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4DD06D68-5958-4595-892E-CB17BE492B2D}" xr6:coauthVersionLast="47" xr6:coauthVersionMax="47" xr10:uidLastSave="{00000000-0000-0000-0000-000000000000}"/>
  <bookViews>
    <workbookView xWindow="306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U37" i="10"/>
  <c r="C37" i="10"/>
  <c r="CO36" i="10"/>
  <c r="BE36" i="10"/>
  <c r="U36" i="10"/>
  <c r="BE35" i="10"/>
  <c r="CO34" i="10"/>
  <c r="CO35" i="10" s="1"/>
  <c r="BW34" i="10"/>
  <c r="BW35" i="10" s="1"/>
  <c r="BW36" i="10" s="1"/>
  <c r="BW37" i="10" s="1"/>
  <c r="BW38" i="10" s="1"/>
  <c r="BE34" i="10"/>
  <c r="C34" i="10"/>
  <c r="C35" i="10" s="1"/>
  <c r="C36" i="10" l="1"/>
  <c r="U34" i="10" s="1"/>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alcChain>
</file>

<file path=xl/sharedStrings.xml><?xml version="1.0" encoding="utf-8"?>
<sst xmlns="http://schemas.openxmlformats.org/spreadsheetml/2006/main" count="1122" uniqueCount="575">
  <si>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</si>
  <si>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</si>
  <si>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</si>
  <si>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</si>
  <si>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</si>
  <si>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</si>
  <si>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</si>
  <si>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</si>
  <si>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</si>
  <si>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</si>
  <si>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</si>
  <si>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</si>
  <si>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</si>
  <si>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</si>
  <si>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</si>
  <si>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</si>
  <si>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</si>
  <si>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</si>
  <si>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</si>
  <si>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</si>
  <si>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</si>
  <si>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</si>
  <si>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</si>
  <si>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</si>
  <si>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</si>
  <si>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</si>
  <si>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</si>
  <si>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</si>
  <si>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</si>
  <si>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</si>
  <si>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</si>
  <si>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</si>
  <si>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</si>
  <si>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</si>
  <si>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</si>
  <si>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</si>
  <si>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</si>
  <si>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</si>
  <si>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</si>
  <si>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</si>
  <si>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</si>
  <si>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</si>
  <si>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</si>
  <si>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</si>
  <si>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</si>
  <si>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</si>
  <si>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</si>
  <si>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</si>
  <si>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</si>
  <si>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</si>
  <si>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</si>
  <si>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</si>
  <si>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</si>
  <si>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</si>
  <si>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</si>
  <si>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</si>
  <si>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</si>
  <si>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</si>
  <si>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</si>
  <si>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</si>
  <si>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</si>
  <si>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</si>
  <si>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</si>
  <si>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</si>
  <si>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</si>
  <si>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</si>
  <si>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</si>
  <si>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</si>
  <si>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</si>
  <si>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</si>
  <si>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</si>
  <si>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</si>
  <si>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</si>
  <si>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</si>
  <si>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</si>
  <si>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</si>
  <si>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</si>
  <si>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</si>
  <si>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</si>
  <si>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</si>
  <si>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</si>
  <si>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</si>
  <si>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</si>
  <si>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</si>
  <si>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</si>
  <si>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</si>
  <si>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</si>
  <si>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</si>
  <si>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</si>
  <si>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</si>
  <si>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</si>
  <si>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</si>
  <si>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</si>
  <si>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</si>
  <si>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蒲郡市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</si>
  <si>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</si>
  <si>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</si>
  <si>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</si>
  <si>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</si>
  <si>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</si>
  <si>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</si>
  <si>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</si>
  <si>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</si>
  <si>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</si>
  <si>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</si>
  <si>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</si>
  <si>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</si>
  <si>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</si>
  <si>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</si>
  <si>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</si>
  <si>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</si>
  <si>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</si>
  <si>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</si>
  <si>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</si>
  <si>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</si>
  <si>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</si>
  <si>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</si>
  <si>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</si>
  <si>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</si>
  <si>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</si>
  <si>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</si>
  <si>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</si>
  <si>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</si>
  <si>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</si>
  <si>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</si>
  <si>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</si>
  <si>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</si>
  <si>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</si>
  <si>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</si>
  <si>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</si>
  <si>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</si>
  <si>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</si>
  <si>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</si>
  <si>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</si>
  <si>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</si>
  <si>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</si>
  <si>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</si>
  <si>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</si>
  <si>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</si>
  <si>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</si>
  <si>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</si>
  <si>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</si>
  <si>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</si>
  <si>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</si>
  <si>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</si>
  <si>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</si>
  <si>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</si>
  <si>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</si>
  <si>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</si>
  <si>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</si>
  <si>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</si>
  <si>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</si>
  <si>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</si>
  <si>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</si>
  <si>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</si>
  <si>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</si>
  <si>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</si>
  <si>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</si>
  <si>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</si>
  <si>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</si>
  <si>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</si>
  <si>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</si>
  <si>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</si>
  <si>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</si>
  <si>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</si>
  <si>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</si>
  <si>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</si>
  <si>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</si>
  <si>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</si>
  <si>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</si>
  <si>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</si>
  <si>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</si>
  <si>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</si>
  <si>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</si>
  <si>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</si>
  <si>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</si>
  <si>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</si>
  <si>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</si>
  <si>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</si>
  <si>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</si>
  <si>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</si>
  <si>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</si>
  <si>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</si>
  <si>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</si>
  <si>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</si>
  <si>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</si>
  <si>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</si>
  <si>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</si>
  <si>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</si>
  <si>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</si>
  <si>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</si>
  <si>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</si>
  <si>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</si>
  <si>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</si>
  <si>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</si>
  <si>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</si>
  <si>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</si>
  <si>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</si>
  <si>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</si>
  <si>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</si>
  <si>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</si>
  <si>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</si>
  <si>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</si>
  <si>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愛知県蒲郡市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</si>
  <si>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</si>
  <si>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</si>
  <si>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</si>
  <si>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</si>
  <si>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</si>
  <si>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</si>
  <si>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</si>
  <si>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</si>
  <si>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</si>
  <si>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</si>
  <si>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</si>
  <si>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</si>
  <si>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</si>
  <si>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</si>
  <si>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</si>
  <si>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</si>
  <si>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</si>
  <si>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</si>
  <si>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</si>
  <si>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</si>
  <si>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</si>
  <si>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</si>
  <si>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</si>
  <si>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</si>
  <si>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</si>
  <si>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</si>
  <si>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</si>
  <si>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</si>
  <si>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</si>
  <si>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</si>
  <si>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</si>
  <si>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</si>
  <si>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</si>
  <si>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</si>
  <si>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</si>
  <si>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</si>
  <si>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</si>
  <si>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</si>
  <si>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</si>
  <si>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</si>
  <si>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</si>
  <si>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</si>
  <si>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</si>
  <si>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</si>
  <si>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</si>
  <si>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</si>
  <si>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</si>
  <si>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</si>
  <si>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</si>
  <si>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</si>
  <si>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</si>
  <si>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</si>
  <si>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</si>
  <si>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</si>
  <si>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</si>
  <si>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</si>
  <si>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</si>
  <si>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</si>
  <si>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</si>
  <si>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</si>
  <si>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</si>
  <si>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</si>
  <si>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</si>
  <si>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</si>
  <si>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</si>
  <si>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</si>
  <si>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</si>
  <si>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</si>
  <si>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</si>
  <si>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</si>
  <si>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</si>
  <si>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</si>
  <si>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</si>
  <si>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</si>
  <si>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</si>
  <si>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</si>
  <si>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</si>
  <si>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</si>
  <si>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</si>
  <si>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</si>
  <si>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</si>
  <si>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</si>
  <si>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</si>
  <si>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</si>
  <si>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</si>
  <si>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</si>
  <si>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</si>
  <si>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</si>
  <si>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</si>
  <si>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</si>
  <si>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</si>
  <si>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</si>
  <si>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</si>
  <si>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</si>
  <si>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</si>
  <si>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</si>
  <si>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</si>
  <si>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</si>
  <si>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</si>
  <si>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</si>
  <si>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</si>
  <si>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</si>
  <si>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</si>
  <si>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</si>
  <si>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</si>
  <si>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</si>
  <si>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</si>
  <si>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</si>
  <si>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</si>
  <si>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</si>
  <si>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</si>
  <si>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</si>
  <si>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</si>
  <si>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</si>
  <si>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</si>
  <si>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</si>
  <si>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</si>
  <si>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</si>
  <si>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</si>
  <si>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</si>
  <si>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</si>
  <si>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</si>
  <si>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</si>
  <si>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</si>
  <si>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</si>
  <si>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</si>
  <si>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</si>
  <si>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</si>
  <si>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</si>
  <si>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</si>
  <si>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</si>
  <si>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</si>
  <si>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</si>
  <si>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</si>
  <si>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</si>
  <si>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</si>
  <si>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</si>
  <si>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</si>
  <si>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</si>
  <si>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</si>
  <si>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</si>
  <si>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</si>
  <si>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</si>
  <si>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</si>
  <si>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</si>
  <si>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</si>
  <si>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</si>
  <si>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</si>
  <si>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</si>
  <si>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</si>
  <si>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愛知県蒲郡市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</si>
  <si>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</si>
  <si>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</si>
  <si>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</si>
  <si>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</si>
  <si>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</si>
  <si>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</si>
  <si>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</si>
  <si>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</si>
  <si>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</si>
  <si>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</si>
  <si>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</si>
  <si>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</si>
  <si>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</si>
  <si>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</si>
  <si>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</si>
  <si>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</si>
  <si>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</si>
  <si>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</si>
  <si>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</si>
  <si>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</si>
  <si>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土地区画整理事業特別会計</t>
    <phoneticPr fontId="5"/>
  </si>
  <si>
    <t>公共用地対策事業特別会計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</si>
  <si>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</si>
  <si>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</si>
  <si>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</si>
  <si>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</si>
  <si>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</si>
  <si>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</si>
  <si>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</si>
  <si>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</si>
  <si>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</si>
  <si>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</si>
  <si>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</si>
  <si>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</si>
  <si>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</si>
  <si>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</si>
  <si>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</si>
  <si>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水道事業会計</t>
    <phoneticPr fontId="5"/>
  </si>
  <si>
    <t>法適用企業</t>
    <phoneticPr fontId="5"/>
  </si>
  <si>
    <t>下水道事業会計</t>
    <phoneticPr fontId="5"/>
  </si>
  <si>
    <t>病院事業会計</t>
    <phoneticPr fontId="5"/>
  </si>
  <si>
    <t>モーターボート競走事業会計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</si>
  <si>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</si>
  <si>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</si>
  <si>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</si>
  <si>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</si>
  <si>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</si>
  <si>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</si>
  <si>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</si>
  <si>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</si>
  <si>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</si>
  <si>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</si>
  <si>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</si>
  <si>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</si>
  <si>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</si>
  <si>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</si>
  <si>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</si>
  <si>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</si>
  <si>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</si>
  <si>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</si>
  <si>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</si>
  <si>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</si>
  <si>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</si>
  <si>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</si>
  <si>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</si>
  <si>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</si>
  <si>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</si>
  <si>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</si>
  <si>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</si>
  <si>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</si>
  <si>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</si>
  <si>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</si>
  <si>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</si>
  <si>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</si>
  <si>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</si>
  <si>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</si>
  <si>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</si>
  <si>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</si>
  <si>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</si>
  <si>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</si>
  <si>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</si>
  <si>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</si>
  <si>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</si>
  <si>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</si>
  <si>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</si>
  <si>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</si>
  <si>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</si>
  <si>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</si>
  <si>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</si>
  <si>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</si>
  <si>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</si>
  <si>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</si>
  <si>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</si>
  <si>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</si>
  <si>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</si>
  <si>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</si>
  <si>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</si>
  <si>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</si>
  <si>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</si>
  <si>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</si>
  <si>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</si>
  <si>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</si>
  <si>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</si>
  <si>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</si>
  <si>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</si>
  <si>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</si>
  <si>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</si>
  <si>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</si>
  <si>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</si>
  <si>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</si>
  <si>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</si>
  <si>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</si>
  <si>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</si>
  <si>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</si>
  <si>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</si>
  <si>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</si>
  <si>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</si>
  <si>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</si>
  <si>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</si>
  <si>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</si>
  <si>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</si>
  <si>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</si>
  <si>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</si>
  <si>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</si>
  <si>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</si>
  <si>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</si>
  <si>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</si>
  <si>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</si>
  <si>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</si>
  <si>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</si>
  <si>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</si>
  <si>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</si>
  <si>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</si>
  <si>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</si>
  <si>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</si>
  <si>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</si>
  <si>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</si>
  <si>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</si>
  <si>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</si>
  <si>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</si>
  <si>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</si>
  <si>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</si>
  <si>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</si>
  <si>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</si>
  <si>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</si>
  <si>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</si>
  <si>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</si>
  <si>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</si>
  <si>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</si>
  <si>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</si>
  <si>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</si>
  <si>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</si>
  <si>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</si>
  <si>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</si>
  <si>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</si>
  <si>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</si>
  <si>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</si>
  <si>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</si>
  <si>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</si>
  <si>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</si>
  <si>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</si>
  <si>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</si>
  <si>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</si>
  <si>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</si>
  <si>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</si>
  <si>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</si>
  <si>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</si>
  <si>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</si>
  <si>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</si>
  <si>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</si>
  <si>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</si>
  <si>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</si>
  <si>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</si>
  <si>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</si>
  <si>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</si>
  <si>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</si>
  <si>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</si>
  <si>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5.42</t>
  </si>
  <si>
    <t>▲ 2.11</t>
  </si>
  <si>
    <t>▲ 4.19</t>
  </si>
  <si>
    <t>モーターボート競走事業会計</t>
  </si>
  <si>
    <t>病院事業会計</t>
  </si>
  <si>
    <t>一般会計</t>
  </si>
  <si>
    <t>水道事業会計</t>
  </si>
  <si>
    <t>公共用地対策事業特別会計</t>
  </si>
  <si>
    <t>下水道事業会計</t>
  </si>
  <si>
    <t>土地区画整理事業特別会計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</si>
  <si>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</si>
  <si>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</si>
  <si>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</si>
  <si>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</si>
  <si>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</si>
  <si>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</si>
  <si>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</si>
  <si>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</si>
  <si>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2"/>
  </si>
  <si>
    <t>蒲郡市幸田町衛生組合</t>
  </si>
  <si>
    <t>愛知県後期高齢者医療広域連合（一般会計）</t>
  </si>
  <si>
    <t>愛知県後期高齢者医療広域連合（後期高齢者医療特別会計）</t>
  </si>
  <si>
    <t>東三河広域連合（一般会計）</t>
  </si>
  <si>
    <t>東三河広域連合（介護保険特別会計）</t>
  </si>
  <si>
    <t>蒲郡港営施設</t>
  </si>
  <si>
    <t>蒲郡土地開発公社</t>
  </si>
  <si>
    <t>モーターボート競走事業収益基金</t>
    <rPh sb="7" eb="9">
      <t>キョウソウ</t>
    </rPh>
    <rPh sb="9" eb="11">
      <t>ジギョウ</t>
    </rPh>
    <rPh sb="11" eb="13">
      <t>シュウエキ</t>
    </rPh>
    <rPh sb="13" eb="15">
      <t>キキン</t>
    </rPh>
    <phoneticPr fontId="2"/>
  </si>
  <si>
    <t>教育施設整備事業基金</t>
    <rPh sb="0" eb="2">
      <t>キョウイク</t>
    </rPh>
    <rPh sb="2" eb="4">
      <t>シセツ</t>
    </rPh>
    <rPh sb="4" eb="6">
      <t>セイビ</t>
    </rPh>
    <rPh sb="6" eb="8">
      <t>ジギョウ</t>
    </rPh>
    <rPh sb="8" eb="10">
      <t>キキン</t>
    </rPh>
    <phoneticPr fontId="2"/>
  </si>
  <si>
    <t>ふるさと蒲郡応援基金</t>
    <rPh sb="4" eb="6">
      <t>ガマゴオリ</t>
    </rPh>
    <rPh sb="6" eb="8">
      <t>オウエン</t>
    </rPh>
    <rPh sb="8" eb="10">
      <t>キキン</t>
    </rPh>
    <phoneticPr fontId="2"/>
  </si>
  <si>
    <t>社会福祉基金</t>
    <rPh sb="0" eb="2">
      <t>シャカイ</t>
    </rPh>
    <rPh sb="2" eb="4">
      <t>フクシ</t>
    </rPh>
    <rPh sb="4" eb="6">
      <t>キキン</t>
    </rPh>
    <phoneticPr fontId="2"/>
  </si>
  <si>
    <t>国際交流基金</t>
    <rPh sb="0" eb="2">
      <t>コクサイ</t>
    </rPh>
    <rPh sb="2" eb="4">
      <t>コウリュウ</t>
    </rPh>
    <rPh sb="4" eb="6">
      <t>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</si>
  <si>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</si>
  <si>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</si>
  <si>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</si>
  <si>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</si>
  <si>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</si>
  <si>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</si>
  <si>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</si>
  <si>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</si>
  <si>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</si>
  <si>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</si>
  <si>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ここ数年、他会計に対する繰出しをモーターボート競走事業会計から直接行っているため、将来負担比率は発生していない。一方で、有形固定資産減価償却率は類似団体よりも高く上昇傾向にあるが、主な要因としては、昭和４０年代に建設された市民会館や、学校教育施設（小中学校計２０校）等をはじめとした築３０年を超える施設が多いことが挙げられる。公共施設等総合管理計画に基づき、適正な施設規模への見直し・合理化を図り、老朽化対策に積極的に取り組んでいく。</t>
    <phoneticPr fontId="5"/>
  </si>
  <si>
    <t>　将来負担比率、実質公債費比率ともに類似団体と比較して低い水準にある。これは、実質公債費比率については、予算編成の基本的な方針として、償還額以上に借りないという考え方に基づき、新規発行を抑制してきたためである。しかしながら、上述のとおり、施設の老朽化が進んでおり、公共施設更新に係る投資的経費は増加する見込みであるため、今後は上昇していくことが考えられる。したがってこれまで以上に公債費の適正化に取り組んで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</si>
</sst>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AE9E676-11A3-4B9D-85BF-EFC74CB9BD2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2D09-4C0D-897E-8011BF12F38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46584</c:v>
                </c:pt>
                <c:pt idx="1">
                  <c:v>61968</c:v>
                </c:pt>
                <c:pt idx="2">
                  <c:v>57630</c:v>
                </c:pt>
                <c:pt idx="3">
                  <c:v>54024</c:v>
                </c:pt>
                <c:pt idx="4">
                  <c:v>86977</c:v>
                </c:pt>
              </c:numCache>
            </c:numRef>
          </c:val>
          <c:smooth val="0"/>
          <c:extLst>
            <c:ext xmlns:c16="http://schemas.microsoft.com/office/drawing/2014/chart" uri="{C3380CC4-5D6E-409C-BE32-E72D297353CC}">
              <c16:uniqueId val="{00000001-2D09-4C0D-897E-8011BF12F38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13.68</c:v>
                </c:pt>
                <c:pt idx="1">
                  <c:v>16.96</c:v>
                </c:pt>
                <c:pt idx="2">
                  <c:v>8.51</c:v>
                </c:pt>
                <c:pt idx="3">
                  <c:v>10.65</c:v>
                </c:pt>
                <c:pt idx="4">
                  <c:v>8.8000000000000007</c:v>
                </c:pt>
              </c:numCache>
            </c:numRef>
          </c:val>
          <c:extLst>
            <c:ext xmlns:c16="http://schemas.microsoft.com/office/drawing/2014/chart" uri="{C3380CC4-5D6E-409C-BE32-E72D297353CC}">
              <c16:uniqueId val="{00000000-6DCE-4744-A841-89B27A48C63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25.68</c:v>
                </c:pt>
                <c:pt idx="1">
                  <c:v>29.16</c:v>
                </c:pt>
                <c:pt idx="2">
                  <c:v>38.130000000000003</c:v>
                </c:pt>
                <c:pt idx="3">
                  <c:v>33</c:v>
                </c:pt>
                <c:pt idx="4">
                  <c:v>29.61</c:v>
                </c:pt>
              </c:numCache>
            </c:numRef>
          </c:val>
          <c:extLst>
            <c:ext xmlns:c16="http://schemas.microsoft.com/office/drawing/2014/chart" uri="{C3380CC4-5D6E-409C-BE32-E72D297353CC}">
              <c16:uniqueId val="{00000001-6DCE-4744-A841-89B27A48C63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2.09</c:v>
                </c:pt>
                <c:pt idx="1">
                  <c:v>6.2</c:v>
                </c:pt>
                <c:pt idx="2">
                  <c:v>-5.42</c:v>
                </c:pt>
                <c:pt idx="3">
                  <c:v>-2.11</c:v>
                </c:pt>
                <c:pt idx="4">
                  <c:v>-4.1900000000000004</c:v>
                </c:pt>
              </c:numCache>
            </c:numRef>
          </c:val>
          <c:smooth val="0"/>
          <c:extLst>
            <c:ext xmlns:c16="http://schemas.microsoft.com/office/drawing/2014/chart" uri="{C3380CC4-5D6E-409C-BE32-E72D297353CC}">
              <c16:uniqueId val="{00000002-6DCE-4744-A841-89B27A48C63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1.89</c:v>
                </c:pt>
                <c:pt idx="2">
                  <c:v>#N/A</c:v>
                </c:pt>
                <c:pt idx="3">
                  <c:v>1.49</c:v>
                </c:pt>
                <c:pt idx="4">
                  <c:v>#N/A</c:v>
                </c:pt>
                <c:pt idx="5">
                  <c:v>0.34</c:v>
                </c:pt>
                <c:pt idx="6">
                  <c:v>#N/A</c:v>
                </c:pt>
                <c:pt idx="7">
                  <c:v>0.04</c:v>
                </c:pt>
                <c:pt idx="8">
                  <c:v>#N/A</c:v>
                </c:pt>
                <c:pt idx="9">
                  <c:v>0.13</c:v>
                </c:pt>
              </c:numCache>
            </c:numRef>
          </c:val>
          <c:extLst>
            <c:ext xmlns:c16="http://schemas.microsoft.com/office/drawing/2014/chart" uri="{C3380CC4-5D6E-409C-BE32-E72D297353CC}">
              <c16:uniqueId val="{00000000-8CA9-43A9-88E0-381A49F8426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CA9-43A9-88E0-381A49F84268}"/>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0.18</c:v>
                </c:pt>
                <c:pt idx="2">
                  <c:v>#N/A</c:v>
                </c:pt>
                <c:pt idx="3">
                  <c:v>0.18</c:v>
                </c:pt>
                <c:pt idx="4">
                  <c:v>#N/A</c:v>
                </c:pt>
                <c:pt idx="5">
                  <c:v>0.22</c:v>
                </c:pt>
                <c:pt idx="6">
                  <c:v>#N/A</c:v>
                </c:pt>
                <c:pt idx="7">
                  <c:v>0.21</c:v>
                </c:pt>
                <c:pt idx="8">
                  <c:v>#N/A</c:v>
                </c:pt>
                <c:pt idx="9">
                  <c:v>0.26</c:v>
                </c:pt>
              </c:numCache>
            </c:numRef>
          </c:val>
          <c:extLst>
            <c:ext xmlns:c16="http://schemas.microsoft.com/office/drawing/2014/chart" uri="{C3380CC4-5D6E-409C-BE32-E72D297353CC}">
              <c16:uniqueId val="{00000002-8CA9-43A9-88E0-381A49F84268}"/>
            </c:ext>
          </c:extLst>
        </c:ser>
        <c:ser>
          <c:idx val="3"/>
          <c:order val="3"/>
          <c:tx>
            <c:strRef>
              <c:f>データシート!$A$30</c:f>
              <c:strCache>
                <c:ptCount val="1"/>
                <c:pt idx="0">
                  <c:v>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1.1499999999999999</c:v>
                </c:pt>
                <c:pt idx="2">
                  <c:v>#N/A</c:v>
                </c:pt>
                <c:pt idx="3">
                  <c:v>3.58</c:v>
                </c:pt>
                <c:pt idx="4">
                  <c:v>#N/A</c:v>
                </c:pt>
                <c:pt idx="5">
                  <c:v>0.4</c:v>
                </c:pt>
                <c:pt idx="6">
                  <c:v>#N/A</c:v>
                </c:pt>
                <c:pt idx="7">
                  <c:v>0.48</c:v>
                </c:pt>
                <c:pt idx="8">
                  <c:v>#N/A</c:v>
                </c:pt>
                <c:pt idx="9">
                  <c:v>0.66</c:v>
                </c:pt>
              </c:numCache>
            </c:numRef>
          </c:val>
          <c:extLst>
            <c:ext xmlns:c16="http://schemas.microsoft.com/office/drawing/2014/chart" uri="{C3380CC4-5D6E-409C-BE32-E72D297353CC}">
              <c16:uniqueId val="{00000003-8CA9-43A9-88E0-381A49F84268}"/>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2.2599999999999998</c:v>
                </c:pt>
                <c:pt idx="2">
                  <c:v>#N/A</c:v>
                </c:pt>
                <c:pt idx="3">
                  <c:v>2.61</c:v>
                </c:pt>
                <c:pt idx="4">
                  <c:v>#N/A</c:v>
                </c:pt>
                <c:pt idx="5">
                  <c:v>2.4</c:v>
                </c:pt>
                <c:pt idx="6">
                  <c:v>#N/A</c:v>
                </c:pt>
                <c:pt idx="7">
                  <c:v>2.69</c:v>
                </c:pt>
                <c:pt idx="8">
                  <c:v>#N/A</c:v>
                </c:pt>
                <c:pt idx="9">
                  <c:v>2.4300000000000002</c:v>
                </c:pt>
              </c:numCache>
            </c:numRef>
          </c:val>
          <c:extLst>
            <c:ext xmlns:c16="http://schemas.microsoft.com/office/drawing/2014/chart" uri="{C3380CC4-5D6E-409C-BE32-E72D297353CC}">
              <c16:uniqueId val="{00000004-8CA9-43A9-88E0-381A49F84268}"/>
            </c:ext>
          </c:extLst>
        </c:ser>
        <c:ser>
          <c:idx val="5"/>
          <c:order val="5"/>
          <c:tx>
            <c:strRef>
              <c:f>データシート!$A$32</c:f>
              <c:strCache>
                <c:ptCount val="1"/>
                <c:pt idx="0">
                  <c:v>公共用地対策事業特別会計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3.13</c:v>
                </c:pt>
                <c:pt idx="2">
                  <c:v>#N/A</c:v>
                </c:pt>
                <c:pt idx="3">
                  <c:v>2.79</c:v>
                </c:pt>
                <c:pt idx="4">
                  <c:v>#N/A</c:v>
                </c:pt>
                <c:pt idx="5">
                  <c:v>3.34</c:v>
                </c:pt>
                <c:pt idx="6">
                  <c:v>#N/A</c:v>
                </c:pt>
                <c:pt idx="7">
                  <c:v>3.83</c:v>
                </c:pt>
                <c:pt idx="8">
                  <c:v>#N/A</c:v>
                </c:pt>
                <c:pt idx="9">
                  <c:v>2.81</c:v>
                </c:pt>
              </c:numCache>
            </c:numRef>
          </c:val>
          <c:extLst>
            <c:ext xmlns:c16="http://schemas.microsoft.com/office/drawing/2014/chart" uri="{C3380CC4-5D6E-409C-BE32-E72D297353CC}">
              <c16:uniqueId val="{00000005-8CA9-43A9-88E0-381A49F84268}"/>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6.2</c:v>
                </c:pt>
                <c:pt idx="2">
                  <c:v>#N/A</c:v>
                </c:pt>
                <c:pt idx="3">
                  <c:v>5.84</c:v>
                </c:pt>
                <c:pt idx="4">
                  <c:v>#N/A</c:v>
                </c:pt>
                <c:pt idx="5">
                  <c:v>4.4000000000000004</c:v>
                </c:pt>
                <c:pt idx="6">
                  <c:v>#N/A</c:v>
                </c:pt>
                <c:pt idx="7">
                  <c:v>5.31</c:v>
                </c:pt>
                <c:pt idx="8">
                  <c:v>#N/A</c:v>
                </c:pt>
                <c:pt idx="9">
                  <c:v>3.73</c:v>
                </c:pt>
              </c:numCache>
            </c:numRef>
          </c:val>
          <c:extLst>
            <c:ext xmlns:c16="http://schemas.microsoft.com/office/drawing/2014/chart" uri="{C3380CC4-5D6E-409C-BE32-E72D297353CC}">
              <c16:uniqueId val="{00000006-8CA9-43A9-88E0-381A49F84268}"/>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10.54</c:v>
                </c:pt>
                <c:pt idx="2">
                  <c:v>#N/A</c:v>
                </c:pt>
                <c:pt idx="3">
                  <c:v>11.19</c:v>
                </c:pt>
                <c:pt idx="4">
                  <c:v>#N/A</c:v>
                </c:pt>
                <c:pt idx="5">
                  <c:v>4.75</c:v>
                </c:pt>
                <c:pt idx="6">
                  <c:v>#N/A</c:v>
                </c:pt>
                <c:pt idx="7">
                  <c:v>6.38</c:v>
                </c:pt>
                <c:pt idx="8">
                  <c:v>#N/A</c:v>
                </c:pt>
                <c:pt idx="9">
                  <c:v>5.99</c:v>
                </c:pt>
              </c:numCache>
            </c:numRef>
          </c:val>
          <c:extLst>
            <c:ext xmlns:c16="http://schemas.microsoft.com/office/drawing/2014/chart" uri="{C3380CC4-5D6E-409C-BE32-E72D297353CC}">
              <c16:uniqueId val="{00000007-8CA9-43A9-88E0-381A49F84268}"/>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6.45</c:v>
                </c:pt>
                <c:pt idx="2">
                  <c:v>#N/A</c:v>
                </c:pt>
                <c:pt idx="3">
                  <c:v>13.64</c:v>
                </c:pt>
                <c:pt idx="4">
                  <c:v>#N/A</c:v>
                </c:pt>
                <c:pt idx="5">
                  <c:v>17.2</c:v>
                </c:pt>
                <c:pt idx="6">
                  <c:v>#N/A</c:v>
                </c:pt>
                <c:pt idx="7">
                  <c:v>15.44</c:v>
                </c:pt>
                <c:pt idx="8">
                  <c:v>#N/A</c:v>
                </c:pt>
                <c:pt idx="9">
                  <c:v>11.86</c:v>
                </c:pt>
              </c:numCache>
            </c:numRef>
          </c:val>
          <c:extLst>
            <c:ext xmlns:c16="http://schemas.microsoft.com/office/drawing/2014/chart" uri="{C3380CC4-5D6E-409C-BE32-E72D297353CC}">
              <c16:uniqueId val="{00000008-8CA9-43A9-88E0-381A49F84268}"/>
            </c:ext>
          </c:extLst>
        </c:ser>
        <c:ser>
          <c:idx val="9"/>
          <c:order val="9"/>
          <c:tx>
            <c:strRef>
              <c:f>データシート!$A$36</c:f>
              <c:strCache>
                <c:ptCount val="1"/>
                <c:pt idx="0">
                  <c:v>モーターボート競走事業会計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148.05000000000001</c:v>
                </c:pt>
                <c:pt idx="2">
                  <c:v>#N/A</c:v>
                </c:pt>
                <c:pt idx="3">
                  <c:v>184.59</c:v>
                </c:pt>
                <c:pt idx="4">
                  <c:v>#N/A</c:v>
                </c:pt>
                <c:pt idx="5">
                  <c:v>220.64</c:v>
                </c:pt>
                <c:pt idx="6">
                  <c:v>#N/A</c:v>
                </c:pt>
                <c:pt idx="7">
                  <c:v>230.19</c:v>
                </c:pt>
                <c:pt idx="8">
                  <c:v>#N/A</c:v>
                </c:pt>
                <c:pt idx="9">
                  <c:v>246</c:v>
                </c:pt>
              </c:numCache>
            </c:numRef>
          </c:val>
          <c:extLst>
            <c:ext xmlns:c16="http://schemas.microsoft.com/office/drawing/2014/chart" uri="{C3380CC4-5D6E-409C-BE32-E72D297353CC}">
              <c16:uniqueId val="{00000009-8CA9-43A9-88E0-381A49F8426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3006</c:v>
                </c:pt>
                <c:pt idx="5">
                  <c:v>2877</c:v>
                </c:pt>
                <c:pt idx="8">
                  <c:v>2744</c:v>
                </c:pt>
                <c:pt idx="11">
                  <c:v>2701</c:v>
                </c:pt>
                <c:pt idx="14">
                  <c:v>2397</c:v>
                </c:pt>
              </c:numCache>
            </c:numRef>
          </c:val>
          <c:extLst>
            <c:ext xmlns:c16="http://schemas.microsoft.com/office/drawing/2014/chart" uri="{C3380CC4-5D6E-409C-BE32-E72D297353CC}">
              <c16:uniqueId val="{00000000-1BB7-4C5C-BE21-F1C086E197F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BB7-4C5C-BE21-F1C086E197F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BB7-4C5C-BE21-F1C086E197F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52</c:v>
                </c:pt>
                <c:pt idx="3">
                  <c:v>52</c:v>
                </c:pt>
                <c:pt idx="6">
                  <c:v>52</c:v>
                </c:pt>
                <c:pt idx="9">
                  <c:v>51</c:v>
                </c:pt>
                <c:pt idx="12">
                  <c:v>51</c:v>
                </c:pt>
              </c:numCache>
            </c:numRef>
          </c:val>
          <c:extLst>
            <c:ext xmlns:c16="http://schemas.microsoft.com/office/drawing/2014/chart" uri="{C3380CC4-5D6E-409C-BE32-E72D297353CC}">
              <c16:uniqueId val="{00000003-1BB7-4C5C-BE21-F1C086E197F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c:v>
                </c:pt>
                <c:pt idx="3">
                  <c:v>2</c:v>
                </c:pt>
                <c:pt idx="6">
                  <c:v>3</c:v>
                </c:pt>
                <c:pt idx="9">
                  <c:v>58</c:v>
                </c:pt>
                <c:pt idx="12">
                  <c:v>471</c:v>
                </c:pt>
              </c:numCache>
            </c:numRef>
          </c:val>
          <c:extLst>
            <c:ext xmlns:c16="http://schemas.microsoft.com/office/drawing/2014/chart" uri="{C3380CC4-5D6E-409C-BE32-E72D297353CC}">
              <c16:uniqueId val="{00000004-1BB7-4C5C-BE21-F1C086E197F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BB7-4C5C-BE21-F1C086E197F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BB7-4C5C-BE21-F1C086E197F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2779</c:v>
                </c:pt>
                <c:pt idx="3">
                  <c:v>2885</c:v>
                </c:pt>
                <c:pt idx="6">
                  <c:v>2872</c:v>
                </c:pt>
                <c:pt idx="9">
                  <c:v>2838</c:v>
                </c:pt>
                <c:pt idx="12">
                  <c:v>2710</c:v>
                </c:pt>
              </c:numCache>
            </c:numRef>
          </c:val>
          <c:extLst>
            <c:ext xmlns:c16="http://schemas.microsoft.com/office/drawing/2014/chart" uri="{C3380CC4-5D6E-409C-BE32-E72D297353CC}">
              <c16:uniqueId val="{00000007-1BB7-4C5C-BE21-F1C086E197F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-172</c:v>
                </c:pt>
                <c:pt idx="2">
                  <c:v>#N/A</c:v>
                </c:pt>
                <c:pt idx="3">
                  <c:v>#N/A</c:v>
                </c:pt>
                <c:pt idx="4">
                  <c:v>62</c:v>
                </c:pt>
                <c:pt idx="5">
                  <c:v>#N/A</c:v>
                </c:pt>
                <c:pt idx="6">
                  <c:v>#N/A</c:v>
                </c:pt>
                <c:pt idx="7">
                  <c:v>183</c:v>
                </c:pt>
                <c:pt idx="8">
                  <c:v>#N/A</c:v>
                </c:pt>
                <c:pt idx="9">
                  <c:v>#N/A</c:v>
                </c:pt>
                <c:pt idx="10">
                  <c:v>246</c:v>
                </c:pt>
                <c:pt idx="11">
                  <c:v>#N/A</c:v>
                </c:pt>
                <c:pt idx="12">
                  <c:v>#N/A</c:v>
                </c:pt>
                <c:pt idx="13">
                  <c:v>835</c:v>
                </c:pt>
                <c:pt idx="14">
                  <c:v>#N/A</c:v>
                </c:pt>
              </c:numCache>
            </c:numRef>
          </c:val>
          <c:smooth val="0"/>
          <c:extLst>
            <c:ext xmlns:c16="http://schemas.microsoft.com/office/drawing/2014/chart" uri="{C3380CC4-5D6E-409C-BE32-E72D297353CC}">
              <c16:uniqueId val="{00000008-1BB7-4C5C-BE21-F1C086E197F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22867</c:v>
                </c:pt>
                <c:pt idx="5">
                  <c:v>23028</c:v>
                </c:pt>
                <c:pt idx="8">
                  <c:v>22641</c:v>
                </c:pt>
                <c:pt idx="11">
                  <c:v>21845</c:v>
                </c:pt>
                <c:pt idx="14">
                  <c:v>21277</c:v>
                </c:pt>
              </c:numCache>
            </c:numRef>
          </c:val>
          <c:extLst>
            <c:ext xmlns:c16="http://schemas.microsoft.com/office/drawing/2014/chart" uri="{C3380CC4-5D6E-409C-BE32-E72D297353CC}">
              <c16:uniqueId val="{00000000-FD69-4306-9C45-C12AD6C585F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4426</c:v>
                </c:pt>
                <c:pt idx="5">
                  <c:v>4218</c:v>
                </c:pt>
                <c:pt idx="8">
                  <c:v>3634</c:v>
                </c:pt>
                <c:pt idx="11">
                  <c:v>3189</c:v>
                </c:pt>
                <c:pt idx="14">
                  <c:v>3057</c:v>
                </c:pt>
              </c:numCache>
            </c:numRef>
          </c:val>
          <c:extLst>
            <c:ext xmlns:c16="http://schemas.microsoft.com/office/drawing/2014/chart" uri="{C3380CC4-5D6E-409C-BE32-E72D297353CC}">
              <c16:uniqueId val="{00000001-FD69-4306-9C45-C12AD6C585F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13871</c:v>
                </c:pt>
                <c:pt idx="5">
                  <c:v>17176</c:v>
                </c:pt>
                <c:pt idx="8">
                  <c:v>23039</c:v>
                </c:pt>
                <c:pt idx="11">
                  <c:v>27351</c:v>
                </c:pt>
                <c:pt idx="14">
                  <c:v>33082</c:v>
                </c:pt>
              </c:numCache>
            </c:numRef>
          </c:val>
          <c:extLst>
            <c:ext xmlns:c16="http://schemas.microsoft.com/office/drawing/2014/chart" uri="{C3380CC4-5D6E-409C-BE32-E72D297353CC}">
              <c16:uniqueId val="{00000002-FD69-4306-9C45-C12AD6C585F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D69-4306-9C45-C12AD6C585F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D69-4306-9C45-C12AD6C585F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D69-4306-9C45-C12AD6C585F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3245</c:v>
                </c:pt>
                <c:pt idx="3">
                  <c:v>3414</c:v>
                </c:pt>
                <c:pt idx="6">
                  <c:v>3538</c:v>
                </c:pt>
                <c:pt idx="9">
                  <c:v>3706</c:v>
                </c:pt>
                <c:pt idx="12">
                  <c:v>3973</c:v>
                </c:pt>
              </c:numCache>
            </c:numRef>
          </c:val>
          <c:extLst>
            <c:ext xmlns:c16="http://schemas.microsoft.com/office/drawing/2014/chart" uri="{C3380CC4-5D6E-409C-BE32-E72D297353CC}">
              <c16:uniqueId val="{00000006-FD69-4306-9C45-C12AD6C585F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453</c:v>
                </c:pt>
                <c:pt idx="3">
                  <c:v>402</c:v>
                </c:pt>
                <c:pt idx="6">
                  <c:v>352</c:v>
                </c:pt>
                <c:pt idx="9">
                  <c:v>324</c:v>
                </c:pt>
                <c:pt idx="12">
                  <c:v>251</c:v>
                </c:pt>
              </c:numCache>
            </c:numRef>
          </c:val>
          <c:extLst>
            <c:ext xmlns:c16="http://schemas.microsoft.com/office/drawing/2014/chart" uri="{C3380CC4-5D6E-409C-BE32-E72D297353CC}">
              <c16:uniqueId val="{00000007-FD69-4306-9C45-C12AD6C585F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c:v>
                </c:pt>
                <c:pt idx="3">
                  <c:v>13</c:v>
                </c:pt>
                <c:pt idx="6">
                  <c:v>1683</c:v>
                </c:pt>
                <c:pt idx="9">
                  <c:v>2173</c:v>
                </c:pt>
                <c:pt idx="12">
                  <c:v>4156</c:v>
                </c:pt>
              </c:numCache>
            </c:numRef>
          </c:val>
          <c:extLst>
            <c:ext xmlns:c16="http://schemas.microsoft.com/office/drawing/2014/chart" uri="{C3380CC4-5D6E-409C-BE32-E72D297353CC}">
              <c16:uniqueId val="{00000008-FD69-4306-9C45-C12AD6C585F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188</c:v>
                </c:pt>
                <c:pt idx="3">
                  <c:v>172</c:v>
                </c:pt>
                <c:pt idx="6">
                  <c:v>156</c:v>
                </c:pt>
                <c:pt idx="9">
                  <c:v>140</c:v>
                </c:pt>
                <c:pt idx="12">
                  <c:v>123</c:v>
                </c:pt>
              </c:numCache>
            </c:numRef>
          </c:val>
          <c:extLst>
            <c:ext xmlns:c16="http://schemas.microsoft.com/office/drawing/2014/chart" uri="{C3380CC4-5D6E-409C-BE32-E72D297353CC}">
              <c16:uniqueId val="{00000009-FD69-4306-9C45-C12AD6C585F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25140</c:v>
                </c:pt>
                <c:pt idx="3">
                  <c:v>24958</c:v>
                </c:pt>
                <c:pt idx="6">
                  <c:v>23848</c:v>
                </c:pt>
                <c:pt idx="9">
                  <c:v>22435</c:v>
                </c:pt>
                <c:pt idx="12">
                  <c:v>22380</c:v>
                </c:pt>
              </c:numCache>
            </c:numRef>
          </c:val>
          <c:extLst>
            <c:ext xmlns:c16="http://schemas.microsoft.com/office/drawing/2014/chart" uri="{C3380CC4-5D6E-409C-BE32-E72D297353CC}">
              <c16:uniqueId val="{0000000A-FD69-4306-9C45-C12AD6C585F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D69-4306-9C45-C12AD6C585F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6919</c:v>
                </c:pt>
                <c:pt idx="1">
                  <c:v>6103</c:v>
                </c:pt>
                <c:pt idx="2">
                  <c:v>5611</c:v>
                </c:pt>
              </c:numCache>
            </c:numRef>
          </c:val>
          <c:extLst>
            <c:ext xmlns:c16="http://schemas.microsoft.com/office/drawing/2014/chart" uri="{C3380CC4-5D6E-409C-BE32-E72D297353CC}">
              <c16:uniqueId val="{00000000-8A72-44CD-BEA5-156A9A35617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277</c:v>
                </c:pt>
                <c:pt idx="1">
                  <c:v>279</c:v>
                </c:pt>
                <c:pt idx="2">
                  <c:v>282</c:v>
                </c:pt>
              </c:numCache>
            </c:numRef>
          </c:val>
          <c:extLst>
            <c:ext xmlns:c16="http://schemas.microsoft.com/office/drawing/2014/chart" uri="{C3380CC4-5D6E-409C-BE32-E72D297353CC}">
              <c16:uniqueId val="{00000001-8A72-44CD-BEA5-156A9A35617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15421</c:v>
                </c:pt>
                <c:pt idx="1">
                  <c:v>20969</c:v>
                </c:pt>
                <c:pt idx="2">
                  <c:v>26930</c:v>
                </c:pt>
              </c:numCache>
            </c:numRef>
          </c:val>
          <c:extLst>
            <c:ext xmlns:c16="http://schemas.microsoft.com/office/drawing/2014/chart" uri="{C3380CC4-5D6E-409C-BE32-E72D297353CC}">
              <c16:uniqueId val="{00000002-8A72-44CD-BEA5-156A9A35617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{043D292E-245E-4739-A081-FEBA6BEC9DE2}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9F4-4E37-8064-7FCA6BE6D68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{52547027-6203-4281-8E16-B28FF9D89F68}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9F4-4E37-8064-7FCA6BE6D68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{955C9E7E-99F0-4599-B92D-2AA06EB40129}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9F4-4E37-8064-7FCA6BE6D68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{1E377D17-82F7-4C29-BE09-D349DB86DFF5}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9F4-4E37-8064-7FCA6BE6D68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{B57188D7-969F-4342-9284-0124550B0A10}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9F4-4E37-8064-7FCA6BE6D68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{836BA415-E5EF-4F0D-BFF6-B79F3EC8CF8B}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9F4-4E37-8064-7FCA6BE6D68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{331F71FB-5413-4BB9-AF09-99971B717AB8}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9F4-4E37-8064-7FCA6BE6D68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{B02F24F8-E6BC-4220-BF82-3DCA9E9145AC}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9F4-4E37-8064-7FCA6BE6D68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{A8A202F5-C3D1-485A-AC8B-2757F6DE1F4E}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9F4-4E37-8064-7FCA6BE6D68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64.400000000000006</c:v>
                </c:pt>
                <c:pt idx="8">
                  <c:v>65.2</c:v>
                </c:pt>
                <c:pt idx="16">
                  <c:v>66.2</c:v>
                </c:pt>
                <c:pt idx="24">
                  <c:v>67.2</c:v>
                </c:pt>
                <c:pt idx="32">
                  <c:v>67.900000000000006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9F4-4E37-8064-7FCA6BE6D68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{08C89DBA-DCF2-43B5-8424-FF3240D202B0}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9F4-4E37-8064-7FCA6BE6D68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{A4B5E78E-440D-47A5-B117-823FEBBDDD26}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9F4-4E37-8064-7FCA6BE6D68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{C5F7EF4D-1AF6-4A3C-8B06-52B57A1774FF}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9F4-4E37-8064-7FCA6BE6D68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{6C9E3591-B89B-4BBB-8215-1682189BC09D}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9F4-4E37-8064-7FCA6BE6D68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{9DB22D36-78D2-4E65-ADCE-FDA7AD5B36B6}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9F4-4E37-8064-7FCA6BE6D68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{F61847AF-0D4E-468A-B7D2-2C7A05ED5AB5}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9F4-4E37-8064-7FCA6BE6D68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{959F19FF-28D3-4479-94A8-C8ED4EA22EF8}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9F4-4E37-8064-7FCA6BE6D68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{AD4D1279-6259-45FF-B05B-5E4371D1757F}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9F4-4E37-8064-7FCA6BE6D68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{940E8E26-5E58-4653-8E5F-80EBEA2E102B}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9F4-4E37-8064-7FCA6BE6D68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C9F4-4E37-8064-7FCA6BE6D682}"/>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{14B369D6-4D1E-4FBA-A8DE-129D72F9B6A7}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E26-44A1-B302-2B829DB098D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{0A5D96AE-2903-4E06-8398-53A941E00692}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E26-44A1-B302-2B829DB098D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{A23DD674-7756-4932-8DAF-8BDACA5ECDF2}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E26-44A1-B302-2B829DB098D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{BB2FA5DD-DE1A-428D-A4E4-796C075C9E17}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E26-44A1-B302-2B829DB098D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{FC6F1398-385B-4C31-BA4A-A70881CEA8CC}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E26-44A1-B302-2B829DB098D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{271934C5-C96E-4224-814D-F8FD9D5CB669}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E26-44A1-B302-2B829DB098D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{B23E40BF-DD68-405F-AC23-FA75695EC3AB}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E26-44A1-B302-2B829DB098D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{F39D1B29-A189-40C9-98E7-6DCFC6C7F0D8}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E26-44A1-B302-2B829DB098D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{CFD4A7BC-FAF2-4C53-BC7D-E30D8C7E3DBC}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E26-44A1-B302-2B829DB098D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-0.4</c:v>
                </c:pt>
                <c:pt idx="8">
                  <c:v>-0.3</c:v>
                </c:pt>
                <c:pt idx="16">
                  <c:v>0.1</c:v>
                </c:pt>
                <c:pt idx="24">
                  <c:v>0.9</c:v>
                </c:pt>
                <c:pt idx="32">
                  <c:v>2.5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E26-44A1-B302-2B829DB098D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{819779F1-4115-4AC7-83B6-D039E6B270A7}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E26-44A1-B302-2B829DB098D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{B7E4A417-B544-4AB2-9C48-99B6C263BE58}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E26-44A1-B302-2B829DB098D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{8184FE90-202F-48DA-BE28-DF384B7BEBB2}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E26-44A1-B302-2B829DB098D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{41A921F2-7C06-46B2-924D-4684C227496C}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E26-44A1-B302-2B829DB098D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{8CADB8E3-4470-4BEA-B835-D3F33D6FE777}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E26-44A1-B302-2B829DB098D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{4BD6632B-9CC7-4D49-B871-CD01D5B5C162}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E26-44A1-B302-2B829DB098D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{B0417524-ED72-4B57-80FB-AD9586CFE792}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E26-44A1-B302-2B829DB098D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{5FBAE7BC-D1C9-463F-AA68-C73CD35BA3AB}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E26-44A1-B302-2B829DB098D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{83327ACF-1E7F-4CB4-8A88-442B166D9C52}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E26-44A1-B302-2B829DB098D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BE26-44A1-B302-2B829DB098D3}"/>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愛知県蒲郡市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77,535
73,926
56.96
48,723,554
46,583,808
1,667,992
18,947,774
22,380,361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財政力指数については、愛知県平均には及ばないが、類似団体平均は上回っている。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使用料・手数料の見直し、ネーミングライツなどにより自主財源の確保を実施していくとともに、業務のコスト削減を進め、財政の健全化を図る。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89605</xdr:rowOff>
    </xdr:from>
    <xdr:to>
      <xdr:col>23</xdr:col>
      <xdr:colOff>133350</xdr:colOff>
      <xdr:row>41</xdr:row>
      <xdr:rowOff>103011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1905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49389</xdr:rowOff>
    </xdr:from>
    <xdr:to>
      <xdr:col>19</xdr:col>
      <xdr:colOff>133350</xdr:colOff>
      <xdr:row>41</xdr:row>
      <xdr:rowOff>89605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7883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22578</xdr:rowOff>
    </xdr:from>
    <xdr:to>
      <xdr:col>15</xdr:col>
      <xdr:colOff>82550</xdr:colOff>
      <xdr:row>41</xdr:row>
      <xdr:rowOff>49389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5202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167217</xdr:rowOff>
    </xdr:from>
    <xdr:to>
      <xdr:col>11</xdr:col>
      <xdr:colOff>31750</xdr:colOff>
      <xdr:row>41</xdr:row>
      <xdr:rowOff>22578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2521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52211</xdr:rowOff>
    </xdr:from>
    <xdr:to>
      <xdr:col>23</xdr:col>
      <xdr:colOff>184150</xdr:colOff>
      <xdr:row>41</xdr:row>
      <xdr:rowOff>153811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68738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38805</xdr:rowOff>
    </xdr:from>
    <xdr:to>
      <xdr:col>19</xdr:col>
      <xdr:colOff>184150</xdr:colOff>
      <xdr:row>41</xdr:row>
      <xdr:rowOff>140405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150582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37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170039</xdr:rowOff>
    </xdr:from>
    <xdr:to>
      <xdr:col>15</xdr:col>
      <xdr:colOff>133350</xdr:colOff>
      <xdr:row>41</xdr:row>
      <xdr:rowOff>100189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110366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9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143228</xdr:rowOff>
    </xdr:from>
    <xdr:to>
      <xdr:col>11</xdr:col>
      <xdr:colOff>82550</xdr:colOff>
      <xdr:row>41</xdr:row>
      <xdr:rowOff>73378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83555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116417</xdr:rowOff>
    </xdr:from>
    <xdr:to>
      <xdr:col>7</xdr:col>
      <xdr:colOff>31750</xdr:colOff>
      <xdr:row>41</xdr:row>
      <xdr:rowOff>46567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56744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経常収支比率は、愛知県</a:t>
          </a:r>
          <a:r>
            <a:rPr kumimoji="1" lang="ja-JP" altLang="en-US" sz="1100">
              <a:solidFill>
                <a:schemeClr val="dk1"/>
              </a:solidFill>
              <a:effectLst/>
              <a:latin typeface="+mn-lt"/>
              <a:ea typeface="+mn-ea"/>
              <a:cs typeface="+mn-cs"/>
            </a:rPr>
            <a:t>及び類似団体平均を上回っている</a:t>
          </a:r>
          <a:r>
            <a:rPr kumimoji="1" lang="ja-JP" altLang="ja-JP" sz="1100">
              <a:solidFill>
                <a:schemeClr val="dk1"/>
              </a:solidFill>
              <a:effectLst/>
              <a:latin typeface="+mn-lt"/>
              <a:ea typeface="+mn-ea"/>
              <a:cs typeface="+mn-cs"/>
            </a:rPr>
            <a:t>。業務改善によるコスト削減</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162560</xdr:rowOff>
    </xdr:from>
    <xdr:to>
      <xdr:col>23</xdr:col>
      <xdr:colOff>133350</xdr:colOff>
      <xdr:row>64</xdr:row>
      <xdr:rowOff>69532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63910"/>
          <a:ext cx="838200" cy="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35878</xdr:rowOff>
    </xdr:from>
    <xdr:to>
      <xdr:col>19</xdr:col>
      <xdr:colOff>133350</xdr:colOff>
      <xdr:row>63</xdr:row>
      <xdr:rowOff>162560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37228"/>
          <a:ext cx="889000" cy="12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59055</xdr:rowOff>
    </xdr:from>
    <xdr:to>
      <xdr:col>15</xdr:col>
      <xdr:colOff>82550</xdr:colOff>
      <xdr:row>63</xdr:row>
      <xdr:rowOff>35878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17505"/>
          <a:ext cx="889000" cy="31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59055</xdr:rowOff>
    </xdr:from>
    <xdr:to>
      <xdr:col>11</xdr:col>
      <xdr:colOff>31750</xdr:colOff>
      <xdr:row>62</xdr:row>
      <xdr:rowOff>122872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17505"/>
          <a:ext cx="889000" cy="23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9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162259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63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111760</xdr:rowOff>
    </xdr:from>
    <xdr:to>
      <xdr:col>19</xdr:col>
      <xdr:colOff>184150</xdr:colOff>
      <xdr:row>64</xdr:row>
      <xdr:rowOff>41910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156528</xdr:rowOff>
    </xdr:from>
    <xdr:to>
      <xdr:col>15</xdr:col>
      <xdr:colOff>133350</xdr:colOff>
      <xdr:row>63</xdr:row>
      <xdr:rowOff>86678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8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96855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5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8255</xdr:rowOff>
    </xdr:from>
    <xdr:to>
      <xdr:col>11</xdr:col>
      <xdr:colOff>82550</xdr:colOff>
      <xdr:row>61</xdr:row>
      <xdr:rowOff>109855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120032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35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72072</xdr:rowOff>
    </xdr:from>
    <xdr:to>
      <xdr:col>7</xdr:col>
      <xdr:colOff>31750</xdr:colOff>
      <xdr:row>63</xdr:row>
      <xdr:rowOff>2222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12399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[182,982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人口１人当たり人件費・物件費等決算額は、前年度から</a:t>
          </a:r>
          <a:r>
            <a:rPr kumimoji="1" lang="en-US" altLang="ja-JP" sz="1100">
              <a:solidFill>
                <a:schemeClr val="dk1"/>
              </a:solidFill>
              <a:effectLst/>
              <a:latin typeface="+mn-lt"/>
              <a:ea typeface="+mn-ea"/>
              <a:cs typeface="+mn-cs"/>
            </a:rPr>
            <a:t>15,149</a:t>
          </a:r>
          <a:r>
            <a:rPr kumimoji="1" lang="ja-JP" altLang="ja-JP" sz="1100">
              <a:solidFill>
                <a:schemeClr val="dk1"/>
              </a:solidFill>
              <a:effectLst/>
              <a:latin typeface="+mn-lt"/>
              <a:ea typeface="+mn-ea"/>
              <a:cs typeface="+mn-cs"/>
            </a:rPr>
            <a:t>円増加し、類似団体平均及び愛知県平均よりも上回っている状況となっている。</a:t>
          </a:r>
          <a:r>
            <a:rPr kumimoji="1" lang="ja-JP" altLang="en-US" sz="1100">
              <a:solidFill>
                <a:schemeClr val="dk1"/>
              </a:solidFill>
              <a:effectLst/>
              <a:latin typeface="+mn-lt"/>
              <a:ea typeface="+mn-ea"/>
              <a:cs typeface="+mn-cs"/>
            </a:rPr>
            <a:t>人事院勧告による人件費の増加が主な要因となっている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今後も人員の適正配置を図っていくとともに、公共施設の見直しを検討し物件費等の経常コスト削減を図っていく。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115920</xdr:rowOff>
    </xdr:from>
    <xdr:to>
      <xdr:col>23</xdr:col>
      <xdr:colOff>133350</xdr:colOff>
      <xdr:row>84</xdr:row>
      <xdr:rowOff>66318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346270"/>
          <a:ext cx="838200" cy="121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43087</xdr:rowOff>
    </xdr:from>
    <xdr:to>
      <xdr:col>19</xdr:col>
      <xdr:colOff>133350</xdr:colOff>
      <xdr:row>83</xdr:row>
      <xdr:rowOff>115920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73437"/>
          <a:ext cx="889000" cy="72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43087</xdr:rowOff>
    </xdr:from>
    <xdr:to>
      <xdr:col>15</xdr:col>
      <xdr:colOff>82550</xdr:colOff>
      <xdr:row>83</xdr:row>
      <xdr:rowOff>50093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273437"/>
          <a:ext cx="889000" cy="7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145397</xdr:rowOff>
    </xdr:from>
    <xdr:to>
      <xdr:col>11</xdr:col>
      <xdr:colOff>31750</xdr:colOff>
      <xdr:row>83</xdr:row>
      <xdr:rowOff>50093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04297"/>
          <a:ext cx="889000" cy="7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15518</xdr:rowOff>
    </xdr:from>
    <xdr:to>
      <xdr:col>23</xdr:col>
      <xdr:colOff>184150</xdr:colOff>
      <xdr:row>84</xdr:row>
      <xdr:rowOff>117118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41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159045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38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65120</xdr:rowOff>
    </xdr:from>
    <xdr:to>
      <xdr:col>19</xdr:col>
      <xdr:colOff>184150</xdr:colOff>
      <xdr:row>83</xdr:row>
      <xdr:rowOff>166720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9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151497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381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163737</xdr:rowOff>
    </xdr:from>
    <xdr:to>
      <xdr:col>15</xdr:col>
      <xdr:colOff>133350</xdr:colOff>
      <xdr:row>83</xdr:row>
      <xdr:rowOff>93887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2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78664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309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170743</xdr:rowOff>
    </xdr:from>
    <xdr:to>
      <xdr:col>11</xdr:col>
      <xdr:colOff>82550</xdr:colOff>
      <xdr:row>83</xdr:row>
      <xdr:rowOff>100893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2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85670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31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94597</xdr:rowOff>
    </xdr:from>
    <xdr:to>
      <xdr:col>7</xdr:col>
      <xdr:colOff>31750</xdr:colOff>
      <xdr:row>83</xdr:row>
      <xdr:rowOff>24747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5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9524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239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ラスパイレス指数は</a:t>
          </a:r>
          <a:r>
            <a:rPr kumimoji="1" lang="en-US" altLang="ja-JP" sz="1100">
              <a:solidFill>
                <a:schemeClr val="dk1"/>
              </a:solidFill>
              <a:effectLst/>
              <a:latin typeface="+mn-lt"/>
              <a:ea typeface="+mn-ea"/>
              <a:cs typeface="+mn-cs"/>
            </a:rPr>
            <a:t>100.3</a:t>
          </a:r>
          <a:r>
            <a:rPr kumimoji="1" lang="ja-JP" altLang="ja-JP" sz="1100">
              <a:solidFill>
                <a:schemeClr val="dk1"/>
              </a:solidFill>
              <a:effectLst/>
              <a:latin typeface="+mn-lt"/>
              <a:ea typeface="+mn-ea"/>
              <a:cs typeface="+mn-cs"/>
            </a:rPr>
            <a:t>となり、類似団体平均及び全国平均を上回っている。</a:t>
          </a:r>
          <a:endParaRPr lang="ja-JP" altLang="ja-JP" sz="1400">
            <a:effectLst/>
          </a:endParaRPr>
        </a:p>
        <a:p>
          <a:r>
            <a:rPr kumimoji="1" lang="ja-JP" altLang="ja-JP" sz="1100">
              <a:solidFill>
                <a:schemeClr val="dk1"/>
              </a:solidFill>
              <a:effectLst/>
              <a:latin typeface="+mn-lt"/>
              <a:ea typeface="+mn-ea"/>
              <a:cs typeface="+mn-cs"/>
            </a:rPr>
            <a:t>　本市では、これまでの定員適正化計画において、目標値を上回る人員削減を実施し、総職員数の抑制を行ってきたが、５０歳台後半及び採用抑制の影響を受けた４０歳から４５歳未満の職員数が年齢分布構造となっていることが要因と考えられる。今後は、令和４年４月からの「第４次蒲郡市定員適正化計画」に基づいて適正な人員配置を行うとともに、適正な給与構造を検討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86179</xdr:rowOff>
    </xdr:from>
    <xdr:to>
      <xdr:col>81</xdr:col>
      <xdr:colOff>44450</xdr:colOff>
      <xdr:row>89</xdr:row>
      <xdr:rowOff>18143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173779"/>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18143</xdr:rowOff>
    </xdr:from>
    <xdr:to>
      <xdr:col>77</xdr:col>
      <xdr:colOff>44450</xdr:colOff>
      <xdr:row>89</xdr:row>
      <xdr:rowOff>69850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27719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69850</xdr:rowOff>
    </xdr:from>
    <xdr:to>
      <xdr:col>72</xdr:col>
      <xdr:colOff>203200</xdr:colOff>
      <xdr:row>89</xdr:row>
      <xdr:rowOff>69850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32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69850</xdr:rowOff>
    </xdr:from>
    <xdr:to>
      <xdr:col>68</xdr:col>
      <xdr:colOff>152400</xdr:colOff>
      <xdr:row>89</xdr:row>
      <xdr:rowOff>104321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3289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35379</xdr:rowOff>
    </xdr:from>
    <xdr:to>
      <xdr:col>81</xdr:col>
      <xdr:colOff>95250</xdr:colOff>
      <xdr:row>88</xdr:row>
      <xdr:rowOff>136979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7456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95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138793</xdr:rowOff>
    </xdr:from>
    <xdr:to>
      <xdr:col>77</xdr:col>
      <xdr:colOff>95250</xdr:colOff>
      <xdr:row>89</xdr:row>
      <xdr:rowOff>68943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22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53720</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31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19050</xdr:rowOff>
    </xdr:from>
    <xdr:to>
      <xdr:col>73</xdr:col>
      <xdr:colOff>44450</xdr:colOff>
      <xdr:row>89</xdr:row>
      <xdr:rowOff>120650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105427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19050</xdr:rowOff>
    </xdr:from>
    <xdr:to>
      <xdr:col>68</xdr:col>
      <xdr:colOff>203200</xdr:colOff>
      <xdr:row>89</xdr:row>
      <xdr:rowOff>120650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105427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53521</xdr:rowOff>
    </xdr:from>
    <xdr:to>
      <xdr:col>64</xdr:col>
      <xdr:colOff>152400</xdr:colOff>
      <xdr:row>89</xdr:row>
      <xdr:rowOff>155121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31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139898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98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人口千人当たり職員数は、各平均よりも高い結果となった。</a:t>
          </a:r>
          <a:endParaRPr lang="ja-JP" altLang="ja-JP" sz="1400">
            <a:effectLst/>
          </a:endParaRPr>
        </a:p>
        <a:p>
          <a:r>
            <a:rPr kumimoji="1" lang="ja-JP" altLang="ja-JP" sz="1100" baseline="0">
              <a:solidFill>
                <a:schemeClr val="dk1"/>
              </a:solidFill>
              <a:effectLst/>
              <a:latin typeface="+mn-lt"/>
              <a:ea typeface="+mn-ea"/>
              <a:cs typeface="+mn-cs"/>
            </a:rPr>
            <a:t>　主な要因としては、</a:t>
          </a:r>
          <a:r>
            <a:rPr kumimoji="1" lang="ja-JP" altLang="ja-JP" sz="1100">
              <a:solidFill>
                <a:schemeClr val="dk1"/>
              </a:solidFill>
              <a:effectLst/>
              <a:latin typeface="+mn-lt"/>
              <a:ea typeface="+mn-ea"/>
              <a:cs typeface="+mn-cs"/>
            </a:rPr>
            <a:t>定員適正化計画</a:t>
          </a:r>
          <a:r>
            <a:rPr kumimoji="1" lang="ja-JP" altLang="ja-JP" sz="110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将来における年齢別職員分布において偏在が発生しないように考慮した計画的な採用を実施して、今後の行政課題とされるデジタル化への対応を始め、働き方改革の推進、専門職の充実、市民サービスの向上を図るために必要とされる範囲内での増員を行う。）に</a:t>
          </a:r>
          <a:r>
            <a:rPr kumimoji="1" lang="ja-JP" altLang="ja-JP" sz="1100" baseline="0">
              <a:solidFill>
                <a:schemeClr val="dk1"/>
              </a:solidFill>
              <a:effectLst/>
              <a:latin typeface="+mn-lt"/>
              <a:ea typeface="+mn-ea"/>
              <a:cs typeface="+mn-cs"/>
            </a:rPr>
            <a:t>基づき職員を採用したことにより、職員数が増加したことが挙げられる。</a:t>
          </a:r>
          <a:r>
            <a:rPr kumimoji="1" lang="ja-JP" altLang="ja-JP" sz="1100">
              <a:solidFill>
                <a:schemeClr val="dk1"/>
              </a:solidFill>
              <a:effectLst/>
              <a:latin typeface="+mn-lt"/>
              <a:ea typeface="+mn-ea"/>
              <a:cs typeface="+mn-cs"/>
            </a:rPr>
            <a:t>今後も適正な職員配置を行っていく。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151312</xdr:rowOff>
    </xdr:from>
    <xdr:to>
      <xdr:col>81</xdr:col>
      <xdr:colOff>44450</xdr:colOff>
      <xdr:row>63</xdr:row>
      <xdr:rowOff>7438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781212"/>
          <a:ext cx="838200" cy="2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151312</xdr:rowOff>
    </xdr:from>
    <xdr:to>
      <xdr:col>77</xdr:col>
      <xdr:colOff>44450</xdr:colOff>
      <xdr:row>62</xdr:row>
      <xdr:rowOff>151312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7812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96157</xdr:rowOff>
    </xdr:from>
    <xdr:to>
      <xdr:col>72</xdr:col>
      <xdr:colOff>203200</xdr:colOff>
      <xdr:row>62</xdr:row>
      <xdr:rowOff>151312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726057"/>
          <a:ext cx="889000" cy="5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90987</xdr:rowOff>
    </xdr:from>
    <xdr:to>
      <xdr:col>68</xdr:col>
      <xdr:colOff>152400</xdr:colOff>
      <xdr:row>62</xdr:row>
      <xdr:rowOff>96157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720887"/>
          <a:ext cx="88900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128088</xdr:rowOff>
    </xdr:from>
    <xdr:to>
      <xdr:col>81</xdr:col>
      <xdr:colOff>95250</xdr:colOff>
      <xdr:row>63</xdr:row>
      <xdr:rowOff>58238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75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100165</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73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100512</xdr:rowOff>
    </xdr:from>
    <xdr:to>
      <xdr:col>77</xdr:col>
      <xdr:colOff>95250</xdr:colOff>
      <xdr:row>63</xdr:row>
      <xdr:rowOff>30662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73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15439</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816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100512</xdr:rowOff>
    </xdr:from>
    <xdr:to>
      <xdr:col>73</xdr:col>
      <xdr:colOff>44450</xdr:colOff>
      <xdr:row>63</xdr:row>
      <xdr:rowOff>30662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73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15439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816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45357</xdr:rowOff>
    </xdr:from>
    <xdr:to>
      <xdr:col>68</xdr:col>
      <xdr:colOff>203200</xdr:colOff>
      <xdr:row>62</xdr:row>
      <xdr:rowOff>146957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67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131734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76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40187</xdr:rowOff>
    </xdr:from>
    <xdr:to>
      <xdr:col>64</xdr:col>
      <xdr:colOff>152400</xdr:colOff>
      <xdr:row>62</xdr:row>
      <xdr:rowOff>141787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67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126564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756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ここ数年、</a:t>
          </a:r>
          <a:r>
            <a:rPr kumimoji="1" lang="ja-JP" altLang="ja-JP" sz="1100" i="0">
              <a:solidFill>
                <a:schemeClr val="dk1"/>
              </a:solidFill>
              <a:effectLst/>
              <a:latin typeface="+mn-lt"/>
              <a:ea typeface="+mn-ea"/>
              <a:cs typeface="+mn-cs"/>
            </a:rPr>
            <a:t>下水道事業に対する繰出しを全てモーターボート競走事業から直接行っているため、</a:t>
          </a:r>
          <a:r>
            <a:rPr kumimoji="1" lang="ja-JP" altLang="ja-JP" sz="1100">
              <a:solidFill>
                <a:schemeClr val="dk1"/>
              </a:solidFill>
              <a:effectLst/>
              <a:latin typeface="+mn-lt"/>
              <a:ea typeface="+mn-ea"/>
              <a:cs typeface="+mn-cs"/>
            </a:rPr>
            <a:t>愛知県平均及び類似団体平均を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回っている</a:t>
          </a:r>
          <a:r>
            <a:rPr kumimoji="1" lang="ja-JP" altLang="ja-JP" sz="1100" i="0">
              <a:solidFill>
                <a:schemeClr val="dk1"/>
              </a:solidFill>
              <a:effectLst/>
              <a:latin typeface="+mn-lt"/>
              <a:ea typeface="+mn-ea"/>
              <a:cs typeface="+mn-cs"/>
            </a:rPr>
            <a:t>。</a:t>
          </a:r>
          <a:endParaRPr lang="ja-JP" altLang="ja-JP" sz="1400">
            <a:effectLst/>
          </a:endParaRPr>
        </a:p>
        <a:p>
          <a:r>
            <a:rPr kumimoji="1" lang="ja-JP" altLang="ja-JP" sz="1100" i="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今後、モーターボート競走事業の収益が悪化</a:t>
          </a:r>
          <a:r>
            <a:rPr kumimoji="1" lang="ja-JP" altLang="en-US" sz="1100">
              <a:solidFill>
                <a:schemeClr val="dk1"/>
              </a:solidFill>
              <a:effectLst/>
              <a:latin typeface="+mn-lt"/>
              <a:ea typeface="+mn-ea"/>
              <a:cs typeface="+mn-cs"/>
            </a:rPr>
            <a:t>した</a:t>
          </a:r>
          <a:r>
            <a:rPr kumimoji="1" lang="ja-JP" altLang="ja-JP" sz="1100">
              <a:solidFill>
                <a:schemeClr val="dk1"/>
              </a:solidFill>
              <a:effectLst/>
              <a:latin typeface="+mn-lt"/>
              <a:ea typeface="+mn-ea"/>
              <a:cs typeface="+mn-cs"/>
            </a:rPr>
            <a:t>場合、一般会計からの繰出しが増加し、数値が悪化することが懸念されるため、市債残高に注視し、引き続き計画的な市債発行を行っていく。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140123</xdr:rowOff>
    </xdr:from>
    <xdr:to>
      <xdr:col>81</xdr:col>
      <xdr:colOff>44450</xdr:colOff>
      <xdr:row>39</xdr:row>
      <xdr:rowOff>97367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655223"/>
          <a:ext cx="8382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75777</xdr:rowOff>
    </xdr:from>
    <xdr:to>
      <xdr:col>77</xdr:col>
      <xdr:colOff>44450</xdr:colOff>
      <xdr:row>38</xdr:row>
      <xdr:rowOff>140123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590877"/>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43604</xdr:rowOff>
    </xdr:from>
    <xdr:to>
      <xdr:col>72</xdr:col>
      <xdr:colOff>203200</xdr:colOff>
      <xdr:row>38</xdr:row>
      <xdr:rowOff>75777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55870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35560</xdr:rowOff>
    </xdr:from>
    <xdr:to>
      <xdr:col>68</xdr:col>
      <xdr:colOff>152400</xdr:colOff>
      <xdr:row>38</xdr:row>
      <xdr:rowOff>43604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55066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63094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7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89323</xdr:rowOff>
    </xdr:from>
    <xdr:to>
      <xdr:col>77</xdr:col>
      <xdr:colOff>95250</xdr:colOff>
      <xdr:row>39</xdr:row>
      <xdr:rowOff>19473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60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29650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3733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24977</xdr:rowOff>
    </xdr:from>
    <xdr:to>
      <xdr:col>73</xdr:col>
      <xdr:colOff>44450</xdr:colOff>
      <xdr:row>38</xdr:row>
      <xdr:rowOff>126577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54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136754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308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164254</xdr:rowOff>
    </xdr:from>
    <xdr:to>
      <xdr:col>68</xdr:col>
      <xdr:colOff>203200</xdr:colOff>
      <xdr:row>38</xdr:row>
      <xdr:rowOff>94404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50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104580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276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156210</xdr:rowOff>
    </xdr:from>
    <xdr:to>
      <xdr:col>64</xdr:col>
      <xdr:colOff>152400</xdr:colOff>
      <xdr:row>38</xdr:row>
      <xdr:rowOff>86360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96537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2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将来負担比率は１</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連続して発生していない。この理由としては、病院事業会計及び下水道事業会計に対する繰出しをモーターボート競走事業会計から直接行っていることがあげられる。今後も、区画整理事業、下水道事業、病院事業への繰出しを</a:t>
          </a:r>
          <a:r>
            <a:rPr kumimoji="1" lang="ja-JP" altLang="en-US" sz="1100">
              <a:solidFill>
                <a:schemeClr val="dk1"/>
              </a:solidFill>
              <a:effectLst/>
              <a:latin typeface="+mn-lt"/>
              <a:ea typeface="+mn-ea"/>
              <a:cs typeface="+mn-cs"/>
            </a:rPr>
            <a:t>予定しているが</a:t>
          </a:r>
          <a:r>
            <a:rPr kumimoji="1" lang="ja-JP" altLang="ja-JP" sz="1100">
              <a:solidFill>
                <a:schemeClr val="dk1"/>
              </a:solidFill>
              <a:effectLst/>
              <a:latin typeface="+mn-lt"/>
              <a:ea typeface="+mn-ea"/>
              <a:cs typeface="+mn-cs"/>
            </a:rPr>
            <a:t>、少しでもモーターボート競走事業に依存しない体制作りを目指す。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愛知県蒲郡市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77,535
73,926
56.96
48,723,554
46,583,808
1,667,992
18,947,774
22,380,361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人件費に係る経常収支比率は、前年度比で</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ポイント悪化した。依然として類似団体及び愛知県平均を上回っている。</a:t>
          </a:r>
          <a:endParaRPr lang="ja-JP" altLang="ja-JP" sz="1400">
            <a:effectLst/>
          </a:endParaRPr>
        </a:p>
        <a:p>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本市ではごみ処理業務や消防業務、保育所業務の大部分を直営で行っており、こうした部分での職員数が多いことが、類似団体、愛知県平均を上回る要因であるが、今後、民間でも実施可能な部分については、委託することも検討を進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149860</xdr:rowOff>
    </xdr:from>
    <xdr:to>
      <xdr:col>24</xdr:col>
      <xdr:colOff>25400</xdr:colOff>
      <xdr:row>39</xdr:row>
      <xdr:rowOff>106426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64960"/>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122428</xdr:rowOff>
    </xdr:from>
    <xdr:to>
      <xdr:col>19</xdr:col>
      <xdr:colOff>187325</xdr:colOff>
      <xdr:row>38</xdr:row>
      <xdr:rowOff>149860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375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30988</xdr:rowOff>
    </xdr:from>
    <xdr:to>
      <xdr:col>15</xdr:col>
      <xdr:colOff>98425</xdr:colOff>
      <xdr:row>38</xdr:row>
      <xdr:rowOff>122428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4608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30988</xdr:rowOff>
    </xdr:from>
    <xdr:to>
      <xdr:col>11</xdr:col>
      <xdr:colOff>9525</xdr:colOff>
      <xdr:row>38</xdr:row>
      <xdr:rowOff>67564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4608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55626</xdr:rowOff>
    </xdr:from>
    <xdr:to>
      <xdr:col>24</xdr:col>
      <xdr:colOff>76200</xdr:colOff>
      <xdr:row>39</xdr:row>
      <xdr:rowOff>157226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74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27703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99060</xdr:rowOff>
    </xdr:from>
    <xdr:to>
      <xdr:col>20</xdr:col>
      <xdr:colOff>38100</xdr:colOff>
      <xdr:row>39</xdr:row>
      <xdr:rowOff>29210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13987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0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71628</xdr:rowOff>
    </xdr:from>
    <xdr:to>
      <xdr:col>15</xdr:col>
      <xdr:colOff>149225</xdr:colOff>
      <xdr:row>39</xdr:row>
      <xdr:rowOff>1778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158005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7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151638</xdr:rowOff>
    </xdr:from>
    <xdr:to>
      <xdr:col>11</xdr:col>
      <xdr:colOff>60325</xdr:colOff>
      <xdr:row>38</xdr:row>
      <xdr:rowOff>81788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66565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16764</xdr:rowOff>
    </xdr:from>
    <xdr:to>
      <xdr:col>6</xdr:col>
      <xdr:colOff>171450</xdr:colOff>
      <xdr:row>38</xdr:row>
      <xdr:rowOff>118364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103141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物件費に係る経常収支比率は前年度より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ポイント悪化し、類似団体及び愛知県平均を上回った。</a:t>
          </a:r>
          <a:r>
            <a:rPr kumimoji="1" lang="ja-JP" altLang="en-US" sz="1100">
              <a:solidFill>
                <a:schemeClr val="dk1"/>
              </a:solidFill>
              <a:effectLst/>
              <a:latin typeface="+mn-lt"/>
              <a:ea typeface="+mn-ea"/>
              <a:cs typeface="+mn-cs"/>
            </a:rPr>
            <a:t>市営住宅解体工事費</a:t>
          </a:r>
          <a:r>
            <a:rPr kumimoji="1" lang="ja-JP" altLang="ja-JP" sz="1100">
              <a:solidFill>
                <a:schemeClr val="dk1"/>
              </a:solidFill>
              <a:effectLst/>
              <a:latin typeface="+mn-lt"/>
              <a:ea typeface="+mn-ea"/>
              <a:cs typeface="+mn-cs"/>
            </a:rPr>
            <a:t>は減少したものの、</a:t>
          </a:r>
          <a:r>
            <a:rPr kumimoji="1" lang="ja-JP" altLang="en-US" sz="1100">
              <a:solidFill>
                <a:schemeClr val="dk1"/>
              </a:solidFill>
              <a:effectLst/>
              <a:latin typeface="+mn-lt"/>
              <a:ea typeface="+mn-ea"/>
              <a:cs typeface="+mn-cs"/>
            </a:rPr>
            <a:t>情報システム標準化等の</a:t>
          </a:r>
          <a:r>
            <a:rPr kumimoji="1" lang="ja-JP" altLang="ja-JP" sz="1100">
              <a:solidFill>
                <a:schemeClr val="dk1"/>
              </a:solidFill>
              <a:effectLst/>
              <a:latin typeface="+mn-lt"/>
              <a:ea typeface="+mn-ea"/>
              <a:cs typeface="+mn-cs"/>
            </a:rPr>
            <a:t>委託料が増加した事が主要因と考えられる。今後も労務単価の上昇による委託料の増加が見込まれるため、効率的な事業の運用により削減を図っていく。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127000</xdr:rowOff>
    </xdr:from>
    <xdr:to>
      <xdr:col>82</xdr:col>
      <xdr:colOff>107950</xdr:colOff>
      <xdr:row>16</xdr:row>
      <xdr:rowOff>149860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702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104140</xdr:rowOff>
    </xdr:from>
    <xdr:to>
      <xdr:col>78</xdr:col>
      <xdr:colOff>69850</xdr:colOff>
      <xdr:row>16</xdr:row>
      <xdr:rowOff>127000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473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43180</xdr:rowOff>
    </xdr:from>
    <xdr:to>
      <xdr:col>73</xdr:col>
      <xdr:colOff>180975</xdr:colOff>
      <xdr:row>16</xdr:row>
      <xdr:rowOff>104140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863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43180</xdr:rowOff>
    </xdr:from>
    <xdr:to>
      <xdr:col>69</xdr:col>
      <xdr:colOff>92075</xdr:colOff>
      <xdr:row>16</xdr:row>
      <xdr:rowOff>104140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863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99060</xdr:rowOff>
    </xdr:from>
    <xdr:to>
      <xdr:col>82</xdr:col>
      <xdr:colOff>158750</xdr:colOff>
      <xdr:row>17</xdr:row>
      <xdr:rowOff>29210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71137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1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76200</xdr:rowOff>
    </xdr:from>
    <xdr:to>
      <xdr:col>78</xdr:col>
      <xdr:colOff>120650</xdr:colOff>
      <xdr:row>17</xdr:row>
      <xdr:rowOff>6350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162577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0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53340</xdr:rowOff>
    </xdr:from>
    <xdr:to>
      <xdr:col>74</xdr:col>
      <xdr:colOff>31750</xdr:colOff>
      <xdr:row>16</xdr:row>
      <xdr:rowOff>154940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139717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163830</xdr:rowOff>
    </xdr:from>
    <xdr:to>
      <xdr:col>69</xdr:col>
      <xdr:colOff>142875</xdr:colOff>
      <xdr:row>16</xdr:row>
      <xdr:rowOff>93980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78757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2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53340</xdr:rowOff>
    </xdr:from>
    <xdr:to>
      <xdr:col>65</xdr:col>
      <xdr:colOff>53975</xdr:colOff>
      <xdr:row>16</xdr:row>
      <xdr:rowOff>154940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139717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扶助費に係る経常収支比率は、前年度比で</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しているが、県内平均は下回っているものの、類似団体との比較では高くなっている。</a:t>
          </a:r>
          <a:endParaRPr lang="ja-JP" altLang="ja-JP" sz="1400">
            <a:effectLst/>
          </a:endParaRPr>
        </a:p>
        <a:p>
          <a:r>
            <a:rPr kumimoji="1" lang="ja-JP" altLang="ja-JP" sz="1100">
              <a:solidFill>
                <a:schemeClr val="dk1"/>
              </a:solidFill>
              <a:effectLst/>
              <a:latin typeface="+mn-lt"/>
              <a:ea typeface="+mn-ea"/>
              <a:cs typeface="+mn-cs"/>
            </a:rPr>
            <a:t>　今後も高齢者の増や福祉の需要拡大により扶助費の増が見込まれるが、生活保護費においては、就労支援等、生活保護にならないような支援や、医療の適正受診勧奨等に継続的に力を入れていくことで、上昇傾向に歯止めをかけるよう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110672</xdr:rowOff>
    </xdr:from>
    <xdr:to>
      <xdr:col>24</xdr:col>
      <xdr:colOff>25400</xdr:colOff>
      <xdr:row>57</xdr:row>
      <xdr:rowOff>37193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711872"/>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167822</xdr:rowOff>
    </xdr:from>
    <xdr:to>
      <xdr:col>19</xdr:col>
      <xdr:colOff>187325</xdr:colOff>
      <xdr:row>57</xdr:row>
      <xdr:rowOff>37193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97572"/>
          <a:ext cx="8890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55</xdr:row>
      <xdr:rowOff>167822</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385300"/>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55</xdr:row>
      <xdr:rowOff>151493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385300"/>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59872</xdr:rowOff>
    </xdr:from>
    <xdr:to>
      <xdr:col>24</xdr:col>
      <xdr:colOff>76200</xdr:colOff>
      <xdr:row>56</xdr:row>
      <xdr:rowOff>161472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31949</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157843</xdr:rowOff>
    </xdr:from>
    <xdr:to>
      <xdr:col>20</xdr:col>
      <xdr:colOff>38100</xdr:colOff>
      <xdr:row>57</xdr:row>
      <xdr:rowOff>87993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72770</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45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117022</xdr:rowOff>
    </xdr:from>
    <xdr:to>
      <xdr:col>15</xdr:col>
      <xdr:colOff>149225</xdr:colOff>
      <xdr:row>56</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31949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162577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15620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その他に対する経常収支比率は、前年度より</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ポイント悪化したが、類似団体及び愛知県平均を下回った。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今後、後期高齢者医療事業特別会計等への繰出金が増加していくことが予想されるが、各事業における事業内容を精査していく。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53522</xdr:rowOff>
    </xdr:from>
    <xdr:to>
      <xdr:col>82</xdr:col>
      <xdr:colOff>107950</xdr:colOff>
      <xdr:row>55</xdr:row>
      <xdr:rowOff>129722</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483272"/>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31750</xdr:rowOff>
    </xdr:from>
    <xdr:to>
      <xdr:col>78</xdr:col>
      <xdr:colOff>69850</xdr:colOff>
      <xdr:row>55</xdr:row>
      <xdr:rowOff>53522</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4615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9978</xdr:rowOff>
    </xdr:from>
    <xdr:to>
      <xdr:col>73</xdr:col>
      <xdr:colOff>180975</xdr:colOff>
      <xdr:row>55</xdr:row>
      <xdr:rowOff>31750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4397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9978</xdr:rowOff>
    </xdr:from>
    <xdr:to>
      <xdr:col>69</xdr:col>
      <xdr:colOff>92075</xdr:colOff>
      <xdr:row>55</xdr:row>
      <xdr:rowOff>107950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4397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78922</xdr:rowOff>
    </xdr:from>
    <xdr:to>
      <xdr:col>82</xdr:col>
      <xdr:colOff>158750</xdr:colOff>
      <xdr:row>56</xdr:row>
      <xdr:rowOff>9072</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50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95449</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35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2722</xdr:rowOff>
    </xdr:from>
    <xdr:to>
      <xdr:col>78</xdr:col>
      <xdr:colOff>120650</xdr:colOff>
      <xdr:row>55</xdr:row>
      <xdr:rowOff>104322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114499</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152400</xdr:rowOff>
    </xdr:from>
    <xdr:to>
      <xdr:col>74</xdr:col>
      <xdr:colOff>31750</xdr:colOff>
      <xdr:row>55</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92727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130628</xdr:rowOff>
    </xdr:from>
    <xdr:to>
      <xdr:col>69</xdr:col>
      <xdr:colOff>142875</xdr:colOff>
      <xdr:row>55</xdr:row>
      <xdr:rowOff>60778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38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70955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15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57150</xdr:rowOff>
    </xdr:from>
    <xdr:to>
      <xdr:col>65</xdr:col>
      <xdr:colOff>53975</xdr:colOff>
      <xdr:row>55</xdr:row>
      <xdr:rowOff>158750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168927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補助費等に係る経常収支比率は、前年度より</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し、類似団体及び愛知県平均を下回った。</a:t>
          </a:r>
          <a:endParaRPr lang="ja-JP" altLang="ja-JP" sz="1400">
            <a:effectLst/>
          </a:endParaRPr>
        </a:p>
        <a:p>
          <a:r>
            <a:rPr kumimoji="1" lang="ja-JP" altLang="ja-JP" sz="1100">
              <a:solidFill>
                <a:schemeClr val="dk1"/>
              </a:solidFill>
              <a:effectLst/>
              <a:latin typeface="+mn-lt"/>
              <a:ea typeface="+mn-ea"/>
              <a:cs typeface="+mn-cs"/>
            </a:rPr>
            <a:t>　今後も、補助事業については、</a:t>
          </a:r>
          <a:r>
            <a:rPr lang="ja-JP" altLang="ja-JP" sz="1100" b="0" i="0" baseline="0">
              <a:solidFill>
                <a:schemeClr val="dk1"/>
              </a:solidFill>
              <a:effectLst/>
              <a:latin typeface="+mn-lt"/>
              <a:ea typeface="+mn-ea"/>
              <a:cs typeface="+mn-cs"/>
            </a:rPr>
            <a:t>費用対効果、経費負担のあり方を精査し、補助金の廃止、統合、縮小を実施する。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106426</xdr:rowOff>
    </xdr:from>
    <xdr:to>
      <xdr:col>82</xdr:col>
      <xdr:colOff>107950</xdr:colOff>
      <xdr:row>35</xdr:row>
      <xdr:rowOff>129286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10717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124714</xdr:rowOff>
    </xdr:from>
    <xdr:to>
      <xdr:col>78</xdr:col>
      <xdr:colOff>69850</xdr:colOff>
      <xdr:row>35</xdr:row>
      <xdr:rowOff>129286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1254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101854</xdr:rowOff>
    </xdr:from>
    <xdr:to>
      <xdr:col>73</xdr:col>
      <xdr:colOff>180975</xdr:colOff>
      <xdr:row>35</xdr:row>
      <xdr:rowOff>124714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026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101854</xdr:rowOff>
    </xdr:from>
    <xdr:to>
      <xdr:col>69</xdr:col>
      <xdr:colOff>92075</xdr:colOff>
      <xdr:row>35</xdr:row>
      <xdr:rowOff>101854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1026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55626</xdr:rowOff>
    </xdr:from>
    <xdr:to>
      <xdr:col>82</xdr:col>
      <xdr:colOff>158750</xdr:colOff>
      <xdr:row>35</xdr:row>
      <xdr:rowOff>157226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72153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01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78486</xdr:rowOff>
    </xdr:from>
    <xdr:to>
      <xdr:col>78</xdr:col>
      <xdr:colOff>120650</xdr:colOff>
      <xdr:row>36</xdr:row>
      <xdr:rowOff>8636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18813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48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73914</xdr:rowOff>
    </xdr:from>
    <xdr:to>
      <xdr:col>74</xdr:col>
      <xdr:colOff>31750</xdr:colOff>
      <xdr:row>36</xdr:row>
      <xdr:rowOff>4064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14241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51054</xdr:rowOff>
    </xdr:from>
    <xdr:to>
      <xdr:col>69</xdr:col>
      <xdr:colOff>142875</xdr:colOff>
      <xdr:row>35</xdr:row>
      <xdr:rowOff>152654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162831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51054</xdr:rowOff>
    </xdr:from>
    <xdr:to>
      <xdr:col>65</xdr:col>
      <xdr:colOff>53975</xdr:colOff>
      <xdr:row>35</xdr:row>
      <xdr:rowOff>152654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162831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公債費に係る経常収支比率は、前年度と比較して</a:t>
          </a:r>
          <a:r>
            <a:rPr kumimoji="1" lang="en-US" altLang="ja-JP" sz="900">
              <a:solidFill>
                <a:schemeClr val="dk1"/>
              </a:solidFill>
              <a:effectLst/>
              <a:latin typeface="+mn-lt"/>
              <a:ea typeface="+mn-ea"/>
              <a:cs typeface="+mn-cs"/>
            </a:rPr>
            <a:t>1.4</a:t>
          </a:r>
          <a:r>
            <a:rPr kumimoji="1" lang="ja-JP" altLang="ja-JP" sz="900">
              <a:solidFill>
                <a:schemeClr val="dk1"/>
              </a:solidFill>
              <a:effectLst/>
              <a:latin typeface="+mn-lt"/>
              <a:ea typeface="+mn-ea"/>
              <a:cs typeface="+mn-cs"/>
            </a:rPr>
            <a:t>ポイント改善しているが、愛知県平均との比較では上回っている。近年、当市は「</a:t>
          </a:r>
          <a:r>
            <a:rPr lang="ja-JP" altLang="ja-JP" sz="900" b="0" i="0" baseline="0">
              <a:solidFill>
                <a:schemeClr val="dk1"/>
              </a:solidFill>
              <a:effectLst/>
              <a:latin typeface="+mn-lt"/>
              <a:ea typeface="+mn-ea"/>
              <a:cs typeface="+mn-cs"/>
            </a:rPr>
            <a:t>返済額より多く借りない」こと</a:t>
          </a:r>
          <a:r>
            <a:rPr kumimoji="1" lang="ja-JP" altLang="ja-JP" sz="900">
              <a:solidFill>
                <a:schemeClr val="dk1"/>
              </a:solidFill>
              <a:effectLst/>
              <a:latin typeface="+mn-lt"/>
              <a:ea typeface="+mn-ea"/>
              <a:cs typeface="+mn-cs"/>
            </a:rPr>
            <a:t>を方針としており、起債残高が年々減少していることから改善をしている。</a:t>
          </a:r>
          <a:r>
            <a:rPr kumimoji="1" lang="ja-JP" altLang="en-US" sz="900">
              <a:solidFill>
                <a:schemeClr val="dk1"/>
              </a:solidFill>
              <a:effectLst/>
              <a:latin typeface="+mn-lt"/>
              <a:ea typeface="+mn-ea"/>
              <a:cs typeface="+mn-cs"/>
            </a:rPr>
            <a:t>しかし</a:t>
          </a:r>
          <a:r>
            <a:rPr kumimoji="1" lang="ja-JP" altLang="ja-JP" sz="900">
              <a:solidFill>
                <a:schemeClr val="dk1"/>
              </a:solidFill>
              <a:effectLst/>
              <a:latin typeface="+mn-lt"/>
              <a:ea typeface="+mn-ea"/>
              <a:cs typeface="+mn-cs"/>
            </a:rPr>
            <a:t>今後公共施設の複合化など大規模な事業も予定されており、償還も厳しい状況が予想されるが、</a:t>
          </a:r>
          <a:r>
            <a:rPr lang="ja-JP" altLang="ja-JP" sz="900">
              <a:solidFill>
                <a:schemeClr val="dk1"/>
              </a:solidFill>
              <a:effectLst/>
              <a:latin typeface="+mn-lt"/>
              <a:ea typeface="+mn-ea"/>
              <a:cs typeface="+mn-cs"/>
            </a:rPr>
            <a:t>可能な限りの補助金の確保やモーターボート競走事業収益基金を活用することで、市債の発行を抑えつつ、また発行の際には交付税措置のある有利な市債を活用するなど持続可能な財政運営に努めて</a:t>
          </a:r>
          <a:r>
            <a:rPr lang="ja-JP" altLang="en-US" sz="900">
              <a:solidFill>
                <a:schemeClr val="dk1"/>
              </a:solidFill>
              <a:effectLst/>
              <a:latin typeface="+mn-lt"/>
              <a:ea typeface="+mn-ea"/>
              <a:cs typeface="+mn-cs"/>
            </a:rPr>
            <a:t>いく</a:t>
          </a:r>
          <a:r>
            <a:rPr lang="ja-JP" altLang="ja-JP" sz="900">
              <a:solidFill>
                <a:schemeClr val="dk1"/>
              </a:solidFill>
              <a:effectLst/>
              <a:latin typeface="+mn-lt"/>
              <a:ea typeface="+mn-ea"/>
              <a:cs typeface="+mn-cs"/>
            </a:rPr>
            <a:t>。</a:t>
          </a:r>
          <a:endParaRPr lang="ja-JP" altLang="ja-JP" sz="105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5842</xdr:rowOff>
    </xdr:from>
    <xdr:to>
      <xdr:col>24</xdr:col>
      <xdr:colOff>25400</xdr:colOff>
      <xdr:row>77</xdr:row>
      <xdr:rowOff>69850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0749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69850</xdr:rowOff>
    </xdr:from>
    <xdr:to>
      <xdr:col>19</xdr:col>
      <xdr:colOff>187325</xdr:colOff>
      <xdr:row>77</xdr:row>
      <xdr:rowOff>88137</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271500"/>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65278</xdr:rowOff>
    </xdr:from>
    <xdr:to>
      <xdr:col>15</xdr:col>
      <xdr:colOff>98425</xdr:colOff>
      <xdr:row>77</xdr:row>
      <xdr:rowOff>88137</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66928"/>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65278</xdr:rowOff>
    </xdr:from>
    <xdr:to>
      <xdr:col>11</xdr:col>
      <xdr:colOff>9525</xdr:colOff>
      <xdr:row>77</xdr:row>
      <xdr:rowOff>74422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669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126492</xdr:rowOff>
    </xdr:from>
    <xdr:to>
      <xdr:col>24</xdr:col>
      <xdr:colOff>76200</xdr:colOff>
      <xdr:row>77</xdr:row>
      <xdr:rowOff>56642</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143019</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0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19050</xdr:rowOff>
    </xdr:from>
    <xdr:to>
      <xdr:col>20</xdr:col>
      <xdr:colOff>38100</xdr:colOff>
      <xdr:row>77</xdr:row>
      <xdr:rowOff>120650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37337</xdr:rowOff>
    </xdr:from>
    <xdr:to>
      <xdr:col>15</xdr:col>
      <xdr:colOff>149225</xdr:colOff>
      <xdr:row>77</xdr:row>
      <xdr:rowOff>138937</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149114</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14478</xdr:rowOff>
    </xdr:from>
    <xdr:to>
      <xdr:col>11</xdr:col>
      <xdr:colOff>60325</xdr:colOff>
      <xdr:row>77</xdr:row>
      <xdr:rowOff>116078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126255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23622</xdr:rowOff>
    </xdr:from>
    <xdr:to>
      <xdr:col>6</xdr:col>
      <xdr:colOff>171450</xdr:colOff>
      <xdr:row>77</xdr:row>
      <xdr:rowOff>125222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135399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公債費以外では、前年度より</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ポイント悪化し、愛知県平均では下回っているものの、類似団体との比較では上回る結果となっている。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福祉サービスの利用拡大や、高齢化の更なる進行による扶助費の増加が予想される。また労務単価の上昇による委託料（物件費）の増加も予想されるところであり、各事業の見直し、合理化を行うことで関連経費の抑制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73661</xdr:rowOff>
    </xdr:from>
    <xdr:to>
      <xdr:col>82</xdr:col>
      <xdr:colOff>107950</xdr:colOff>
      <xdr:row>77</xdr:row>
      <xdr:rowOff>107950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103861"/>
          <a:ext cx="8382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54610</xdr:rowOff>
    </xdr:from>
    <xdr:to>
      <xdr:col>78</xdr:col>
      <xdr:colOff>69850</xdr:colOff>
      <xdr:row>76</xdr:row>
      <xdr:rowOff>73661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913360"/>
          <a:ext cx="889000" cy="190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31750</xdr:rowOff>
    </xdr:from>
    <xdr:to>
      <xdr:col>73</xdr:col>
      <xdr:colOff>180975</xdr:colOff>
      <xdr:row>75</xdr:row>
      <xdr:rowOff>54610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547600"/>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31750</xdr:rowOff>
    </xdr:from>
    <xdr:to>
      <xdr:col>69</xdr:col>
      <xdr:colOff>92075</xdr:colOff>
      <xdr:row>74</xdr:row>
      <xdr:rowOff>142240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54760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9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57150</xdr:rowOff>
    </xdr:from>
    <xdr:to>
      <xdr:col>82</xdr:col>
      <xdr:colOff>158750</xdr:colOff>
      <xdr:row>77</xdr:row>
      <xdr:rowOff>158750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29227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22861</xdr:rowOff>
    </xdr:from>
    <xdr:to>
      <xdr:col>78</xdr:col>
      <xdr:colOff>120650</xdr:colOff>
      <xdr:row>76</xdr:row>
      <xdr:rowOff>124461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109238</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139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3810</xdr:rowOff>
    </xdr:from>
    <xdr:to>
      <xdr:col>74</xdr:col>
      <xdr:colOff>31750</xdr:colOff>
      <xdr:row>75</xdr:row>
      <xdr:rowOff>105410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115587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152400</xdr:rowOff>
    </xdr:from>
    <xdr:to>
      <xdr:col>69</xdr:col>
      <xdr:colOff>142875</xdr:colOff>
      <xdr:row>73</xdr:row>
      <xdr:rowOff>82550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49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92727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26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91440</xdr:rowOff>
    </xdr:from>
    <xdr:to>
      <xdr:col>65</xdr:col>
      <xdr:colOff>53975</xdr:colOff>
      <xdr:row>75</xdr:row>
      <xdr:rowOff>21590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31767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54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愛知県蒲郡市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149060</xdr:rowOff>
    </xdr:from>
    <xdr:to>
      <xdr:col>29</xdr:col>
      <xdr:colOff>127000</xdr:colOff>
      <xdr:row>17</xdr:row>
      <xdr:rowOff>149879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39885"/>
          <a:ext cx="647700" cy="1722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149879</xdr:rowOff>
    </xdr:from>
    <xdr:to>
      <xdr:col>26</xdr:col>
      <xdr:colOff>50800</xdr:colOff>
      <xdr:row>18</xdr:row>
      <xdr:rowOff>75927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12154"/>
          <a:ext cx="698500" cy="974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75927</xdr:rowOff>
    </xdr:from>
    <xdr:to>
      <xdr:col>22</xdr:col>
      <xdr:colOff>114300</xdr:colOff>
      <xdr:row>18</xdr:row>
      <xdr:rowOff>112332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09652"/>
          <a:ext cx="698500" cy="364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112332</xdr:rowOff>
    </xdr:from>
    <xdr:to>
      <xdr:col>18</xdr:col>
      <xdr:colOff>177800</xdr:colOff>
      <xdr:row>18</xdr:row>
      <xdr:rowOff>170206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46057"/>
          <a:ext cx="698500" cy="57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98260</xdr:rowOff>
    </xdr:from>
    <xdr:to>
      <xdr:col>29</xdr:col>
      <xdr:colOff>177800</xdr:colOff>
      <xdr:row>17</xdr:row>
      <xdr:rowOff>28410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89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114787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3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99079</xdr:rowOff>
    </xdr:from>
    <xdr:to>
      <xdr:col>26</xdr:col>
      <xdr:colOff>101600</xdr:colOff>
      <xdr:row>18</xdr:row>
      <xdr:rowOff>29229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613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39406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30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25127</xdr:rowOff>
    </xdr:from>
    <xdr:to>
      <xdr:col>22</xdr:col>
      <xdr:colOff>165100</xdr:colOff>
      <xdr:row>18</xdr:row>
      <xdr:rowOff>126727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58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111504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45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61532</xdr:rowOff>
    </xdr:from>
    <xdr:to>
      <xdr:col>19</xdr:col>
      <xdr:colOff>38100</xdr:colOff>
      <xdr:row>18</xdr:row>
      <xdr:rowOff>163132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952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147909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8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119406</xdr:rowOff>
    </xdr:from>
    <xdr:to>
      <xdr:col>15</xdr:col>
      <xdr:colOff>101600</xdr:colOff>
      <xdr:row>19</xdr:row>
      <xdr:rowOff>49556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53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34333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39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322159</xdr:rowOff>
    </xdr:from>
    <xdr:to>
      <xdr:col>29</xdr:col>
      <xdr:colOff>127000</xdr:colOff>
      <xdr:row>37</xdr:row>
      <xdr:rowOff>56493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32509"/>
          <a:ext cx="647700" cy="2486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56493</xdr:rowOff>
    </xdr:from>
    <xdr:to>
      <xdr:col>26</xdr:col>
      <xdr:colOff>50800</xdr:colOff>
      <xdr:row>37</xdr:row>
      <xdr:rowOff>84676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181193"/>
          <a:ext cx="698500" cy="281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84676</xdr:rowOff>
    </xdr:from>
    <xdr:to>
      <xdr:col>22</xdr:col>
      <xdr:colOff>114300</xdr:colOff>
      <xdr:row>37</xdr:row>
      <xdr:rowOff>134054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209376"/>
          <a:ext cx="698500" cy="493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134054</xdr:rowOff>
    </xdr:from>
    <xdr:to>
      <xdr:col>18</xdr:col>
      <xdr:colOff>177800</xdr:colOff>
      <xdr:row>37</xdr:row>
      <xdr:rowOff>229805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258754"/>
          <a:ext cx="698500" cy="957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271359</xdr:rowOff>
    </xdr:from>
    <xdr:to>
      <xdr:col>29</xdr:col>
      <xdr:colOff>177800</xdr:colOff>
      <xdr:row>36</xdr:row>
      <xdr:rowOff>30059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817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243436</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53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5693</xdr:rowOff>
    </xdr:from>
    <xdr:to>
      <xdr:col>26</xdr:col>
      <xdr:colOff>101600</xdr:colOff>
      <xdr:row>37</xdr:row>
      <xdr:rowOff>107293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130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92070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216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33876</xdr:rowOff>
    </xdr:from>
    <xdr:to>
      <xdr:col>22</xdr:col>
      <xdr:colOff>165100</xdr:colOff>
      <xdr:row>37</xdr:row>
      <xdr:rowOff>135476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158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120253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244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83254</xdr:rowOff>
    </xdr:from>
    <xdr:to>
      <xdr:col>19</xdr:col>
      <xdr:colOff>38100</xdr:colOff>
      <xdr:row>37</xdr:row>
      <xdr:rowOff>184854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207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169631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294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179005</xdr:rowOff>
    </xdr:from>
    <xdr:to>
      <xdr:col>15</xdr:col>
      <xdr:colOff>101600</xdr:colOff>
      <xdr:row>37</xdr:row>
      <xdr:rowOff>280605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3037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265382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390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愛知県蒲郡市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77,535
73,926
56.96
48,723,554
46,583,808
1,667,992
18,947,774
22,380,361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107566</xdr:rowOff>
    </xdr:from>
    <xdr:to>
      <xdr:col>24</xdr:col>
      <xdr:colOff>63500</xdr:colOff>
      <xdr:row>35</xdr:row>
      <xdr:rowOff>79594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36866"/>
          <a:ext cx="838200" cy="14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79594</xdr:rowOff>
    </xdr:from>
    <xdr:to>
      <xdr:col>19</xdr:col>
      <xdr:colOff>177800</xdr:colOff>
      <xdr:row>35</xdr:row>
      <xdr:rowOff>153057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80344"/>
          <a:ext cx="889000" cy="7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153057</xdr:rowOff>
    </xdr:from>
    <xdr:to>
      <xdr:col>15</xdr:col>
      <xdr:colOff>50800</xdr:colOff>
      <xdr:row>36</xdr:row>
      <xdr:rowOff>25139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53807"/>
          <a:ext cx="889000" cy="43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25139</xdr:rowOff>
    </xdr:from>
    <xdr:to>
      <xdr:col>10</xdr:col>
      <xdr:colOff>114300</xdr:colOff>
      <xdr:row>36</xdr:row>
      <xdr:rowOff>84656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97339"/>
          <a:ext cx="889000" cy="59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56766</xdr:rowOff>
    </xdr:from>
    <xdr:to>
      <xdr:col>24</xdr:col>
      <xdr:colOff>114300</xdr:colOff>
      <xdr:row>34</xdr:row>
      <xdr:rowOff>158366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8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79643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3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28794</xdr:rowOff>
    </xdr:from>
    <xdr:to>
      <xdr:col>20</xdr:col>
      <xdr:colOff>38100</xdr:colOff>
      <xdr:row>35</xdr:row>
      <xdr:rowOff>130394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2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146921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804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102257</xdr:rowOff>
    </xdr:from>
    <xdr:to>
      <xdr:col>15</xdr:col>
      <xdr:colOff>101600</xdr:colOff>
      <xdr:row>36</xdr:row>
      <xdr:rowOff>32407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0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48934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78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145789</xdr:rowOff>
    </xdr:from>
    <xdr:to>
      <xdr:col>10</xdr:col>
      <xdr:colOff>165100</xdr:colOff>
      <xdr:row>36</xdr:row>
      <xdr:rowOff>75939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46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92466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21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33856</xdr:rowOff>
    </xdr:from>
    <xdr:to>
      <xdr:col>6</xdr:col>
      <xdr:colOff>38100</xdr:colOff>
      <xdr:row>36</xdr:row>
      <xdr:rowOff>135456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0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151983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8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160927</xdr:rowOff>
    </xdr:from>
    <xdr:to>
      <xdr:col>24</xdr:col>
      <xdr:colOff>63500</xdr:colOff>
      <xdr:row>56</xdr:row>
      <xdr:rowOff>50339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590677"/>
          <a:ext cx="838200" cy="6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50339</xdr:rowOff>
    </xdr:from>
    <xdr:to>
      <xdr:col>19</xdr:col>
      <xdr:colOff>177800</xdr:colOff>
      <xdr:row>56</xdr:row>
      <xdr:rowOff>87426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651539"/>
          <a:ext cx="889000" cy="3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68790</xdr:rowOff>
    </xdr:from>
    <xdr:to>
      <xdr:col>15</xdr:col>
      <xdr:colOff>50800</xdr:colOff>
      <xdr:row>56</xdr:row>
      <xdr:rowOff>87426</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9669990"/>
          <a:ext cx="889000" cy="1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68790</xdr:rowOff>
    </xdr:from>
    <xdr:to>
      <xdr:col>10</xdr:col>
      <xdr:colOff>114300</xdr:colOff>
      <xdr:row>56</xdr:row>
      <xdr:rowOff>137403</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669990"/>
          <a:ext cx="889000" cy="68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110127</xdr:rowOff>
    </xdr:from>
    <xdr:to>
      <xdr:col>24</xdr:col>
      <xdr:colOff>114300</xdr:colOff>
      <xdr:row>56</xdr:row>
      <xdr:rowOff>40277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53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133004</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39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170989</xdr:rowOff>
    </xdr:from>
    <xdr:to>
      <xdr:col>20</xdr:col>
      <xdr:colOff>38100</xdr:colOff>
      <xdr:row>56</xdr:row>
      <xdr:rowOff>101139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60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117666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37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36626</xdr:rowOff>
    </xdr:from>
    <xdr:to>
      <xdr:col>15</xdr:col>
      <xdr:colOff>101600</xdr:colOff>
      <xdr:row>56</xdr:row>
      <xdr:rowOff>138226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63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154753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4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17990</xdr:rowOff>
    </xdr:from>
    <xdr:to>
      <xdr:col>10</xdr:col>
      <xdr:colOff>165100</xdr:colOff>
      <xdr:row>56</xdr:row>
      <xdr:rowOff>119590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6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136117</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39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86603</xdr:rowOff>
    </xdr:from>
    <xdr:to>
      <xdr:col>6</xdr:col>
      <xdr:colOff>38100</xdr:colOff>
      <xdr:row>57</xdr:row>
      <xdr:rowOff>16753</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68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33280</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46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82855</xdr:rowOff>
    </xdr:from>
    <xdr:to>
      <xdr:col>24</xdr:col>
      <xdr:colOff>63500</xdr:colOff>
      <xdr:row>78</xdr:row>
      <xdr:rowOff>104953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455955"/>
          <a:ext cx="8382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104953</xdr:rowOff>
    </xdr:from>
    <xdr:to>
      <xdr:col>19</xdr:col>
      <xdr:colOff>177800</xdr:colOff>
      <xdr:row>78</xdr:row>
      <xdr:rowOff>124764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78053"/>
          <a:ext cx="889000" cy="1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83579</xdr:rowOff>
    </xdr:from>
    <xdr:to>
      <xdr:col>15</xdr:col>
      <xdr:colOff>50800</xdr:colOff>
      <xdr:row>78</xdr:row>
      <xdr:rowOff>124764</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456679"/>
          <a:ext cx="889000" cy="4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83579</xdr:rowOff>
    </xdr:from>
    <xdr:to>
      <xdr:col>10</xdr:col>
      <xdr:colOff>114300</xdr:colOff>
      <xdr:row>78</xdr:row>
      <xdr:rowOff>88418</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456679"/>
          <a:ext cx="889000" cy="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32055</xdr:rowOff>
    </xdr:from>
    <xdr:to>
      <xdr:col>24</xdr:col>
      <xdr:colOff>114300</xdr:colOff>
      <xdr:row>78</xdr:row>
      <xdr:rowOff>133655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0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118432</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20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54153</xdr:rowOff>
    </xdr:from>
    <xdr:to>
      <xdr:col>20</xdr:col>
      <xdr:colOff>38100</xdr:colOff>
      <xdr:row>78</xdr:row>
      <xdr:rowOff>155753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2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146880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19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73964</xdr:rowOff>
    </xdr:from>
    <xdr:to>
      <xdr:col>15</xdr:col>
      <xdr:colOff>101600</xdr:colOff>
      <xdr:row>79</xdr:row>
      <xdr:rowOff>4114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4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166691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39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32779</xdr:rowOff>
    </xdr:from>
    <xdr:to>
      <xdr:col>10</xdr:col>
      <xdr:colOff>165100</xdr:colOff>
      <xdr:row>78</xdr:row>
      <xdr:rowOff>134379</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0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125506</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9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37618</xdr:rowOff>
    </xdr:from>
    <xdr:to>
      <xdr:col>6</xdr:col>
      <xdr:colOff>38100</xdr:colOff>
      <xdr:row>78</xdr:row>
      <xdr:rowOff>139218</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1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130345</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144399</xdr:rowOff>
    </xdr:from>
    <xdr:to>
      <xdr:col>24</xdr:col>
      <xdr:colOff>63500</xdr:colOff>
      <xdr:row>96</xdr:row>
      <xdr:rowOff>108395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432149"/>
          <a:ext cx="838200" cy="13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108395</xdr:rowOff>
    </xdr:from>
    <xdr:to>
      <xdr:col>19</xdr:col>
      <xdr:colOff>177800</xdr:colOff>
      <xdr:row>96</xdr:row>
      <xdr:rowOff>170307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567595"/>
          <a:ext cx="889000" cy="6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27139</xdr:rowOff>
    </xdr:from>
    <xdr:to>
      <xdr:col>15</xdr:col>
      <xdr:colOff>50800</xdr:colOff>
      <xdr:row>96</xdr:row>
      <xdr:rowOff>170307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486339"/>
          <a:ext cx="889000" cy="14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27139</xdr:rowOff>
    </xdr:from>
    <xdr:to>
      <xdr:col>10</xdr:col>
      <xdr:colOff>114300</xdr:colOff>
      <xdr:row>97</xdr:row>
      <xdr:rowOff>104342</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486339"/>
          <a:ext cx="889000" cy="248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93599</xdr:rowOff>
    </xdr:from>
    <xdr:to>
      <xdr:col>24</xdr:col>
      <xdr:colOff>114300</xdr:colOff>
      <xdr:row>96</xdr:row>
      <xdr:rowOff>23749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38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72026</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3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57595</xdr:rowOff>
    </xdr:from>
    <xdr:to>
      <xdr:col>20</xdr:col>
      <xdr:colOff>38100</xdr:colOff>
      <xdr:row>96</xdr:row>
      <xdr:rowOff>159195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51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150322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609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119507</xdr:rowOff>
    </xdr:from>
    <xdr:to>
      <xdr:col>15</xdr:col>
      <xdr:colOff>101600</xdr:colOff>
      <xdr:row>97</xdr:row>
      <xdr:rowOff>49657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57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40784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67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147789</xdr:rowOff>
    </xdr:from>
    <xdr:to>
      <xdr:col>10</xdr:col>
      <xdr:colOff>165100</xdr:colOff>
      <xdr:row>96</xdr:row>
      <xdr:rowOff>77939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43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69066</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528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53542</xdr:rowOff>
    </xdr:from>
    <xdr:to>
      <xdr:col>6</xdr:col>
      <xdr:colOff>38100</xdr:colOff>
      <xdr:row>97</xdr:row>
      <xdr:rowOff>155142</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68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146269</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776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39846</xdr:rowOff>
    </xdr:from>
    <xdr:to>
      <xdr:col>55</xdr:col>
      <xdr:colOff>0</xdr:colOff>
      <xdr:row>38</xdr:row>
      <xdr:rowOff>71207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554946"/>
          <a:ext cx="838200" cy="3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39846</xdr:rowOff>
    </xdr:from>
    <xdr:to>
      <xdr:col>50</xdr:col>
      <xdr:colOff>114300</xdr:colOff>
      <xdr:row>38</xdr:row>
      <xdr:rowOff>70968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8750300" y="6554946"/>
          <a:ext cx="889000" cy="3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50372</xdr:rowOff>
    </xdr:from>
    <xdr:to>
      <xdr:col>45</xdr:col>
      <xdr:colOff>177800</xdr:colOff>
      <xdr:row>38</xdr:row>
      <xdr:rowOff>70968</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565472"/>
          <a:ext cx="889000" cy="20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138502</xdr:rowOff>
    </xdr:from>
    <xdr:to>
      <xdr:col>41</xdr:col>
      <xdr:colOff>50800</xdr:colOff>
      <xdr:row>38</xdr:row>
      <xdr:rowOff>50372</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453452"/>
          <a:ext cx="889000" cy="111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20407</xdr:rowOff>
    </xdr:from>
    <xdr:to>
      <xdr:col>55</xdr:col>
      <xdr:colOff>50800</xdr:colOff>
      <xdr:row>38</xdr:row>
      <xdr:rowOff>122007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53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170284</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51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160496</xdr:rowOff>
    </xdr:from>
    <xdr:to>
      <xdr:col>50</xdr:col>
      <xdr:colOff>165100</xdr:colOff>
      <xdr:row>38</xdr:row>
      <xdr:rowOff>90646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50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81773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59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20168</xdr:rowOff>
    </xdr:from>
    <xdr:to>
      <xdr:col>46</xdr:col>
      <xdr:colOff>38100</xdr:colOff>
      <xdr:row>38</xdr:row>
      <xdr:rowOff>121768</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5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112895</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627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171022</xdr:rowOff>
    </xdr:from>
    <xdr:to>
      <xdr:col>41</xdr:col>
      <xdr:colOff>101600</xdr:colOff>
      <xdr:row>38</xdr:row>
      <xdr:rowOff>101172</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51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92299</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607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87702</xdr:rowOff>
    </xdr:from>
    <xdr:to>
      <xdr:col>36</xdr:col>
      <xdr:colOff>165100</xdr:colOff>
      <xdr:row>32</xdr:row>
      <xdr:rowOff>17852</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40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8979</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495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33940</xdr:rowOff>
    </xdr:from>
    <xdr:to>
      <xdr:col>55</xdr:col>
      <xdr:colOff>0</xdr:colOff>
      <xdr:row>56</xdr:row>
      <xdr:rowOff>57665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9120790"/>
          <a:ext cx="838200" cy="538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513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170235</xdr:rowOff>
    </xdr:from>
    <xdr:to>
      <xdr:col>50</xdr:col>
      <xdr:colOff>114300</xdr:colOff>
      <xdr:row>56</xdr:row>
      <xdr:rowOff>57665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8750300" y="9599985"/>
          <a:ext cx="889000" cy="5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119807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72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99401</xdr:rowOff>
    </xdr:from>
    <xdr:to>
      <xdr:col>45</xdr:col>
      <xdr:colOff>177800</xdr:colOff>
      <xdr:row>55</xdr:row>
      <xdr:rowOff>170235</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7861300" y="9529151"/>
          <a:ext cx="889000" cy="70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99401</xdr:rowOff>
    </xdr:from>
    <xdr:to>
      <xdr:col>41</xdr:col>
      <xdr:colOff>50800</xdr:colOff>
      <xdr:row>57</xdr:row>
      <xdr:rowOff>7700</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flipV="1">
          <a:off x="6972300" y="9529151"/>
          <a:ext cx="889000" cy="25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96311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69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154590</xdr:rowOff>
    </xdr:from>
    <xdr:to>
      <xdr:col>55</xdr:col>
      <xdr:colOff>50800</xdr:colOff>
      <xdr:row>53</xdr:row>
      <xdr:rowOff>84740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0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6017</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892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6865</xdr:rowOff>
    </xdr:from>
    <xdr:to>
      <xdr:col>50</xdr:col>
      <xdr:colOff>165100</xdr:colOff>
      <xdr:row>56</xdr:row>
      <xdr:rowOff>108465</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6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124992</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938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119435</xdr:rowOff>
    </xdr:from>
    <xdr:to>
      <xdr:col>46</xdr:col>
      <xdr:colOff>38100</xdr:colOff>
      <xdr:row>56</xdr:row>
      <xdr:rowOff>49585</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54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66112</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932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48601</xdr:rowOff>
    </xdr:from>
    <xdr:to>
      <xdr:col>41</xdr:col>
      <xdr:colOff>101600</xdr:colOff>
      <xdr:row>55</xdr:row>
      <xdr:rowOff>150201</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47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166728</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253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128350</xdr:rowOff>
    </xdr:from>
    <xdr:to>
      <xdr:col>36</xdr:col>
      <xdr:colOff>165100</xdr:colOff>
      <xdr:row>57</xdr:row>
      <xdr:rowOff>58500</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72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49627</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982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12485</xdr:rowOff>
    </xdr:from>
    <xdr:to>
      <xdr:col>55</xdr:col>
      <xdr:colOff>0</xdr:colOff>
      <xdr:row>78</xdr:row>
      <xdr:rowOff>105776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3385585"/>
          <a:ext cx="838200" cy="93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155542</xdr:rowOff>
    </xdr:from>
    <xdr:to>
      <xdr:col>50</xdr:col>
      <xdr:colOff>114300</xdr:colOff>
      <xdr:row>78</xdr:row>
      <xdr:rowOff>12485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3185742"/>
          <a:ext cx="889000" cy="19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155542</xdr:rowOff>
    </xdr:from>
    <xdr:to>
      <xdr:col>45</xdr:col>
      <xdr:colOff>177800</xdr:colOff>
      <xdr:row>78</xdr:row>
      <xdr:rowOff>48146</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3185742"/>
          <a:ext cx="889000" cy="23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95879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29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162629</xdr:rowOff>
    </xdr:from>
    <xdr:to>
      <xdr:col>41</xdr:col>
      <xdr:colOff>50800</xdr:colOff>
      <xdr:row>78</xdr:row>
      <xdr:rowOff>48146</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364279"/>
          <a:ext cx="889000" cy="5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54976</xdr:rowOff>
    </xdr:from>
    <xdr:to>
      <xdr:col>55</xdr:col>
      <xdr:colOff>50800</xdr:colOff>
      <xdr:row>78</xdr:row>
      <xdr:rowOff>156576</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42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141353</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343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133135</xdr:rowOff>
    </xdr:from>
    <xdr:to>
      <xdr:col>50</xdr:col>
      <xdr:colOff>165100</xdr:colOff>
      <xdr:row>78</xdr:row>
      <xdr:rowOff>63285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3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54412</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42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104742</xdr:rowOff>
    </xdr:from>
    <xdr:to>
      <xdr:col>46</xdr:col>
      <xdr:colOff>38100</xdr:colOff>
      <xdr:row>77</xdr:row>
      <xdr:rowOff>34892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13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51419</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483111" y="1291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168796</xdr:rowOff>
    </xdr:from>
    <xdr:to>
      <xdr:col>41</xdr:col>
      <xdr:colOff>101600</xdr:colOff>
      <xdr:row>78</xdr:row>
      <xdr:rowOff>98946</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37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90073</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463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111829</xdr:rowOff>
    </xdr:from>
    <xdr:to>
      <xdr:col>36</xdr:col>
      <xdr:colOff>165100</xdr:colOff>
      <xdr:row>78</xdr:row>
      <xdr:rowOff>41979</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31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33106</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37428" y="1340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115959</xdr:rowOff>
    </xdr:from>
    <xdr:to>
      <xdr:col>55</xdr:col>
      <xdr:colOff>0</xdr:colOff>
      <xdr:row>95</xdr:row>
      <xdr:rowOff>71365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5889359"/>
          <a:ext cx="838200" cy="469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71365</xdr:rowOff>
    </xdr:from>
    <xdr:to>
      <xdr:col>50</xdr:col>
      <xdr:colOff>114300</xdr:colOff>
      <xdr:row>96</xdr:row>
      <xdr:rowOff>26412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359115"/>
          <a:ext cx="889000" cy="12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141267</xdr:rowOff>
    </xdr:from>
    <xdr:to>
      <xdr:col>45</xdr:col>
      <xdr:colOff>177800</xdr:colOff>
      <xdr:row>96</xdr:row>
      <xdr:rowOff>26412</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429017"/>
          <a:ext cx="889000" cy="5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141267</xdr:rowOff>
    </xdr:from>
    <xdr:to>
      <xdr:col>41</xdr:col>
      <xdr:colOff>50800</xdr:colOff>
      <xdr:row>96</xdr:row>
      <xdr:rowOff>52440</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flipV="1">
          <a:off x="6972300" y="16429017"/>
          <a:ext cx="889000" cy="82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65159</xdr:rowOff>
    </xdr:from>
    <xdr:to>
      <xdr:col>55</xdr:col>
      <xdr:colOff>50800</xdr:colOff>
      <xdr:row>92</xdr:row>
      <xdr:rowOff>166759</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583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88036</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5689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20565</xdr:rowOff>
    </xdr:from>
    <xdr:to>
      <xdr:col>50</xdr:col>
      <xdr:colOff>165100</xdr:colOff>
      <xdr:row>95</xdr:row>
      <xdr:rowOff>122165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30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138692</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08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147062</xdr:rowOff>
    </xdr:from>
    <xdr:to>
      <xdr:col>46</xdr:col>
      <xdr:colOff>38100</xdr:colOff>
      <xdr:row>96</xdr:row>
      <xdr:rowOff>77212</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43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93739</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21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90467</xdr:rowOff>
    </xdr:from>
    <xdr:to>
      <xdr:col>41</xdr:col>
      <xdr:colOff>101600</xdr:colOff>
      <xdr:row>96</xdr:row>
      <xdr:rowOff>20617</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37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37144</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15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1640</xdr:rowOff>
    </xdr:from>
    <xdr:to>
      <xdr:col>36</xdr:col>
      <xdr:colOff>165100</xdr:colOff>
      <xdr:row>96</xdr:row>
      <xdr:rowOff>103240</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46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94367</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55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139974</xdr:rowOff>
    </xdr:from>
    <xdr:to>
      <xdr:col>85</xdr:col>
      <xdr:colOff>127000</xdr:colOff>
      <xdr:row>38</xdr:row>
      <xdr:rowOff>126716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312174"/>
          <a:ext cx="838200" cy="329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139974</xdr:rowOff>
    </xdr:from>
    <xdr:to>
      <xdr:col>81</xdr:col>
      <xdr:colOff>50800</xdr:colOff>
      <xdr:row>38</xdr:row>
      <xdr:rowOff>120269</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4592300" y="6312174"/>
          <a:ext cx="889000" cy="32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65727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5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120269</xdr:rowOff>
    </xdr:from>
    <xdr:to>
      <xdr:col>76</xdr:col>
      <xdr:colOff>114300</xdr:colOff>
      <xdr:row>38</xdr:row>
      <xdr:rowOff>128864</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3703300" y="6635369"/>
          <a:ext cx="889000" cy="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128864</xdr:rowOff>
    </xdr:from>
    <xdr:to>
      <xdr:col>71</xdr:col>
      <xdr:colOff>177800</xdr:colOff>
      <xdr:row>38</xdr:row>
      <xdr:rowOff>132065</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2814300" y="6643964"/>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75916</xdr:rowOff>
    </xdr:from>
    <xdr:to>
      <xdr:col>85</xdr:col>
      <xdr:colOff>177800</xdr:colOff>
      <xdr:row>39</xdr:row>
      <xdr:rowOff>6066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59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162293</xdr:rowOff>
    </xdr:from>
    <xdr:ext cx="378565"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059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89174</xdr:rowOff>
    </xdr:from>
    <xdr:to>
      <xdr:col>81</xdr:col>
      <xdr:colOff>101600</xdr:colOff>
      <xdr:row>37</xdr:row>
      <xdr:rowOff>19324</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26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35851</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46428" y="6036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69469</xdr:rowOff>
    </xdr:from>
    <xdr:to>
      <xdr:col>76</xdr:col>
      <xdr:colOff>165100</xdr:colOff>
      <xdr:row>38</xdr:row>
      <xdr:rowOff>171069</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58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162196</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03017" y="6677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78064</xdr:rowOff>
    </xdr:from>
    <xdr:to>
      <xdr:col>72</xdr:col>
      <xdr:colOff>38100</xdr:colOff>
      <xdr:row>39</xdr:row>
      <xdr:rowOff>8214</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59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170791</xdr:rowOff>
    </xdr:from>
    <xdr:ext cx="378565"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14017" y="66858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81265</xdr:rowOff>
    </xdr:from>
    <xdr:to>
      <xdr:col>67</xdr:col>
      <xdr:colOff>101600</xdr:colOff>
      <xdr:row>39</xdr:row>
      <xdr:rowOff>11415</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59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2542</xdr:rowOff>
    </xdr:from>
    <xdr:ext cx="378565"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25017" y="6689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20126</xdr:rowOff>
    </xdr:from>
    <xdr:to>
      <xdr:col>85</xdr:col>
      <xdr:colOff>127000</xdr:colOff>
      <xdr:row>76</xdr:row>
      <xdr:rowOff>42317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050326"/>
          <a:ext cx="838200" cy="2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17138</xdr:rowOff>
    </xdr:from>
    <xdr:to>
      <xdr:col>81</xdr:col>
      <xdr:colOff>50800</xdr:colOff>
      <xdr:row>76</xdr:row>
      <xdr:rowOff>20126</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047338"/>
          <a:ext cx="889000" cy="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17138</xdr:rowOff>
    </xdr:from>
    <xdr:to>
      <xdr:col>76</xdr:col>
      <xdr:colOff>114300</xdr:colOff>
      <xdr:row>76</xdr:row>
      <xdr:rowOff>18918</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047338"/>
          <a:ext cx="889000" cy="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18918</xdr:rowOff>
    </xdr:from>
    <xdr:to>
      <xdr:col>71</xdr:col>
      <xdr:colOff>177800</xdr:colOff>
      <xdr:row>76</xdr:row>
      <xdr:rowOff>43312</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049118"/>
          <a:ext cx="889000" cy="2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162967</xdr:rowOff>
    </xdr:from>
    <xdr:to>
      <xdr:col>85</xdr:col>
      <xdr:colOff>177800</xdr:colOff>
      <xdr:row>76</xdr:row>
      <xdr:rowOff>93117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02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141394</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00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140776</xdr:rowOff>
    </xdr:from>
    <xdr:to>
      <xdr:col>81</xdr:col>
      <xdr:colOff>101600</xdr:colOff>
      <xdr:row>76</xdr:row>
      <xdr:rowOff>70926</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99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62053</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09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137788</xdr:rowOff>
    </xdr:from>
    <xdr:to>
      <xdr:col>76</xdr:col>
      <xdr:colOff>165100</xdr:colOff>
      <xdr:row>76</xdr:row>
      <xdr:rowOff>67937</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9965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59065</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08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139567</xdr:rowOff>
    </xdr:from>
    <xdr:to>
      <xdr:col>72</xdr:col>
      <xdr:colOff>38100</xdr:colOff>
      <xdr:row>76</xdr:row>
      <xdr:rowOff>69717</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9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60845</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091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163962</xdr:rowOff>
    </xdr:from>
    <xdr:to>
      <xdr:col>67</xdr:col>
      <xdr:colOff>101600</xdr:colOff>
      <xdr:row>76</xdr:row>
      <xdr:rowOff>94112</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02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85239</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11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89</xdr:row>
      <xdr:rowOff>150127</xdr:rowOff>
    </xdr:from>
    <xdr:to>
      <xdr:col>85</xdr:col>
      <xdr:colOff>127000</xdr:colOff>
      <xdr:row>91</xdr:row>
      <xdr:rowOff>78612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5409177"/>
          <a:ext cx="838200" cy="271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10532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641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89</xdr:row>
      <xdr:rowOff>150127</xdr:rowOff>
    </xdr:from>
    <xdr:to>
      <xdr:col>81</xdr:col>
      <xdr:colOff>50800</xdr:colOff>
      <xdr:row>93</xdr:row>
      <xdr:rowOff>82538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5409177"/>
          <a:ext cx="889000" cy="618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122547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5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82538</xdr:rowOff>
    </xdr:from>
    <xdr:to>
      <xdr:col>76</xdr:col>
      <xdr:colOff>114300</xdr:colOff>
      <xdr:row>95</xdr:row>
      <xdr:rowOff>135370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027388"/>
          <a:ext cx="889000" cy="39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135370</xdr:rowOff>
    </xdr:from>
    <xdr:to>
      <xdr:col>71</xdr:col>
      <xdr:colOff>177800</xdr:colOff>
      <xdr:row>96</xdr:row>
      <xdr:rowOff>1778</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423120"/>
          <a:ext cx="889000" cy="37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44683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84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27812</xdr:rowOff>
    </xdr:from>
    <xdr:to>
      <xdr:col>85</xdr:col>
      <xdr:colOff>177800</xdr:colOff>
      <xdr:row>91</xdr:row>
      <xdr:rowOff>129412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562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152289</xdr:rowOff>
    </xdr:from>
    <xdr:ext cx="599010"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5582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89</xdr:row>
      <xdr:rowOff>99327</xdr:rowOff>
    </xdr:from>
    <xdr:to>
      <xdr:col>81</xdr:col>
      <xdr:colOff>101600</xdr:colOff>
      <xdr:row>90</xdr:row>
      <xdr:rowOff>29477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535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88</xdr:row>
      <xdr:rowOff>46004</xdr:rowOff>
    </xdr:from>
    <xdr:ext cx="59901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181795" y="1513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31738</xdr:rowOff>
    </xdr:from>
    <xdr:to>
      <xdr:col>76</xdr:col>
      <xdr:colOff>165100</xdr:colOff>
      <xdr:row>93</xdr:row>
      <xdr:rowOff>133338</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597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149865</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575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84570</xdr:rowOff>
    </xdr:from>
    <xdr:to>
      <xdr:col>72</xdr:col>
      <xdr:colOff>38100</xdr:colOff>
      <xdr:row>96</xdr:row>
      <xdr:rowOff>14720</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37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31247</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147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122428</xdr:rowOff>
    </xdr:from>
    <xdr:to>
      <xdr:col>67</xdr:col>
      <xdr:colOff>101600</xdr:colOff>
      <xdr:row>96</xdr:row>
      <xdr:rowOff>52578</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41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69105</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18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38156</xdr:rowOff>
    </xdr:from>
    <xdr:to>
      <xdr:col>116</xdr:col>
      <xdr:colOff>63500</xdr:colOff>
      <xdr:row>37</xdr:row>
      <xdr:rowOff>148249</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381806"/>
          <a:ext cx="838200" cy="11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148249</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491899"/>
          <a:ext cx="889000" cy="162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158806</xdr:rowOff>
    </xdr:from>
    <xdr:to>
      <xdr:col>116</xdr:col>
      <xdr:colOff>114300</xdr:colOff>
      <xdr:row>37</xdr:row>
      <xdr:rowOff>88956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331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10233</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182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97449</xdr:rowOff>
    </xdr:from>
    <xdr:to>
      <xdr:col>112</xdr:col>
      <xdr:colOff>38100</xdr:colOff>
      <xdr:row>38</xdr:row>
      <xdr:rowOff>27600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44109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44126</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21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163795</xdr:rowOff>
    </xdr:from>
    <xdr:to>
      <xdr:col>116</xdr:col>
      <xdr:colOff>63500</xdr:colOff>
      <xdr:row>57</xdr:row>
      <xdr:rowOff>128361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8907745"/>
          <a:ext cx="838200" cy="99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163795</xdr:rowOff>
    </xdr:from>
    <xdr:to>
      <xdr:col>111</xdr:col>
      <xdr:colOff>177800</xdr:colOff>
      <xdr:row>57</xdr:row>
      <xdr:rowOff>129139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8907745"/>
          <a:ext cx="889000" cy="994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147703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92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129139</xdr:rowOff>
    </xdr:from>
    <xdr:to>
      <xdr:col>107</xdr:col>
      <xdr:colOff>50800</xdr:colOff>
      <xdr:row>57</xdr:row>
      <xdr:rowOff>132339</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9901789"/>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132339</xdr:rowOff>
    </xdr:from>
    <xdr:to>
      <xdr:col>102</xdr:col>
      <xdr:colOff>114300</xdr:colOff>
      <xdr:row>57</xdr:row>
      <xdr:rowOff>133162</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9904989"/>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77561</xdr:rowOff>
    </xdr:from>
    <xdr:to>
      <xdr:col>116</xdr:col>
      <xdr:colOff>114300</xdr:colOff>
      <xdr:row>58</xdr:row>
      <xdr:rowOff>7711</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85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55988</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82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51</xdr:row>
      <xdr:rowOff>112995</xdr:rowOff>
    </xdr:from>
    <xdr:to>
      <xdr:col>112</xdr:col>
      <xdr:colOff>38100</xdr:colOff>
      <xdr:row>52</xdr:row>
      <xdr:rowOff>43145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885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59672</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56111" y="8632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78339</xdr:rowOff>
    </xdr:from>
    <xdr:to>
      <xdr:col>107</xdr:col>
      <xdr:colOff>101600</xdr:colOff>
      <xdr:row>58</xdr:row>
      <xdr:rowOff>8489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85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171066</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994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81539</xdr:rowOff>
    </xdr:from>
    <xdr:to>
      <xdr:col>102</xdr:col>
      <xdr:colOff>165100</xdr:colOff>
      <xdr:row>58</xdr:row>
      <xdr:rowOff>11689</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854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2816</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9946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82362</xdr:rowOff>
    </xdr:from>
    <xdr:to>
      <xdr:col>98</xdr:col>
      <xdr:colOff>38100</xdr:colOff>
      <xdr:row>58</xdr:row>
      <xdr:rowOff>12512</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85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3639</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9947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171179</xdr:rowOff>
    </xdr:from>
    <xdr:to>
      <xdr:col>116</xdr:col>
      <xdr:colOff>63500</xdr:colOff>
      <xdr:row>78</xdr:row>
      <xdr:rowOff>111971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372829"/>
          <a:ext cx="838200" cy="11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111971</xdr:rowOff>
    </xdr:from>
    <xdr:to>
      <xdr:col>111</xdr:col>
      <xdr:colOff>177800</xdr:colOff>
      <xdr:row>78</xdr:row>
      <xdr:rowOff>126304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485071"/>
          <a:ext cx="889000" cy="1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126098</xdr:rowOff>
    </xdr:from>
    <xdr:to>
      <xdr:col>107</xdr:col>
      <xdr:colOff>50800</xdr:colOff>
      <xdr:row>78</xdr:row>
      <xdr:rowOff>126304</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9545300" y="13499198"/>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120407</xdr:rowOff>
    </xdr:from>
    <xdr:to>
      <xdr:col>102</xdr:col>
      <xdr:colOff>114300</xdr:colOff>
      <xdr:row>78</xdr:row>
      <xdr:rowOff>126098</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18656300" y="13493507"/>
          <a:ext cx="889000" cy="5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120379</xdr:rowOff>
    </xdr:from>
    <xdr:to>
      <xdr:col>116</xdr:col>
      <xdr:colOff>114300</xdr:colOff>
      <xdr:row>78</xdr:row>
      <xdr:rowOff>50529</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32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98806</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300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61171</xdr:rowOff>
    </xdr:from>
    <xdr:to>
      <xdr:col>112</xdr:col>
      <xdr:colOff>38100</xdr:colOff>
      <xdr:row>78</xdr:row>
      <xdr:rowOff>162771</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43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153898</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52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75504</xdr:rowOff>
    </xdr:from>
    <xdr:to>
      <xdr:col>107</xdr:col>
      <xdr:colOff>101600</xdr:colOff>
      <xdr:row>79</xdr:row>
      <xdr:rowOff>5654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44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168231</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54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75298</xdr:rowOff>
    </xdr:from>
    <xdr:to>
      <xdr:col>102</xdr:col>
      <xdr:colOff>165100</xdr:colOff>
      <xdr:row>79</xdr:row>
      <xdr:rowOff>5448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44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168025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54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69607</xdr:rowOff>
    </xdr:from>
    <xdr:to>
      <xdr:col>98</xdr:col>
      <xdr:colOff>38100</xdr:colOff>
      <xdr:row>78</xdr:row>
      <xdr:rowOff>171207</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442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162334</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535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人件費については、人事院勧告に伴う給料や期末手当の増加が要因となり、引き続きの増額となっており、今後も増加する事が予測される。</a:t>
          </a:r>
          <a:endParaRPr lang="ja-JP" altLang="ja-JP" sz="1400">
            <a:effectLst/>
          </a:endParaRPr>
        </a:p>
        <a:p>
          <a:r>
            <a:rPr kumimoji="1" lang="ja-JP" altLang="ja-JP" sz="1100" b="0" i="0" baseline="0">
              <a:solidFill>
                <a:schemeClr val="dk1"/>
              </a:solidFill>
              <a:effectLst/>
              <a:latin typeface="+mn-lt"/>
              <a:ea typeface="+mn-ea"/>
              <a:cs typeface="+mn-cs"/>
            </a:rPr>
            <a:t>　災害復旧事業費は、</a:t>
          </a:r>
          <a:r>
            <a:rPr kumimoji="1" lang="ja-JP" altLang="en-US"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5</a:t>
          </a:r>
          <a:r>
            <a:rPr kumimoji="1" lang="ja-JP" altLang="en-US"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月</a:t>
          </a:r>
          <a:r>
            <a:rPr kumimoji="1" lang="en-US" altLang="ja-JP" sz="1100" b="0" i="0" baseline="0">
              <a:solidFill>
                <a:schemeClr val="dk1"/>
              </a:solidFill>
              <a:effectLst/>
              <a:latin typeface="+mn-lt"/>
              <a:ea typeface="+mn-ea"/>
              <a:cs typeface="+mn-cs"/>
            </a:rPr>
            <a:t>2</a:t>
          </a:r>
          <a:r>
            <a:rPr kumimoji="1" lang="ja-JP" altLang="en-US" sz="1100" b="0" i="0" baseline="0">
              <a:solidFill>
                <a:schemeClr val="dk1"/>
              </a:solidFill>
              <a:effectLst/>
              <a:latin typeface="+mn-lt"/>
              <a:ea typeface="+mn-ea"/>
              <a:cs typeface="+mn-cs"/>
            </a:rPr>
            <a:t>日の豪雨災害に伴う災害復旧費が皆減したことで大幅な減少となった。</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補助費等については、コロナ禍以前に比べて高い水準を維持しているが、</a:t>
          </a:r>
          <a:r>
            <a:rPr kumimoji="1" lang="ja-JP" altLang="ja-JP" sz="1100">
              <a:solidFill>
                <a:schemeClr val="dk1"/>
              </a:solidFill>
              <a:effectLst/>
              <a:latin typeface="+mn-lt"/>
              <a:ea typeface="+mn-ea"/>
              <a:cs typeface="+mn-cs"/>
            </a:rPr>
            <a:t>これは、物価高騰対策として、引き続き事業者等に対する支援を行ったことが主な原因である。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普通建設事業費については、</a:t>
          </a:r>
          <a:r>
            <a:rPr kumimoji="1" lang="ja-JP" altLang="en-US" sz="1100">
              <a:solidFill>
                <a:schemeClr val="dk1"/>
              </a:solidFill>
              <a:effectLst/>
              <a:latin typeface="+mn-lt"/>
              <a:ea typeface="+mn-ea"/>
              <a:cs typeface="+mn-cs"/>
            </a:rPr>
            <a:t>クリーンセンター長寿命化工事、塩津・西浦地区学校複合施設建設工事等</a:t>
          </a:r>
          <a:r>
            <a:rPr kumimoji="1" lang="ja-JP" altLang="ja-JP" sz="1100">
              <a:solidFill>
                <a:schemeClr val="dk1"/>
              </a:solidFill>
              <a:effectLst/>
              <a:latin typeface="+mn-lt"/>
              <a:ea typeface="+mn-ea"/>
              <a:cs typeface="+mn-cs"/>
            </a:rPr>
            <a:t>大規模な公共施設の整備</a:t>
          </a:r>
          <a:r>
            <a:rPr kumimoji="1" lang="ja-JP" altLang="en-US" sz="1100">
              <a:solidFill>
                <a:schemeClr val="dk1"/>
              </a:solidFill>
              <a:effectLst/>
              <a:latin typeface="+mn-lt"/>
              <a:ea typeface="+mn-ea"/>
              <a:cs typeface="+mn-cs"/>
            </a:rPr>
            <a:t>により増加し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今後も</a:t>
          </a:r>
          <a:r>
            <a:rPr lang="ja-JP" altLang="ja-JP" sz="1100" b="0" i="0" baseline="0">
              <a:solidFill>
                <a:schemeClr val="dk1"/>
              </a:solidFill>
              <a:effectLst/>
              <a:latin typeface="+mn-lt"/>
              <a:ea typeface="+mn-ea"/>
              <a:cs typeface="+mn-cs"/>
            </a:rPr>
            <a:t>多額の費用を要す見込みである。公共施設等総合管理計画に基づき、施設の複合化なども行いながら規模の適正化を図る。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愛知県蒲郡市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77,535
73,926
56.96
48,723,554
46,583,808
1,667,992
18,947,774
22,380,361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76149</xdr:rowOff>
    </xdr:from>
    <xdr:to>
      <xdr:col>24</xdr:col>
      <xdr:colOff>63500</xdr:colOff>
      <xdr:row>35</xdr:row>
      <xdr:rowOff>132385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76899"/>
          <a:ext cx="838200" cy="5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122326</xdr:rowOff>
    </xdr:from>
    <xdr:to>
      <xdr:col>19</xdr:col>
      <xdr:colOff>177800</xdr:colOff>
      <xdr:row>35</xdr:row>
      <xdr:rowOff>132385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123076"/>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118212</xdr:rowOff>
    </xdr:from>
    <xdr:to>
      <xdr:col>15</xdr:col>
      <xdr:colOff>50800</xdr:colOff>
      <xdr:row>35</xdr:row>
      <xdr:rowOff>122326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118962"/>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118212</xdr:rowOff>
    </xdr:from>
    <xdr:to>
      <xdr:col>10</xdr:col>
      <xdr:colOff>114300</xdr:colOff>
      <xdr:row>35</xdr:row>
      <xdr:rowOff>119583</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118962"/>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25349</xdr:rowOff>
    </xdr:from>
    <xdr:to>
      <xdr:col>24</xdr:col>
      <xdr:colOff>114300</xdr:colOff>
      <xdr:row>35</xdr:row>
      <xdr:rowOff>126949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2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3776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0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81585</xdr:rowOff>
    </xdr:from>
    <xdr:to>
      <xdr:col>20</xdr:col>
      <xdr:colOff>38100</xdr:colOff>
      <xdr:row>36</xdr:row>
      <xdr:rowOff>11735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8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2862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175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71526</xdr:rowOff>
    </xdr:from>
    <xdr:to>
      <xdr:col>15</xdr:col>
      <xdr:colOff>101600</xdr:colOff>
      <xdr:row>36</xdr:row>
      <xdr:rowOff>1676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7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164253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165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67412</xdr:rowOff>
    </xdr:from>
    <xdr:to>
      <xdr:col>10</xdr:col>
      <xdr:colOff>165100</xdr:colOff>
      <xdr:row>35</xdr:row>
      <xdr:rowOff>169012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68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14089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843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68783</xdr:rowOff>
    </xdr:from>
    <xdr:to>
      <xdr:col>6</xdr:col>
      <xdr:colOff>38100</xdr:colOff>
      <xdr:row>35</xdr:row>
      <xdr:rowOff>170383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6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15460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844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30894</xdr:rowOff>
    </xdr:from>
    <xdr:to>
      <xdr:col>24</xdr:col>
      <xdr:colOff>63500</xdr:colOff>
      <xdr:row>51</xdr:row>
      <xdr:rowOff>110576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8603394"/>
          <a:ext cx="838200" cy="251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46996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30894</xdr:rowOff>
    </xdr:from>
    <xdr:to>
      <xdr:col>19</xdr:col>
      <xdr:colOff>177800</xdr:colOff>
      <xdr:row>53</xdr:row>
      <xdr:rowOff>96822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8603394"/>
          <a:ext cx="889000" cy="58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41678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6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96822</xdr:rowOff>
    </xdr:from>
    <xdr:to>
      <xdr:col>15</xdr:col>
      <xdr:colOff>50800</xdr:colOff>
      <xdr:row>55</xdr:row>
      <xdr:rowOff>10922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183672"/>
          <a:ext cx="889000" cy="25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7813</xdr:rowOff>
    </xdr:from>
    <xdr:to>
      <xdr:col>10</xdr:col>
      <xdr:colOff>114300</xdr:colOff>
      <xdr:row>55</xdr:row>
      <xdr:rowOff>10922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751763"/>
          <a:ext cx="889000" cy="68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11914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927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59776</xdr:rowOff>
    </xdr:from>
    <xdr:to>
      <xdr:col>24</xdr:col>
      <xdr:colOff>114300</xdr:colOff>
      <xdr:row>51</xdr:row>
      <xdr:rowOff>161376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880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82653</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8655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49</xdr:row>
      <xdr:rowOff>151544</xdr:rowOff>
    </xdr:from>
    <xdr:to>
      <xdr:col>20</xdr:col>
      <xdr:colOff>38100</xdr:colOff>
      <xdr:row>50</xdr:row>
      <xdr:rowOff>81694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8552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48</xdr:row>
      <xdr:rowOff>98221</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8327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46022</xdr:rowOff>
    </xdr:from>
    <xdr:to>
      <xdr:col>15</xdr:col>
      <xdr:colOff>101600</xdr:colOff>
      <xdr:row>53</xdr:row>
      <xdr:rowOff>147622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13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164149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8908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131572</xdr:rowOff>
    </xdr:from>
    <xdr:to>
      <xdr:col>10</xdr:col>
      <xdr:colOff>165100</xdr:colOff>
      <xdr:row>55</xdr:row>
      <xdr:rowOff>61722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38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78249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165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128463</xdr:rowOff>
    </xdr:from>
    <xdr:to>
      <xdr:col>6</xdr:col>
      <xdr:colOff>38100</xdr:colOff>
      <xdr:row>51</xdr:row>
      <xdr:rowOff>58613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70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75140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476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115708</xdr:rowOff>
    </xdr:from>
    <xdr:to>
      <xdr:col>24</xdr:col>
      <xdr:colOff>63500</xdr:colOff>
      <xdr:row>77</xdr:row>
      <xdr:rowOff>7014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74458"/>
          <a:ext cx="838200" cy="23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7014</xdr:rowOff>
    </xdr:from>
    <xdr:to>
      <xdr:col>19</xdr:col>
      <xdr:colOff>177800</xdr:colOff>
      <xdr:row>77</xdr:row>
      <xdr:rowOff>64751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08664"/>
          <a:ext cx="889000" cy="5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134987</xdr:rowOff>
    </xdr:from>
    <xdr:to>
      <xdr:col>15</xdr:col>
      <xdr:colOff>50800</xdr:colOff>
      <xdr:row>77</xdr:row>
      <xdr:rowOff>64751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65187"/>
          <a:ext cx="889000" cy="10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134987</xdr:rowOff>
    </xdr:from>
    <xdr:to>
      <xdr:col>10</xdr:col>
      <xdr:colOff>114300</xdr:colOff>
      <xdr:row>77</xdr:row>
      <xdr:rowOff>155429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65187"/>
          <a:ext cx="889000" cy="19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64908</xdr:rowOff>
    </xdr:from>
    <xdr:to>
      <xdr:col>24</xdr:col>
      <xdr:colOff>114300</xdr:colOff>
      <xdr:row>75</xdr:row>
      <xdr:rowOff>166508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2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43335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02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127664</xdr:rowOff>
    </xdr:from>
    <xdr:to>
      <xdr:col>20</xdr:col>
      <xdr:colOff>38100</xdr:colOff>
      <xdr:row>77</xdr:row>
      <xdr:rowOff>57814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5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48941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5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13951</xdr:rowOff>
    </xdr:from>
    <xdr:to>
      <xdr:col>15</xdr:col>
      <xdr:colOff>101600</xdr:colOff>
      <xdr:row>77</xdr:row>
      <xdr:rowOff>115551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1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106678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08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84187</xdr:rowOff>
    </xdr:from>
    <xdr:to>
      <xdr:col>10</xdr:col>
      <xdr:colOff>165100</xdr:colOff>
      <xdr:row>77</xdr:row>
      <xdr:rowOff>14337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1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5464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07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104629</xdr:rowOff>
    </xdr:from>
    <xdr:to>
      <xdr:col>6</xdr:col>
      <xdr:colOff>38100</xdr:colOff>
      <xdr:row>78</xdr:row>
      <xdr:rowOff>34779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0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25906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99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1663</xdr:rowOff>
    </xdr:from>
    <xdr:to>
      <xdr:col>24</xdr:col>
      <xdr:colOff>63500</xdr:colOff>
      <xdr:row>94</xdr:row>
      <xdr:rowOff>101715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5946513"/>
          <a:ext cx="838200" cy="27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101715</xdr:rowOff>
    </xdr:from>
    <xdr:to>
      <xdr:col>19</xdr:col>
      <xdr:colOff>177800</xdr:colOff>
      <xdr:row>96</xdr:row>
      <xdr:rowOff>1645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218015"/>
          <a:ext cx="889000" cy="24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1645</xdr:rowOff>
    </xdr:from>
    <xdr:to>
      <xdr:col>15</xdr:col>
      <xdr:colOff>50800</xdr:colOff>
      <xdr:row>96</xdr:row>
      <xdr:rowOff>127279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460845"/>
          <a:ext cx="889000" cy="12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127279</xdr:rowOff>
    </xdr:from>
    <xdr:to>
      <xdr:col>10</xdr:col>
      <xdr:colOff>114300</xdr:colOff>
      <xdr:row>97</xdr:row>
      <xdr:rowOff>80187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586479"/>
          <a:ext cx="889000" cy="12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122313</xdr:rowOff>
    </xdr:from>
    <xdr:to>
      <xdr:col>24</xdr:col>
      <xdr:colOff>114300</xdr:colOff>
      <xdr:row>93</xdr:row>
      <xdr:rowOff>52463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589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145190</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747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50915</xdr:rowOff>
    </xdr:from>
    <xdr:to>
      <xdr:col>20</xdr:col>
      <xdr:colOff>38100</xdr:colOff>
      <xdr:row>94</xdr:row>
      <xdr:rowOff>152515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16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169042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59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122295</xdr:rowOff>
    </xdr:from>
    <xdr:to>
      <xdr:col>15</xdr:col>
      <xdr:colOff>101600</xdr:colOff>
      <xdr:row>96</xdr:row>
      <xdr:rowOff>52445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4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68972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18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76479</xdr:rowOff>
    </xdr:from>
    <xdr:to>
      <xdr:col>10</xdr:col>
      <xdr:colOff>165100</xdr:colOff>
      <xdr:row>97</xdr:row>
      <xdr:rowOff>6629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53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169206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628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29387</xdr:rowOff>
    </xdr:from>
    <xdr:to>
      <xdr:col>6</xdr:col>
      <xdr:colOff>38100</xdr:colOff>
      <xdr:row>97</xdr:row>
      <xdr:rowOff>130987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66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122114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752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66548</xdr:rowOff>
    </xdr:from>
    <xdr:to>
      <xdr:col>55</xdr:col>
      <xdr:colOff>0</xdr:colOff>
      <xdr:row>38</xdr:row>
      <xdr:rowOff>105628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581648"/>
          <a:ext cx="838200" cy="3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105628</xdr:rowOff>
    </xdr:from>
    <xdr:to>
      <xdr:col>50</xdr:col>
      <xdr:colOff>114300</xdr:colOff>
      <xdr:row>38</xdr:row>
      <xdr:rowOff>113357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620728"/>
          <a:ext cx="889000" cy="7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5605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113357</xdr:rowOff>
    </xdr:from>
    <xdr:to>
      <xdr:col>45</xdr:col>
      <xdr:colOff>177800</xdr:colOff>
      <xdr:row>38</xdr:row>
      <xdr:rowOff>124351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628457"/>
          <a:ext cx="889000" cy="1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7347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69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124351</xdr:rowOff>
    </xdr:from>
    <xdr:to>
      <xdr:col>41</xdr:col>
      <xdr:colOff>50800</xdr:colOff>
      <xdr:row>38</xdr:row>
      <xdr:rowOff>130011</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639451"/>
          <a:ext cx="889000" cy="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5823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69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6258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6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15748</xdr:rowOff>
    </xdr:from>
    <xdr:to>
      <xdr:col>55</xdr:col>
      <xdr:colOff>50800</xdr:colOff>
      <xdr:row>38</xdr:row>
      <xdr:rowOff>117348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53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38625</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382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54828</xdr:rowOff>
    </xdr:from>
    <xdr:to>
      <xdr:col>50</xdr:col>
      <xdr:colOff>165100</xdr:colOff>
      <xdr:row>38</xdr:row>
      <xdr:rowOff>156428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5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1505</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345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62557</xdr:rowOff>
    </xdr:from>
    <xdr:to>
      <xdr:col>46</xdr:col>
      <xdr:colOff>38100</xdr:colOff>
      <xdr:row>38</xdr:row>
      <xdr:rowOff>164157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7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9234</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35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73551</xdr:rowOff>
    </xdr:from>
    <xdr:to>
      <xdr:col>41</xdr:col>
      <xdr:colOff>101600</xdr:colOff>
      <xdr:row>39</xdr:row>
      <xdr:rowOff>3701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58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20228</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36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79211</xdr:rowOff>
    </xdr:from>
    <xdr:to>
      <xdr:col>36</xdr:col>
      <xdr:colOff>165100</xdr:colOff>
      <xdr:row>39</xdr:row>
      <xdr:rowOff>9361</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59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25889</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36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25705</xdr:rowOff>
    </xdr:from>
    <xdr:to>
      <xdr:col>55</xdr:col>
      <xdr:colOff>0</xdr:colOff>
      <xdr:row>59</xdr:row>
      <xdr:rowOff>50589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41255"/>
          <a:ext cx="838200" cy="2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38419</xdr:rowOff>
    </xdr:from>
    <xdr:to>
      <xdr:col>50</xdr:col>
      <xdr:colOff>114300</xdr:colOff>
      <xdr:row>59</xdr:row>
      <xdr:rowOff>50589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53969"/>
          <a:ext cx="889000" cy="12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38419</xdr:rowOff>
    </xdr:from>
    <xdr:to>
      <xdr:col>45</xdr:col>
      <xdr:colOff>177800</xdr:colOff>
      <xdr:row>59</xdr:row>
      <xdr:rowOff>54672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53969"/>
          <a:ext cx="889000" cy="16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44069</xdr:rowOff>
    </xdr:from>
    <xdr:to>
      <xdr:col>41</xdr:col>
      <xdr:colOff>50800</xdr:colOff>
      <xdr:row>59</xdr:row>
      <xdr:rowOff>54672</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59619"/>
          <a:ext cx="889000" cy="10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146355</xdr:rowOff>
    </xdr:from>
    <xdr:to>
      <xdr:col>55</xdr:col>
      <xdr:colOff>50800</xdr:colOff>
      <xdr:row>59</xdr:row>
      <xdr:rowOff>76505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9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61282</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05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171239</xdr:rowOff>
    </xdr:from>
    <xdr:to>
      <xdr:col>50</xdr:col>
      <xdr:colOff>165100</xdr:colOff>
      <xdr:row>59</xdr:row>
      <xdr:rowOff>101389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1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92516</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20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159069</xdr:rowOff>
    </xdr:from>
    <xdr:to>
      <xdr:col>46</xdr:col>
      <xdr:colOff>38100</xdr:colOff>
      <xdr:row>59</xdr:row>
      <xdr:rowOff>89219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0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80346</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9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3872</xdr:rowOff>
    </xdr:from>
    <xdr:to>
      <xdr:col>41</xdr:col>
      <xdr:colOff>101600</xdr:colOff>
      <xdr:row>59</xdr:row>
      <xdr:rowOff>105472</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1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96599</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21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164719</xdr:rowOff>
    </xdr:from>
    <xdr:to>
      <xdr:col>36</xdr:col>
      <xdr:colOff>165100</xdr:colOff>
      <xdr:row>59</xdr:row>
      <xdr:rowOff>94869</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0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85996</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201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19090</xdr:rowOff>
    </xdr:from>
    <xdr:to>
      <xdr:col>55</xdr:col>
      <xdr:colOff>0</xdr:colOff>
      <xdr:row>77</xdr:row>
      <xdr:rowOff>33858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220740"/>
          <a:ext cx="838200" cy="1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19090</xdr:rowOff>
    </xdr:from>
    <xdr:to>
      <xdr:col>50</xdr:col>
      <xdr:colOff>114300</xdr:colOff>
      <xdr:row>77</xdr:row>
      <xdr:rowOff>30040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220740"/>
          <a:ext cx="889000" cy="10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147837</xdr:rowOff>
    </xdr:from>
    <xdr:to>
      <xdr:col>45</xdr:col>
      <xdr:colOff>177800</xdr:colOff>
      <xdr:row>77</xdr:row>
      <xdr:rowOff>30040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178037"/>
          <a:ext cx="889000" cy="53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77315</xdr:rowOff>
    </xdr:from>
    <xdr:to>
      <xdr:col>41</xdr:col>
      <xdr:colOff>50800</xdr:colOff>
      <xdr:row>76</xdr:row>
      <xdr:rowOff>147837</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107515"/>
          <a:ext cx="889000" cy="70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154508</xdr:rowOff>
    </xdr:from>
    <xdr:to>
      <xdr:col>55</xdr:col>
      <xdr:colOff>50800</xdr:colOff>
      <xdr:row>77</xdr:row>
      <xdr:rowOff>84658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132935</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6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139740</xdr:rowOff>
    </xdr:from>
    <xdr:to>
      <xdr:col>50</xdr:col>
      <xdr:colOff>165100</xdr:colOff>
      <xdr:row>77</xdr:row>
      <xdr:rowOff>69890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6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61017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26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150690</xdr:rowOff>
    </xdr:from>
    <xdr:to>
      <xdr:col>46</xdr:col>
      <xdr:colOff>38100</xdr:colOff>
      <xdr:row>77</xdr:row>
      <xdr:rowOff>80840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18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71967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27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97037</xdr:rowOff>
    </xdr:from>
    <xdr:to>
      <xdr:col>41</xdr:col>
      <xdr:colOff>101600</xdr:colOff>
      <xdr:row>77</xdr:row>
      <xdr:rowOff>27187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2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18314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219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26515</xdr:rowOff>
    </xdr:from>
    <xdr:to>
      <xdr:col>36</xdr:col>
      <xdr:colOff>165100</xdr:colOff>
      <xdr:row>76</xdr:row>
      <xdr:rowOff>128115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5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119242</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14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93371</xdr:rowOff>
    </xdr:from>
    <xdr:to>
      <xdr:col>55</xdr:col>
      <xdr:colOff>0</xdr:colOff>
      <xdr:row>97</xdr:row>
      <xdr:rowOff>1130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552571"/>
          <a:ext cx="838200" cy="7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1130</xdr:rowOff>
    </xdr:from>
    <xdr:to>
      <xdr:col>50</xdr:col>
      <xdr:colOff>114300</xdr:colOff>
      <xdr:row>97</xdr:row>
      <xdr:rowOff>30480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631780"/>
          <a:ext cx="889000" cy="2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142239</xdr:rowOff>
    </xdr:from>
    <xdr:to>
      <xdr:col>45</xdr:col>
      <xdr:colOff>177800</xdr:colOff>
      <xdr:row>97</xdr:row>
      <xdr:rowOff>30480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429989"/>
          <a:ext cx="889000" cy="23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142239</xdr:rowOff>
    </xdr:from>
    <xdr:to>
      <xdr:col>41</xdr:col>
      <xdr:colOff>50800</xdr:colOff>
      <xdr:row>97</xdr:row>
      <xdr:rowOff>45072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429989"/>
          <a:ext cx="889000" cy="245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42571</xdr:rowOff>
    </xdr:from>
    <xdr:to>
      <xdr:col>55</xdr:col>
      <xdr:colOff>50800</xdr:colOff>
      <xdr:row>96</xdr:row>
      <xdr:rowOff>144171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50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20998</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48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121780</xdr:rowOff>
    </xdr:from>
    <xdr:to>
      <xdr:col>50</xdr:col>
      <xdr:colOff>165100</xdr:colOff>
      <xdr:row>97</xdr:row>
      <xdr:rowOff>51930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5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43057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67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151130</xdr:rowOff>
    </xdr:from>
    <xdr:to>
      <xdr:col>46</xdr:col>
      <xdr:colOff>38100</xdr:colOff>
      <xdr:row>97</xdr:row>
      <xdr:rowOff>81280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61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72407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703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91439</xdr:rowOff>
    </xdr:from>
    <xdr:to>
      <xdr:col>41</xdr:col>
      <xdr:colOff>101600</xdr:colOff>
      <xdr:row>96</xdr:row>
      <xdr:rowOff>21589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37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38116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15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165722</xdr:rowOff>
    </xdr:from>
    <xdr:to>
      <xdr:col>36</xdr:col>
      <xdr:colOff>165100</xdr:colOff>
      <xdr:row>97</xdr:row>
      <xdr:rowOff>95872</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62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86999</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717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92951</xdr:rowOff>
    </xdr:from>
    <xdr:to>
      <xdr:col>85</xdr:col>
      <xdr:colOff>127000</xdr:colOff>
      <xdr:row>37</xdr:row>
      <xdr:rowOff>90360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265151"/>
          <a:ext cx="838200" cy="16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92951</xdr:rowOff>
    </xdr:from>
    <xdr:to>
      <xdr:col>81</xdr:col>
      <xdr:colOff>50800</xdr:colOff>
      <xdr:row>37</xdr:row>
      <xdr:rowOff>14618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265151"/>
          <a:ext cx="889000" cy="93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14618</xdr:rowOff>
    </xdr:from>
    <xdr:to>
      <xdr:col>76</xdr:col>
      <xdr:colOff>114300</xdr:colOff>
      <xdr:row>37</xdr:row>
      <xdr:rowOff>123317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358268"/>
          <a:ext cx="889000" cy="10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121526</xdr:rowOff>
    </xdr:from>
    <xdr:to>
      <xdr:col>71</xdr:col>
      <xdr:colOff>177800</xdr:colOff>
      <xdr:row>37</xdr:row>
      <xdr:rowOff>123317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65176"/>
          <a:ext cx="889000" cy="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39560</xdr:rowOff>
    </xdr:from>
    <xdr:to>
      <xdr:col>85</xdr:col>
      <xdr:colOff>177800</xdr:colOff>
      <xdr:row>37</xdr:row>
      <xdr:rowOff>141160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8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17987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61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42151</xdr:rowOff>
    </xdr:from>
    <xdr:to>
      <xdr:col>81</xdr:col>
      <xdr:colOff>101600</xdr:colOff>
      <xdr:row>36</xdr:row>
      <xdr:rowOff>143751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1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160278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98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135268</xdr:rowOff>
    </xdr:from>
    <xdr:to>
      <xdr:col>76</xdr:col>
      <xdr:colOff>165100</xdr:colOff>
      <xdr:row>37</xdr:row>
      <xdr:rowOff>65418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0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81945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08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72517</xdr:rowOff>
    </xdr:from>
    <xdr:to>
      <xdr:col>72</xdr:col>
      <xdr:colOff>38100</xdr:colOff>
      <xdr:row>38</xdr:row>
      <xdr:rowOff>2667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1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19194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191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70726</xdr:rowOff>
    </xdr:from>
    <xdr:to>
      <xdr:col>67</xdr:col>
      <xdr:colOff>101600</xdr:colOff>
      <xdr:row>38</xdr:row>
      <xdr:rowOff>876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17403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189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4255</xdr:rowOff>
    </xdr:from>
    <xdr:to>
      <xdr:col>85</xdr:col>
      <xdr:colOff>127000</xdr:colOff>
      <xdr:row>56</xdr:row>
      <xdr:rowOff>83979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434005"/>
          <a:ext cx="838200" cy="251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41993</xdr:rowOff>
    </xdr:from>
    <xdr:to>
      <xdr:col>81</xdr:col>
      <xdr:colOff>50800</xdr:colOff>
      <xdr:row>56</xdr:row>
      <xdr:rowOff>83979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471743"/>
          <a:ext cx="889000" cy="21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16770</xdr:rowOff>
    </xdr:from>
    <xdr:to>
      <xdr:col>76</xdr:col>
      <xdr:colOff>114300</xdr:colOff>
      <xdr:row>55</xdr:row>
      <xdr:rowOff>41993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446520"/>
          <a:ext cx="889000" cy="2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123241</xdr:rowOff>
    </xdr:from>
    <xdr:to>
      <xdr:col>71</xdr:col>
      <xdr:colOff>177800</xdr:colOff>
      <xdr:row>55</xdr:row>
      <xdr:rowOff>16770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381541"/>
          <a:ext cx="889000" cy="64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124905</xdr:rowOff>
    </xdr:from>
    <xdr:to>
      <xdr:col>85</xdr:col>
      <xdr:colOff>177800</xdr:colOff>
      <xdr:row>55</xdr:row>
      <xdr:rowOff>55055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38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103332</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36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33179</xdr:rowOff>
    </xdr:from>
    <xdr:to>
      <xdr:col>81</xdr:col>
      <xdr:colOff>101600</xdr:colOff>
      <xdr:row>56</xdr:row>
      <xdr:rowOff>134779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63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125906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727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162643</xdr:rowOff>
    </xdr:from>
    <xdr:to>
      <xdr:col>76</xdr:col>
      <xdr:colOff>165100</xdr:colOff>
      <xdr:row>55</xdr:row>
      <xdr:rowOff>92793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42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109320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196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137420</xdr:rowOff>
    </xdr:from>
    <xdr:to>
      <xdr:col>72</xdr:col>
      <xdr:colOff>38100</xdr:colOff>
      <xdr:row>55</xdr:row>
      <xdr:rowOff>67570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84097</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17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72441</xdr:rowOff>
    </xdr:from>
    <xdr:to>
      <xdr:col>67</xdr:col>
      <xdr:colOff>101600</xdr:colOff>
      <xdr:row>55</xdr:row>
      <xdr:rowOff>2591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330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19118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105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139974</xdr:rowOff>
    </xdr:from>
    <xdr:to>
      <xdr:col>85</xdr:col>
      <xdr:colOff>127000</xdr:colOff>
      <xdr:row>78</xdr:row>
      <xdr:rowOff>126715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170174"/>
          <a:ext cx="838200" cy="329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139974</xdr:rowOff>
    </xdr:from>
    <xdr:to>
      <xdr:col>81</xdr:col>
      <xdr:colOff>50800</xdr:colOff>
      <xdr:row>78</xdr:row>
      <xdr:rowOff>120269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170174"/>
          <a:ext cx="889000" cy="32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65727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4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120269</xdr:rowOff>
    </xdr:from>
    <xdr:to>
      <xdr:col>76</xdr:col>
      <xdr:colOff>114300</xdr:colOff>
      <xdr:row>78</xdr:row>
      <xdr:rowOff>128865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493369"/>
          <a:ext cx="889000" cy="8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128865</xdr:rowOff>
    </xdr:from>
    <xdr:to>
      <xdr:col>71</xdr:col>
      <xdr:colOff>177800</xdr:colOff>
      <xdr:row>78</xdr:row>
      <xdr:rowOff>132065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501965"/>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75915</xdr:rowOff>
    </xdr:from>
    <xdr:to>
      <xdr:col>85</xdr:col>
      <xdr:colOff>177800</xdr:colOff>
      <xdr:row>79</xdr:row>
      <xdr:rowOff>6065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4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162292</xdr:rowOff>
    </xdr:from>
    <xdr:ext cx="378565"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63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89174</xdr:rowOff>
    </xdr:from>
    <xdr:to>
      <xdr:col>81</xdr:col>
      <xdr:colOff>101600</xdr:colOff>
      <xdr:row>77</xdr:row>
      <xdr:rowOff>19324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11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35851</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289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69469</xdr:rowOff>
    </xdr:from>
    <xdr:to>
      <xdr:col>76</xdr:col>
      <xdr:colOff>165100</xdr:colOff>
      <xdr:row>78</xdr:row>
      <xdr:rowOff>171069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4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162196</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3017" y="13535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78065</xdr:rowOff>
    </xdr:from>
    <xdr:to>
      <xdr:col>72</xdr:col>
      <xdr:colOff>38100</xdr:colOff>
      <xdr:row>79</xdr:row>
      <xdr:rowOff>8215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5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170792</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4017" y="135438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81265</xdr:rowOff>
    </xdr:from>
    <xdr:to>
      <xdr:col>67</xdr:col>
      <xdr:colOff>101600</xdr:colOff>
      <xdr:row>79</xdr:row>
      <xdr:rowOff>11415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5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2542</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5017" y="13547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20126</xdr:rowOff>
    </xdr:from>
    <xdr:to>
      <xdr:col>85</xdr:col>
      <xdr:colOff>127000</xdr:colOff>
      <xdr:row>96</xdr:row>
      <xdr:rowOff>42317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479326"/>
          <a:ext cx="838200" cy="2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17138</xdr:rowOff>
    </xdr:from>
    <xdr:to>
      <xdr:col>81</xdr:col>
      <xdr:colOff>50800</xdr:colOff>
      <xdr:row>96</xdr:row>
      <xdr:rowOff>20126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476338"/>
          <a:ext cx="889000" cy="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17138</xdr:rowOff>
    </xdr:from>
    <xdr:to>
      <xdr:col>76</xdr:col>
      <xdr:colOff>114300</xdr:colOff>
      <xdr:row>96</xdr:row>
      <xdr:rowOff>18918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476338"/>
          <a:ext cx="889000" cy="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18918</xdr:rowOff>
    </xdr:from>
    <xdr:to>
      <xdr:col>71</xdr:col>
      <xdr:colOff>177800</xdr:colOff>
      <xdr:row>96</xdr:row>
      <xdr:rowOff>43312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478118"/>
          <a:ext cx="889000" cy="2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162967</xdr:rowOff>
    </xdr:from>
    <xdr:to>
      <xdr:col>85</xdr:col>
      <xdr:colOff>177800</xdr:colOff>
      <xdr:row>96</xdr:row>
      <xdr:rowOff>93117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45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141394</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42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140776</xdr:rowOff>
    </xdr:from>
    <xdr:to>
      <xdr:col>81</xdr:col>
      <xdr:colOff>101600</xdr:colOff>
      <xdr:row>96</xdr:row>
      <xdr:rowOff>70926</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42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62053</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52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137788</xdr:rowOff>
    </xdr:from>
    <xdr:to>
      <xdr:col>76</xdr:col>
      <xdr:colOff>165100</xdr:colOff>
      <xdr:row>96</xdr:row>
      <xdr:rowOff>67938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42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59065</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518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139568</xdr:rowOff>
    </xdr:from>
    <xdr:to>
      <xdr:col>72</xdr:col>
      <xdr:colOff>38100</xdr:colOff>
      <xdr:row>96</xdr:row>
      <xdr:rowOff>69718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42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60845</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52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163962</xdr:rowOff>
    </xdr:from>
    <xdr:to>
      <xdr:col>67</xdr:col>
      <xdr:colOff>101600</xdr:colOff>
      <xdr:row>96</xdr:row>
      <xdr:rowOff>94112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45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85239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544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総務費については、前年度比で</a:t>
          </a:r>
          <a:r>
            <a:rPr kumimoji="1" lang="en-US" altLang="ja-JP" sz="1100">
              <a:solidFill>
                <a:schemeClr val="dk1"/>
              </a:solidFill>
              <a:effectLst/>
              <a:latin typeface="+mn-lt"/>
              <a:ea typeface="+mn-ea"/>
              <a:cs typeface="+mn-cs"/>
            </a:rPr>
            <a:t>32,957</a:t>
          </a:r>
          <a:r>
            <a:rPr kumimoji="1" lang="ja-JP" altLang="en-US" sz="1100">
              <a:solidFill>
                <a:schemeClr val="dk1"/>
              </a:solidFill>
              <a:effectLst/>
              <a:latin typeface="+mn-lt"/>
              <a:ea typeface="+mn-ea"/>
              <a:cs typeface="+mn-cs"/>
            </a:rPr>
            <a:t>円の減少となった。これはモーターボート競走事業収益基金をはじめとする基金積立金の減少及び土地開発公社事業資金貸付金の皆減が要因となり減少した。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民生費については、前年度比で</a:t>
          </a:r>
          <a:r>
            <a:rPr kumimoji="1" lang="en-US" altLang="ja-JP" sz="1100">
              <a:solidFill>
                <a:schemeClr val="dk1"/>
              </a:solidFill>
              <a:effectLst/>
              <a:latin typeface="+mn-lt"/>
              <a:ea typeface="+mn-ea"/>
              <a:cs typeface="+mn-cs"/>
            </a:rPr>
            <a:t>21,515</a:t>
          </a:r>
          <a:r>
            <a:rPr kumimoji="1" lang="ja-JP" altLang="ja-JP" sz="1100">
              <a:solidFill>
                <a:schemeClr val="dk1"/>
              </a:solidFill>
              <a:effectLst/>
              <a:latin typeface="+mn-lt"/>
              <a:ea typeface="+mn-ea"/>
              <a:cs typeface="+mn-cs"/>
            </a:rPr>
            <a:t>円の増加となった。これは、</a:t>
          </a:r>
          <a:r>
            <a:rPr kumimoji="1" lang="ja-JP" altLang="en-US" sz="1100">
              <a:solidFill>
                <a:schemeClr val="dk1"/>
              </a:solidFill>
              <a:effectLst/>
              <a:latin typeface="+mn-lt"/>
              <a:ea typeface="+mn-ea"/>
              <a:cs typeface="+mn-cs"/>
            </a:rPr>
            <a:t>定額減税補足給付金が皆増となったこと、障害福祉サービス費が増となったことが</a:t>
          </a:r>
          <a:r>
            <a:rPr lang="ja-JP" altLang="ja-JP" sz="1100" b="0" i="0" baseline="0">
              <a:solidFill>
                <a:schemeClr val="dk1"/>
              </a:solidFill>
              <a:effectLst/>
              <a:latin typeface="+mn-lt"/>
              <a:ea typeface="+mn-ea"/>
              <a:cs typeface="+mn-cs"/>
            </a:rPr>
            <a:t>主な要因である。</a:t>
          </a:r>
          <a:endParaRPr lang="ja-JP" altLang="ja-JP" sz="1400">
            <a:effectLst/>
          </a:endParaRPr>
        </a:p>
        <a:p>
          <a:r>
            <a:rPr kumimoji="1" lang="ja-JP" altLang="ja-JP" sz="1100">
              <a:solidFill>
                <a:schemeClr val="dk1"/>
              </a:solidFill>
              <a:effectLst/>
              <a:latin typeface="+mn-lt"/>
              <a:ea typeface="+mn-ea"/>
              <a:cs typeface="+mn-cs"/>
            </a:rPr>
            <a:t>　衛生費については、前年度比で</a:t>
          </a:r>
          <a:r>
            <a:rPr kumimoji="1" lang="en-US" altLang="ja-JP" sz="1100">
              <a:solidFill>
                <a:schemeClr val="dk1"/>
              </a:solidFill>
              <a:effectLst/>
              <a:latin typeface="+mn-lt"/>
              <a:ea typeface="+mn-ea"/>
              <a:cs typeface="+mn-cs"/>
            </a:rPr>
            <a:t>14,252</a:t>
          </a:r>
          <a:r>
            <a:rPr kumimoji="1" lang="ja-JP" altLang="ja-JP" sz="1100">
              <a:solidFill>
                <a:schemeClr val="dk1"/>
              </a:solidFill>
              <a:effectLst/>
              <a:latin typeface="+mn-lt"/>
              <a:ea typeface="+mn-ea"/>
              <a:cs typeface="+mn-cs"/>
            </a:rPr>
            <a:t>円の増加となった。これは、</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年から続く</a:t>
          </a:r>
          <a:r>
            <a:rPr kumimoji="1" lang="ja-JP" altLang="ja-JP" sz="1100">
              <a:solidFill>
                <a:schemeClr val="dk1"/>
              </a:solidFill>
              <a:effectLst/>
              <a:latin typeface="+mn-lt"/>
              <a:ea typeface="+mn-ea"/>
              <a:cs typeface="+mn-cs"/>
            </a:rPr>
            <a:t>クリーンセンター長寿命化事業の本格化に伴う増加が主な要因である。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費については、前年度比</a:t>
          </a:r>
          <a:r>
            <a:rPr kumimoji="1" lang="en-US" altLang="ja-JP" sz="1100">
              <a:solidFill>
                <a:schemeClr val="dk1"/>
              </a:solidFill>
              <a:effectLst/>
              <a:latin typeface="+mn-lt"/>
              <a:ea typeface="+mn-ea"/>
              <a:cs typeface="+mn-cs"/>
            </a:rPr>
            <a:t>13,185</a:t>
          </a:r>
          <a:r>
            <a:rPr kumimoji="1" lang="ja-JP" altLang="ja-JP" sz="1100">
              <a:solidFill>
                <a:schemeClr val="dk1"/>
              </a:solidFill>
              <a:effectLst/>
              <a:latin typeface="+mn-lt"/>
              <a:ea typeface="+mn-ea"/>
              <a:cs typeface="+mn-cs"/>
            </a:rPr>
            <a:t>円の増加となった。これは、</a:t>
          </a:r>
          <a:r>
            <a:rPr kumimoji="1" lang="ja-JP" altLang="en-US" sz="1100">
              <a:solidFill>
                <a:schemeClr val="dk1"/>
              </a:solidFill>
              <a:effectLst/>
              <a:latin typeface="+mn-lt"/>
              <a:ea typeface="+mn-ea"/>
              <a:cs typeface="+mn-cs"/>
            </a:rPr>
            <a:t>複合施設の建設工事の開始が主な要因である。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愛知県蒲郡市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財政調整基金の残額については、財源不足の為</a:t>
          </a:r>
          <a:r>
            <a:rPr kumimoji="1" lang="en-US" altLang="ja-JP" sz="1100">
              <a:solidFill>
                <a:schemeClr val="dk1"/>
              </a:solidFill>
              <a:effectLst/>
              <a:latin typeface="+mn-lt"/>
              <a:ea typeface="+mn-ea"/>
              <a:cs typeface="+mn-cs"/>
            </a:rPr>
            <a:t>600,000</a:t>
          </a:r>
          <a:r>
            <a:rPr kumimoji="1" lang="ja-JP" altLang="ja-JP" sz="1100">
              <a:solidFill>
                <a:schemeClr val="dk1"/>
              </a:solidFill>
              <a:effectLst/>
              <a:latin typeface="+mn-lt"/>
              <a:ea typeface="+mn-ea"/>
              <a:cs typeface="+mn-cs"/>
            </a:rPr>
            <a:t>千円を取り崩した。積立金として利子収入</a:t>
          </a:r>
          <a:r>
            <a:rPr kumimoji="1" lang="en-US" altLang="ja-JP" sz="1100">
              <a:solidFill>
                <a:schemeClr val="dk1"/>
              </a:solidFill>
              <a:effectLst/>
              <a:latin typeface="+mn-lt"/>
              <a:ea typeface="+mn-ea"/>
              <a:cs typeface="+mn-cs"/>
            </a:rPr>
            <a:t>59,006</a:t>
          </a:r>
          <a:r>
            <a:rPr kumimoji="1" lang="ja-JP" altLang="ja-JP" sz="1100">
              <a:solidFill>
                <a:schemeClr val="dk1"/>
              </a:solidFill>
              <a:effectLst/>
              <a:latin typeface="+mn-lt"/>
              <a:ea typeface="+mn-ea"/>
              <a:cs typeface="+mn-cs"/>
            </a:rPr>
            <a:t>千円、土地区画整理事業特別会計繰入金</a:t>
          </a:r>
          <a:r>
            <a:rPr kumimoji="1" lang="en-US" altLang="ja-JP" sz="1100">
              <a:solidFill>
                <a:schemeClr val="dk1"/>
              </a:solidFill>
              <a:effectLst/>
              <a:latin typeface="+mn-lt"/>
              <a:ea typeface="+mn-ea"/>
              <a:cs typeface="+mn-cs"/>
            </a:rPr>
            <a:t>41,000</a:t>
          </a:r>
          <a:r>
            <a:rPr kumimoji="1" lang="ja-JP" altLang="ja-JP" sz="1100">
              <a:solidFill>
                <a:schemeClr val="dk1"/>
              </a:solidFill>
              <a:effectLst/>
              <a:latin typeface="+mn-lt"/>
              <a:ea typeface="+mn-ea"/>
              <a:cs typeface="+mn-cs"/>
            </a:rPr>
            <a:t>千円、公共用地対策事業特別会計繰入金</a:t>
          </a:r>
          <a:r>
            <a:rPr kumimoji="1" lang="en-US" altLang="ja-JP" sz="1100">
              <a:solidFill>
                <a:schemeClr val="dk1"/>
              </a:solidFill>
              <a:effectLst/>
              <a:latin typeface="+mn-lt"/>
              <a:ea typeface="+mn-ea"/>
              <a:cs typeface="+mn-cs"/>
            </a:rPr>
            <a:t>7,700</a:t>
          </a:r>
          <a:r>
            <a:rPr kumimoji="1" lang="ja-JP" altLang="ja-JP" sz="1100">
              <a:solidFill>
                <a:schemeClr val="dk1"/>
              </a:solidFill>
              <a:effectLst/>
              <a:latin typeface="+mn-lt"/>
              <a:ea typeface="+mn-ea"/>
              <a:cs typeface="+mn-cs"/>
            </a:rPr>
            <a:t>千円を加えた</a:t>
          </a:r>
          <a:r>
            <a:rPr kumimoji="1" lang="en-US" altLang="ja-JP" sz="1100">
              <a:solidFill>
                <a:schemeClr val="dk1"/>
              </a:solidFill>
              <a:effectLst/>
              <a:latin typeface="+mn-lt"/>
              <a:ea typeface="+mn-ea"/>
              <a:cs typeface="+mn-cs"/>
            </a:rPr>
            <a:t>107,706</a:t>
          </a:r>
          <a:r>
            <a:rPr kumimoji="1" lang="ja-JP" altLang="ja-JP" sz="1100">
              <a:solidFill>
                <a:schemeClr val="dk1"/>
              </a:solidFill>
              <a:effectLst/>
              <a:latin typeface="+mn-lt"/>
              <a:ea typeface="+mn-ea"/>
              <a:cs typeface="+mn-cs"/>
            </a:rPr>
            <a:t>千円を積み立てたものの、令和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年度末残高は</a:t>
          </a:r>
          <a:r>
            <a:rPr kumimoji="1" lang="en-US" altLang="ja-JP" sz="1100">
              <a:solidFill>
                <a:schemeClr val="dk1"/>
              </a:solidFill>
              <a:effectLst/>
              <a:latin typeface="+mn-lt"/>
              <a:ea typeface="+mn-ea"/>
              <a:cs typeface="+mn-cs"/>
            </a:rPr>
            <a:t>492,294</a:t>
          </a:r>
          <a:r>
            <a:rPr kumimoji="1" lang="ja-JP" altLang="ja-JP" sz="1100">
              <a:solidFill>
                <a:schemeClr val="dk1"/>
              </a:solidFill>
              <a:effectLst/>
              <a:latin typeface="+mn-lt"/>
              <a:ea typeface="+mn-ea"/>
              <a:cs typeface="+mn-cs"/>
            </a:rPr>
            <a:t>千円の減となった。標準財政規模比についても、</a:t>
          </a:r>
          <a:r>
            <a:rPr kumimoji="1" lang="en-US" altLang="ja-JP" sz="1100">
              <a:solidFill>
                <a:schemeClr val="dk1"/>
              </a:solidFill>
              <a:effectLst/>
              <a:latin typeface="+mn-lt"/>
              <a:ea typeface="+mn-ea"/>
              <a:cs typeface="+mn-cs"/>
            </a:rPr>
            <a:t>3.39</a:t>
          </a:r>
          <a:r>
            <a:rPr kumimoji="1" lang="ja-JP" altLang="ja-JP" sz="1100">
              <a:solidFill>
                <a:schemeClr val="dk1"/>
              </a:solidFill>
              <a:effectLst/>
              <a:latin typeface="+mn-lt"/>
              <a:ea typeface="+mn-ea"/>
              <a:cs typeface="+mn-cs"/>
            </a:rPr>
            <a:t>ポイントの減少となっている。</a:t>
          </a:r>
          <a:endParaRPr lang="ja-JP" altLang="ja-JP" sz="1400">
            <a:effectLst/>
          </a:endParaRPr>
        </a:p>
        <a:p>
          <a:r>
            <a:rPr kumimoji="1" lang="ja-JP" altLang="ja-JP" sz="1100">
              <a:solidFill>
                <a:schemeClr val="dk1"/>
              </a:solidFill>
              <a:effectLst/>
              <a:latin typeface="+mn-lt"/>
              <a:ea typeface="+mn-ea"/>
              <a:cs typeface="+mn-cs"/>
            </a:rPr>
            <a:t>　実質収支額については、歳入歳出差引額が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した為、金額としては</a:t>
          </a:r>
          <a:r>
            <a:rPr kumimoji="1" lang="en-US" altLang="ja-JP" sz="1100">
              <a:solidFill>
                <a:schemeClr val="dk1"/>
              </a:solidFill>
              <a:effectLst/>
              <a:latin typeface="+mn-lt"/>
              <a:ea typeface="+mn-ea"/>
              <a:cs typeface="+mn-cs"/>
            </a:rPr>
            <a:t>302,154</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し、比率としては</a:t>
          </a:r>
          <a:r>
            <a:rPr kumimoji="1" lang="en-US" altLang="ja-JP" sz="1100">
              <a:solidFill>
                <a:schemeClr val="dk1"/>
              </a:solidFill>
              <a:effectLst/>
              <a:latin typeface="+mn-lt"/>
              <a:ea typeface="+mn-ea"/>
              <a:cs typeface="+mn-cs"/>
            </a:rPr>
            <a:t>1.85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愛知県蒲郡市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蒲郡市においては、一般会計をはじめとする全会計において黒字となっており、連結赤字比率はない。</a:t>
          </a:r>
          <a:endParaRPr lang="ja-JP" altLang="ja-JP" sz="1400">
            <a:effectLst/>
          </a:endParaRPr>
        </a:p>
        <a:p>
          <a:r>
            <a:rPr kumimoji="1" lang="ja-JP" altLang="ja-JP" sz="1100">
              <a:solidFill>
                <a:schemeClr val="dk1"/>
              </a:solidFill>
              <a:effectLst/>
              <a:latin typeface="+mn-lt"/>
              <a:ea typeface="+mn-ea"/>
              <a:cs typeface="+mn-cs"/>
            </a:rPr>
            <a:t>　国民健康保険事業特別会計及び後期高齢者医療事業特別会計が一般会計から繰入を受けているほか、土地区画整理事業特別会計、病院事業会計及び下水道事業会計はモーターボート競走事業会計からの繰入を受けている。</a:t>
          </a:r>
          <a:endParaRPr lang="ja-JP" altLang="ja-JP" sz="1400">
            <a:effectLst/>
          </a:endParaRPr>
        </a:p>
        <a:p>
          <a:r>
            <a:rPr kumimoji="1" lang="ja-JP" altLang="ja-JP" sz="1100">
              <a:solidFill>
                <a:schemeClr val="dk1"/>
              </a:solidFill>
              <a:effectLst/>
              <a:latin typeface="+mn-lt"/>
              <a:ea typeface="+mn-ea"/>
              <a:cs typeface="+mn-cs"/>
            </a:rPr>
            <a:t>　モーターボート競走事業会計については、今後も安定的に現在の収益レベルを確保できるという保証はなく、他場との競合のなかで十分な繰出額を確保できなくなることも考えられるので、各会計は繰入に頼らない財政運営を目指していく必要がある。また、一般会計も、市税収入等の一般財源の確保がますます厳しくなることが想定されるが、新たな歳入確保策やコスト削減策を検討し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愛知県蒲郡市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年度の実質公債費比率は</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％（３カ年平均）、単年度では</a:t>
          </a:r>
          <a:r>
            <a:rPr kumimoji="1" lang="en-US" altLang="ja-JP" sz="1100">
              <a:solidFill>
                <a:schemeClr val="dk1"/>
              </a:solidFill>
              <a:effectLst/>
              <a:latin typeface="+mn-lt"/>
              <a:ea typeface="+mn-ea"/>
              <a:cs typeface="+mn-cs"/>
            </a:rPr>
            <a:t>3.4%</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増の</a:t>
          </a:r>
          <a:r>
            <a:rPr kumimoji="1" lang="en-US" altLang="ja-JP" sz="1100">
              <a:solidFill>
                <a:schemeClr val="dk1"/>
              </a:solidFill>
              <a:effectLst/>
              <a:latin typeface="+mn-lt"/>
              <a:ea typeface="+mn-ea"/>
              <a:cs typeface="+mn-cs"/>
            </a:rPr>
            <a:t>4.9</a:t>
          </a:r>
          <a:r>
            <a:rPr kumimoji="1" lang="ja-JP" altLang="ja-JP" sz="1100">
              <a:solidFill>
                <a:schemeClr val="dk1"/>
              </a:solidFill>
              <a:effectLst/>
              <a:latin typeface="+mn-lt"/>
              <a:ea typeface="+mn-ea"/>
              <a:cs typeface="+mn-cs"/>
            </a:rPr>
            <a:t>％となった。単年度において、増加した要因は、</a:t>
          </a:r>
          <a:r>
            <a:rPr kumimoji="1" lang="ja-JP" altLang="en-US" sz="1100">
              <a:solidFill>
                <a:schemeClr val="dk1"/>
              </a:solidFill>
              <a:effectLst/>
              <a:latin typeface="+mn-lt"/>
              <a:ea typeface="+mn-ea"/>
              <a:cs typeface="+mn-cs"/>
            </a:rPr>
            <a:t>算入公債費等の減少、公営企業債の元利償還金に対する繰入金の増加によるもの</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今後も、</a:t>
          </a:r>
          <a:r>
            <a:rPr kumimoji="1" lang="ja-JP" altLang="en-US" sz="1100">
              <a:solidFill>
                <a:schemeClr val="dk1"/>
              </a:solidFill>
              <a:effectLst/>
              <a:latin typeface="+mn-lt"/>
              <a:ea typeface="+mn-ea"/>
              <a:cs typeface="+mn-cs"/>
            </a:rPr>
            <a:t>複合施設建設・</a:t>
          </a:r>
          <a:r>
            <a:rPr kumimoji="1" lang="ja-JP" altLang="ja-JP" sz="1100">
              <a:solidFill>
                <a:schemeClr val="dk1"/>
              </a:solidFill>
              <a:effectLst/>
              <a:latin typeface="+mn-lt"/>
              <a:ea typeface="+mn-ea"/>
              <a:cs typeface="+mn-cs"/>
            </a:rPr>
            <a:t>更新等による借入が見込まれるため、注意が必要である。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減債基金のうち、満期一括償還地方債の償還財源として積み立てたものはない。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愛知県蒲郡市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将来負担比率は発生していない。要因として、モーターボート競走事業収益基金などの充当可能基金が大幅に増となっていることが挙げられる。</a:t>
          </a:r>
          <a:endParaRPr lang="ja-JP" altLang="ja-JP" sz="1400">
            <a:effectLst/>
          </a:endParaRPr>
        </a:p>
        <a:p>
          <a:r>
            <a:rPr kumimoji="1" lang="ja-JP" altLang="ja-JP" sz="1100">
              <a:solidFill>
                <a:schemeClr val="dk1"/>
              </a:solidFill>
              <a:effectLst/>
              <a:latin typeface="+mn-lt"/>
              <a:ea typeface="+mn-ea"/>
              <a:cs typeface="+mn-cs"/>
            </a:rPr>
            <a:t>　今後想定される公共施設の整備に当該基金等を充てることにより充当可能財源等が減少することが考えられる。また、公共施設の整備には、地方債の発行も不可避であり、新規発行の際には、基準財政需要額に算入可否も含めて慎重に検討する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愛知県蒲郡市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財政調整基金については、財源不足の為</a:t>
          </a:r>
          <a:r>
            <a:rPr kumimoji="1" lang="en-US" altLang="ja-JP" sz="1100">
              <a:solidFill>
                <a:schemeClr val="dk1"/>
              </a:solidFill>
              <a:effectLst/>
              <a:latin typeface="+mn-lt"/>
              <a:ea typeface="+mn-ea"/>
              <a:cs typeface="+mn-cs"/>
            </a:rPr>
            <a:t>600,000</a:t>
          </a:r>
          <a:r>
            <a:rPr kumimoji="1" lang="ja-JP" altLang="ja-JP" sz="1100">
              <a:solidFill>
                <a:schemeClr val="dk1"/>
              </a:solidFill>
              <a:effectLst/>
              <a:latin typeface="+mn-lt"/>
              <a:ea typeface="+mn-ea"/>
              <a:cs typeface="+mn-cs"/>
            </a:rPr>
            <a:t>千円を取り崩した。積立金として利子収入</a:t>
          </a:r>
          <a:r>
            <a:rPr kumimoji="1" lang="en-US" altLang="ja-JP" sz="1100">
              <a:solidFill>
                <a:schemeClr val="dk1"/>
              </a:solidFill>
              <a:effectLst/>
              <a:latin typeface="+mn-lt"/>
              <a:ea typeface="+mn-ea"/>
              <a:cs typeface="+mn-cs"/>
            </a:rPr>
            <a:t>59,006</a:t>
          </a:r>
          <a:r>
            <a:rPr kumimoji="1" lang="ja-JP" altLang="ja-JP" sz="1100">
              <a:solidFill>
                <a:schemeClr val="dk1"/>
              </a:solidFill>
              <a:effectLst/>
              <a:latin typeface="+mn-lt"/>
              <a:ea typeface="+mn-ea"/>
              <a:cs typeface="+mn-cs"/>
            </a:rPr>
            <a:t>千円、土地区画整理事業特別会計繰入金</a:t>
          </a:r>
          <a:r>
            <a:rPr kumimoji="1" lang="en-US" altLang="ja-JP" sz="1100">
              <a:solidFill>
                <a:schemeClr val="dk1"/>
              </a:solidFill>
              <a:effectLst/>
              <a:latin typeface="+mn-lt"/>
              <a:ea typeface="+mn-ea"/>
              <a:cs typeface="+mn-cs"/>
            </a:rPr>
            <a:t>41,000</a:t>
          </a:r>
          <a:r>
            <a:rPr kumimoji="1" lang="ja-JP" altLang="ja-JP" sz="1100">
              <a:solidFill>
                <a:schemeClr val="dk1"/>
              </a:solidFill>
              <a:effectLst/>
              <a:latin typeface="+mn-lt"/>
              <a:ea typeface="+mn-ea"/>
              <a:cs typeface="+mn-cs"/>
            </a:rPr>
            <a:t>千円、公共用地対策事業特別会計繰入金</a:t>
          </a:r>
          <a:r>
            <a:rPr kumimoji="1" lang="en-US" altLang="ja-JP" sz="1100">
              <a:solidFill>
                <a:schemeClr val="dk1"/>
              </a:solidFill>
              <a:effectLst/>
              <a:latin typeface="+mn-lt"/>
              <a:ea typeface="+mn-ea"/>
              <a:cs typeface="+mn-cs"/>
            </a:rPr>
            <a:t>7,700</a:t>
          </a:r>
          <a:r>
            <a:rPr kumimoji="1" lang="ja-JP" altLang="ja-JP" sz="1100">
              <a:solidFill>
                <a:schemeClr val="dk1"/>
              </a:solidFill>
              <a:effectLst/>
              <a:latin typeface="+mn-lt"/>
              <a:ea typeface="+mn-ea"/>
              <a:cs typeface="+mn-cs"/>
            </a:rPr>
            <a:t>千円を加えた</a:t>
          </a:r>
          <a:r>
            <a:rPr kumimoji="1" lang="en-US" altLang="ja-JP" sz="1100">
              <a:solidFill>
                <a:schemeClr val="dk1"/>
              </a:solidFill>
              <a:effectLst/>
              <a:latin typeface="+mn-lt"/>
              <a:ea typeface="+mn-ea"/>
              <a:cs typeface="+mn-cs"/>
            </a:rPr>
            <a:t>107,706</a:t>
          </a:r>
          <a:r>
            <a:rPr kumimoji="1" lang="ja-JP" altLang="ja-JP" sz="1100">
              <a:solidFill>
                <a:schemeClr val="dk1"/>
              </a:solidFill>
              <a:effectLst/>
              <a:latin typeface="+mn-lt"/>
              <a:ea typeface="+mn-ea"/>
              <a:cs typeface="+mn-cs"/>
            </a:rPr>
            <a:t>千円を積み立てたものの、令和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年度末残高は</a:t>
          </a:r>
          <a:r>
            <a:rPr kumimoji="1" lang="en-US" altLang="ja-JP" sz="1100">
              <a:solidFill>
                <a:schemeClr val="dk1"/>
              </a:solidFill>
              <a:effectLst/>
              <a:latin typeface="+mn-lt"/>
              <a:ea typeface="+mn-ea"/>
              <a:cs typeface="+mn-cs"/>
            </a:rPr>
            <a:t>492,294</a:t>
          </a:r>
          <a:r>
            <a:rPr kumimoji="1" lang="ja-JP" altLang="ja-JP" sz="1100">
              <a:solidFill>
                <a:schemeClr val="dk1"/>
              </a:solidFill>
              <a:effectLst/>
              <a:latin typeface="+mn-lt"/>
              <a:ea typeface="+mn-ea"/>
              <a:cs typeface="+mn-cs"/>
            </a:rPr>
            <a:t>千円の減となった。そ</a:t>
          </a:r>
          <a:r>
            <a:rPr lang="ja-JP" altLang="ja-JP" sz="1100">
              <a:solidFill>
                <a:schemeClr val="dk1"/>
              </a:solidFill>
              <a:effectLst/>
              <a:latin typeface="+mn-lt"/>
              <a:ea typeface="+mn-ea"/>
              <a:cs typeface="+mn-cs"/>
            </a:rPr>
            <a:t>の他特定目的基金のうち、ふるさと蒲郡応援寄附金については寄附額に応じ</a:t>
          </a:r>
          <a:r>
            <a:rPr lang="en-US" altLang="ja-JP" sz="1100">
              <a:solidFill>
                <a:schemeClr val="dk1"/>
              </a:solidFill>
              <a:effectLst/>
              <a:latin typeface="+mn-lt"/>
              <a:ea typeface="+mn-ea"/>
              <a:cs typeface="+mn-cs"/>
            </a:rPr>
            <a:t>1,793,025</a:t>
          </a:r>
          <a:r>
            <a:rPr lang="ja-JP" altLang="ja-JP" sz="1100">
              <a:solidFill>
                <a:schemeClr val="dk1"/>
              </a:solidFill>
              <a:effectLst/>
              <a:latin typeface="+mn-lt"/>
              <a:ea typeface="+mn-ea"/>
              <a:cs typeface="+mn-cs"/>
            </a:rPr>
            <a:t>千円を積み立て、また前年度積み立て分の</a:t>
          </a:r>
          <a:r>
            <a:rPr lang="en-US" altLang="ja-JP" sz="1100">
              <a:solidFill>
                <a:schemeClr val="dk1"/>
              </a:solidFill>
              <a:effectLst/>
              <a:latin typeface="+mn-lt"/>
              <a:ea typeface="+mn-ea"/>
              <a:cs typeface="+mn-cs"/>
            </a:rPr>
            <a:t>1,477,751</a:t>
          </a:r>
          <a:r>
            <a:rPr lang="ja-JP" altLang="ja-JP" sz="1100">
              <a:solidFill>
                <a:schemeClr val="dk1"/>
              </a:solidFill>
              <a:effectLst/>
              <a:latin typeface="+mn-lt"/>
              <a:ea typeface="+mn-ea"/>
              <a:cs typeface="+mn-cs"/>
            </a:rPr>
            <a:t>千円を取り崩した。モーターボート競走事業収益基金については収益金に利子分を足した</a:t>
          </a:r>
          <a:r>
            <a:rPr lang="en-US" altLang="ja-JP" sz="1100">
              <a:solidFill>
                <a:schemeClr val="dk1"/>
              </a:solidFill>
              <a:effectLst/>
              <a:latin typeface="+mn-lt"/>
              <a:ea typeface="+mn-ea"/>
              <a:cs typeface="+mn-cs"/>
            </a:rPr>
            <a:t>6,152,240</a:t>
          </a:r>
          <a:r>
            <a:rPr lang="ja-JP" altLang="ja-JP" sz="1100">
              <a:solidFill>
                <a:schemeClr val="dk1"/>
              </a:solidFill>
              <a:effectLst/>
              <a:latin typeface="+mn-lt"/>
              <a:ea typeface="+mn-ea"/>
              <a:cs typeface="+mn-cs"/>
            </a:rPr>
            <a:t>千円を積み立て、前年度までの積み立て分から</a:t>
          </a:r>
          <a:r>
            <a:rPr lang="en-US" altLang="ja-JP" sz="1100">
              <a:solidFill>
                <a:schemeClr val="dk1"/>
              </a:solidFill>
              <a:effectLst/>
              <a:latin typeface="+mn-lt"/>
              <a:ea typeface="+mn-ea"/>
              <a:cs typeface="+mn-cs"/>
            </a:rPr>
            <a:t>553,011</a:t>
          </a:r>
          <a:r>
            <a:rPr lang="ja-JP" altLang="ja-JP" sz="1100">
              <a:solidFill>
                <a:schemeClr val="dk1"/>
              </a:solidFill>
              <a:effectLst/>
              <a:latin typeface="+mn-lt"/>
              <a:ea typeface="+mn-ea"/>
              <a:cs typeface="+mn-cs"/>
            </a:rPr>
            <a:t>千円を取り崩し、</a:t>
          </a:r>
          <a:r>
            <a:rPr lang="en-US" altLang="ja-JP" sz="1100">
              <a:solidFill>
                <a:schemeClr val="dk1"/>
              </a:solidFill>
              <a:effectLst/>
              <a:latin typeface="+mn-lt"/>
              <a:ea typeface="+mn-ea"/>
              <a:cs typeface="+mn-cs"/>
            </a:rPr>
            <a:t>119,346</a:t>
          </a:r>
          <a:r>
            <a:rPr lang="ja-JP" altLang="ja-JP" sz="1100">
              <a:solidFill>
                <a:schemeClr val="dk1"/>
              </a:solidFill>
              <a:effectLst/>
              <a:latin typeface="+mn-lt"/>
              <a:ea typeface="+mn-ea"/>
              <a:cs typeface="+mn-cs"/>
            </a:rPr>
            <a:t>千円を積み立てた。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各基金の目的に沿って適正に管理していく。</a:t>
          </a:r>
          <a:endParaRPr lang="ja-JP" altLang="ja-JP" sz="1400">
            <a:effectLst/>
          </a:endParaRPr>
        </a:p>
        <a:p>
          <a:r>
            <a:rPr kumimoji="1" lang="ja-JP" altLang="ja-JP" sz="1100">
              <a:solidFill>
                <a:schemeClr val="dk1"/>
              </a:solidFill>
              <a:effectLst/>
              <a:latin typeface="+mn-lt"/>
              <a:ea typeface="+mn-ea"/>
              <a:cs typeface="+mn-cs"/>
            </a:rPr>
            <a:t>　公共施設マネジメントの推進による投資的経費の増加が予想されるため、財源として教育施設整備事業基金及びモーターボート競走事業収益基金を活用していく。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モーターボート競走事業収益基金　：公共施設等の整備に充てることを目的</a:t>
          </a:r>
          <a:endParaRPr lang="ja-JP" altLang="ja-JP" sz="1400">
            <a:effectLst/>
          </a:endParaRPr>
        </a:p>
        <a:p>
          <a:r>
            <a:rPr kumimoji="1" lang="ja-JP" altLang="ja-JP" sz="1100">
              <a:solidFill>
                <a:schemeClr val="dk1"/>
              </a:solidFill>
              <a:effectLst/>
              <a:latin typeface="+mn-lt"/>
              <a:ea typeface="+mn-ea"/>
              <a:cs typeface="+mn-cs"/>
            </a:rPr>
            <a:t>　教育施設整備事業基金　　　　　　：教育施設の整備に充てることを目的</a:t>
          </a:r>
          <a:endParaRPr lang="ja-JP" altLang="ja-JP" sz="1400">
            <a:effectLst/>
          </a:endParaRPr>
        </a:p>
        <a:p>
          <a:r>
            <a:rPr kumimoji="1" lang="ja-JP" altLang="ja-JP" sz="1100">
              <a:solidFill>
                <a:schemeClr val="dk1"/>
              </a:solidFill>
              <a:effectLst/>
              <a:latin typeface="+mn-lt"/>
              <a:ea typeface="+mn-ea"/>
              <a:cs typeface="+mn-cs"/>
            </a:rPr>
            <a:t>　社会福祉基金　　　　　　　　　　：社会福祉の充実を目的</a:t>
          </a:r>
          <a:endParaRPr lang="ja-JP" altLang="ja-JP" sz="1400">
            <a:effectLst/>
          </a:endParaRPr>
        </a:p>
        <a:p>
          <a:r>
            <a:rPr kumimoji="1" lang="ja-JP" altLang="ja-JP" sz="1100">
              <a:solidFill>
                <a:schemeClr val="dk1"/>
              </a:solidFill>
              <a:effectLst/>
              <a:latin typeface="+mn-lt"/>
              <a:ea typeface="+mn-ea"/>
              <a:cs typeface="+mn-cs"/>
            </a:rPr>
            <a:t>　ふるさと蒲郡応援基金　　　　　　：ふるさと納税による寄附金の積立を行う。</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国際交流基金　　　　　　　　　</a:t>
          </a:r>
          <a:r>
            <a:rPr kumimoji="1" lang="en-US" altLang="ja-JP" sz="1100">
              <a:solidFill>
                <a:schemeClr val="dk1"/>
              </a:solidFill>
              <a:effectLst/>
              <a:latin typeface="+mn-lt"/>
              <a:ea typeface="+mn-ea"/>
              <a:cs typeface="+mn-cs"/>
            </a:rPr>
            <a:t>   </a:t>
          </a:r>
          <a:r>
            <a:rPr kumimoji="1" lang="en-US"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：国際交流の推進を図ることを目的</a:t>
          </a:r>
          <a:endParaRPr lang="ja-JP" altLang="ja-JP" sz="1400">
            <a:effectLst/>
          </a:endParaRPr>
        </a:p>
        <a:p>
          <a:r>
            <a:rPr kumimoji="1" lang="ja-JP" altLang="ja-JP" sz="1100">
              <a:solidFill>
                <a:schemeClr val="dk1"/>
              </a:solidFill>
              <a:effectLst/>
              <a:latin typeface="+mn-lt"/>
              <a:ea typeface="+mn-ea"/>
              <a:cs typeface="+mn-cs"/>
            </a:rPr>
            <a:t>　　　　　　　　　　　　　　　　　　基金の管理を適正に行い寄附目的に沿った事業の財源とする。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主な理由としては、</a:t>
          </a:r>
          <a:r>
            <a:rPr lang="ja-JP" altLang="ja-JP" sz="1100">
              <a:solidFill>
                <a:schemeClr val="dk1"/>
              </a:solidFill>
              <a:effectLst/>
              <a:latin typeface="+mn-lt"/>
              <a:ea typeface="+mn-ea"/>
              <a:cs typeface="+mn-cs"/>
            </a:rPr>
            <a:t>モーターボート競走事業収益基金については収益金に利子分を足した</a:t>
          </a:r>
          <a:r>
            <a:rPr lang="en-US" altLang="ja-JP" sz="1100">
              <a:solidFill>
                <a:schemeClr val="dk1"/>
              </a:solidFill>
              <a:effectLst/>
              <a:latin typeface="+mn-lt"/>
              <a:ea typeface="+mn-ea"/>
              <a:cs typeface="+mn-cs"/>
            </a:rPr>
            <a:t>6,152,240</a:t>
          </a:r>
          <a:r>
            <a:rPr lang="ja-JP" altLang="ja-JP" sz="1100">
              <a:solidFill>
                <a:schemeClr val="dk1"/>
              </a:solidFill>
              <a:effectLst/>
              <a:latin typeface="+mn-lt"/>
              <a:ea typeface="+mn-ea"/>
              <a:cs typeface="+mn-cs"/>
            </a:rPr>
            <a:t>千円を積み立てたため。また、ふるさと蒲郡応援寄附金については寄附額に応じて積立額が変動し、令和</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年の寄附額が令和</a:t>
          </a:r>
          <a:r>
            <a:rPr lang="en-US" altLang="ja-JP" sz="1100">
              <a:solidFill>
                <a:schemeClr val="dk1"/>
              </a:solidFill>
              <a:effectLst/>
              <a:latin typeface="+mn-lt"/>
              <a:ea typeface="+mn-ea"/>
              <a:cs typeface="+mn-cs"/>
            </a:rPr>
            <a:t>5</a:t>
          </a:r>
          <a:r>
            <a:rPr lang="ja-JP" altLang="ja-JP" sz="1100">
              <a:solidFill>
                <a:schemeClr val="dk1"/>
              </a:solidFill>
              <a:effectLst/>
              <a:latin typeface="+mn-lt"/>
              <a:ea typeface="+mn-ea"/>
              <a:cs typeface="+mn-cs"/>
            </a:rPr>
            <a:t>年度に比べて増額したため</a:t>
          </a:r>
          <a:r>
            <a:rPr lang="en-US" altLang="ja-JP" sz="1100">
              <a:solidFill>
                <a:schemeClr val="dk1"/>
              </a:solidFill>
              <a:effectLst/>
              <a:latin typeface="+mn-lt"/>
              <a:ea typeface="+mn-ea"/>
              <a:cs typeface="+mn-cs"/>
            </a:rPr>
            <a:t>315,274</a:t>
          </a:r>
          <a:r>
            <a:rPr lang="ja-JP" altLang="ja-JP" sz="1100">
              <a:solidFill>
                <a:schemeClr val="dk1"/>
              </a:solidFill>
              <a:effectLst/>
              <a:latin typeface="+mn-lt"/>
              <a:ea typeface="+mn-ea"/>
              <a:cs typeface="+mn-cs"/>
            </a:rPr>
            <a:t>千円増額した。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それぞれの基金の目的に沿って適正に積立及び処分を行う。モーターボート競走事業収益基金は、今後公共施設等の整備に関する大型事業の財源として、活用を進めていく。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予算編成時点では、金額に差異はあるものの基金繰入金により予算を編成している。令和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年度は決算見込みの状況から</a:t>
          </a:r>
          <a:r>
            <a:rPr kumimoji="1" lang="en-US" altLang="ja-JP" sz="1100">
              <a:solidFill>
                <a:schemeClr val="dk1"/>
              </a:solidFill>
              <a:effectLst/>
              <a:latin typeface="+mn-lt"/>
              <a:ea typeface="+mn-ea"/>
              <a:cs typeface="+mn-cs"/>
            </a:rPr>
            <a:t>600,000</a:t>
          </a:r>
          <a:r>
            <a:rPr kumimoji="1" lang="ja-JP" altLang="ja-JP" sz="1100">
              <a:solidFill>
                <a:schemeClr val="dk1"/>
              </a:solidFill>
              <a:effectLst/>
              <a:latin typeface="+mn-lt"/>
              <a:ea typeface="+mn-ea"/>
              <a:cs typeface="+mn-cs"/>
            </a:rPr>
            <a:t>千円を取り崩した。特別会計繰入金、運用による利子収入相当額等の積立を行ったが、令和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492,294</a:t>
          </a:r>
          <a:r>
            <a:rPr kumimoji="1" lang="ja-JP" altLang="ja-JP" sz="1100">
              <a:solidFill>
                <a:schemeClr val="dk1"/>
              </a:solidFill>
              <a:effectLst/>
              <a:latin typeface="+mn-lt"/>
              <a:ea typeface="+mn-ea"/>
              <a:cs typeface="+mn-cs"/>
            </a:rPr>
            <a:t>千円の減少となった。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市税収入増減にかかわらず、予算執行に対し、各課が経費節減（歳出削減）を行うことなどにより捻出した額等の一定額を積み立てる方策としている。災害や急激な景気の悪化に備えること等及び年度間調整のため、必要な金額を確保する。今後について予算の範囲内で適正な積立及び処分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取崩を行わず、運用益の積立を行ったため増加となった。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将来の償還財源の確保、財政の健全な運営に資するための資金であり、今後について予算の範囲内で適正な積立及び処分を行う。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321C059-E8B6-4545-B1DD-A51D9E3C0E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6BBB0A4-A38B-4061-B4DE-6A69AE32ED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23EB89C7-B1B9-471F-9BC0-B204F671BAE8}"/>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1890CC5-41C1-4C01-AD54-E1C00BA38876}"/>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509A90F-AA0E-4B12-826B-4996B08D6356}"/>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9241A3E-4028-4AEA-A7D6-565F3A3B195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54BCA91-0ADB-43F7-993A-60CD2FA7363B}"/>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FBC13A2-3A5D-4B5A-9FAB-F006F54A5E75}"/>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025AA88-3330-4F61-8377-AEFA02AB4735}"/>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4837293-3FDD-49FA-912B-E5493F700FE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AD610BD-9A1F-4EE1-B7D0-59CDDD3CE86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044A1C2-4ACC-4BD0-970E-0137A71AB8E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E884567-ACD6-4081-98F3-5B797EA0FD5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A904A61-F4FF-419C-A69C-1A680E80815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F159AC9-E4EB-4294-9892-658AAB00E0D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B2F206E-A67F-4DDC-ADEB-98FFB72B3E8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愛知県蒲郡市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64EB1153-CF39-4398-ABF6-46813158B31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DCBDC67-A185-47EF-B7A4-6B0F73F8A60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BACFF03-CE5A-407C-9E37-1B1F68DF4FB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832C782-A39D-473D-A5D0-959B5F41D5E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2D813300-6376-43B1-B333-CE53C6D7AD5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4D49C0C-9D22-4B36-B770-FE3929C10D7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77,535
73,926
56.96
48,723,554
46,583,808
1,667,992
18,947,774
22,380,361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43BB7BC-70E7-4D7D-A000-E458D04CBBE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D8C14DD-244F-4B0B-AFF4-F70CC8C4327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03C46FA-05DC-45AA-A384-4C0CC2346D4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8721BB7-979F-4F80-965D-8F4767B589E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83210B7-0854-493A-AF1D-6C3F50F6632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83D0F54-2AA8-4BD3-B345-0AFEB1CAD56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96D46AC-6AC9-433C-A69D-A3F553497B9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4F5859C-84AB-4FB0-BC2B-DA6ADFD0682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322B446-B97E-40A0-AF54-70CA5816C29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826DED4-DB31-4AF7-B0F7-F0EF4AF97CA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D37FC46-B04A-44D9-B321-BD5B01CE214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7569660-C653-475A-AB87-05F777A8401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C9EC672-6559-444B-BF98-4D8B285BAAD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3F61F70-9408-4DA2-BC25-CF907720556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C57D94F-01BA-4695-84AE-03CCB0D9018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8A46264-7FA8-4729-BCF1-C7BCD17240F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2C47718-8FEE-49BD-B434-250AACBADA6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1EEE8A5-67C9-454C-8786-C5A44CEF199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E5BA043-AFCD-4449-B1F4-FA3F75CF2A5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648F64D-00D6-4B33-BAB1-B4ABDBF6B3A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8F04762-A96B-4AA8-969A-415D69386EC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EB59781-9968-4576-A1DC-3FD63E4368D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63F99C3-27B6-4314-A701-E05A2D70E89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9FE006D-6DBC-41DF-A81D-5F0E1E192A9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0E2E633-2328-4A5E-B6B9-EA3FB89BACB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DC79A9B6-B4A1-47E2-A061-D369B449BB1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B0259F8-7200-44A1-AEFD-027D908FA76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061439B-D08C-427A-A7FC-6273FC5E92B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0C9C90D-7F5E-4C1D-B469-0A4023DCA74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74EF599-9792-4E16-AE92-3EB2C86A4A2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2450F91-FAAE-4674-913D-261ADBB9322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91C0D5D-9629-4245-BEE0-822C354BCCE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9C900CB-6727-4D74-832E-1CCDEAEDE19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174EFBD-0800-4E08-BED7-5FD088C7B48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6101103-23C3-47AC-B812-5303C572E10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当市では、蒲郡市公共施設等総合管理計画において、建物更新の際に、概ね３割の床面積を縮減するという目標を掲げ、老朽化した施設の集約化・複合化や除却を進めている。</a:t>
          </a:r>
          <a:endParaRPr lang="ja-JP" altLang="ja-JP">
            <a:effectLst/>
          </a:endParaRPr>
        </a:p>
        <a:p>
          <a:r>
            <a:rPr kumimoji="1" lang="ja-JP" altLang="ja-JP" sz="1100">
              <a:solidFill>
                <a:schemeClr val="dk1"/>
              </a:solidFill>
              <a:effectLst/>
              <a:latin typeface="+mn-lt"/>
              <a:ea typeface="+mn-ea"/>
              <a:cs typeface="+mn-cs"/>
            </a:rPr>
            <a:t>　有形固定資産減価償却率については、類似団体より高い水準にあり、上昇傾向にあるものの、それぞれの公共施設等について個別施設計画を策定しており、当該計画に基づいた施設の維持管理を適切に進めていくことで取組の効果が表れていくものと考えられ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A1165AF-6E8E-4B4B-9988-6AB3E715988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D095DAC-2CED-4665-9779-CFF2697D280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2FB69742-6C9B-4067-9485-7902B4CE3234}"/>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161251DE-5D2B-41F0-9CA4-189A612E984C}"/>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63EE7109-CD5C-45B5-864C-80EA1BDDA69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FE1D188F-60E3-4375-8B1C-CDC6498564C2}"/>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E77E8C48-CA95-4B52-9177-CCBA9DEFB35D}"/>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6267CE40-2C08-411E-93C2-8A7FEA60B7BF}"/>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96566352-27EE-45AA-B72E-67DBE72AE6B4}"/>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517CB332-5210-4D0E-8B33-7A009ED5B7A8}"/>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9B34039-7550-4717-A47A-AF1C61711265}"/>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F8665807-1D10-49B4-8CAE-8EA9CB85096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E9654BC2-1310-45A0-B7D6-26CFF288F5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331F994E-69D0-4751-B15F-91CB52B5B1C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a:extLst>
            <a:ext uri="{FF2B5EF4-FFF2-40B4-BE49-F238E27FC236}">
              <a16:creationId xmlns:a16="http://schemas.microsoft.com/office/drawing/2014/main" id="{8261FFF1-6AA4-4399-8A0D-7DBD6B8B4C6A}"/>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a:extLst>
            <a:ext uri="{FF2B5EF4-FFF2-40B4-BE49-F238E27FC236}">
              <a16:creationId xmlns:a16="http://schemas.microsoft.com/office/drawing/2014/main" id="{52899E6F-EE71-4533-90D1-3199C31B02F8}"/>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a:extLst>
            <a:ext uri="{FF2B5EF4-FFF2-40B4-BE49-F238E27FC236}">
              <a16:creationId xmlns:a16="http://schemas.microsoft.com/office/drawing/2014/main" id="{608FDC77-AC39-48DA-B8A3-123CB096894D}"/>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a:extLst>
            <a:ext uri="{FF2B5EF4-FFF2-40B4-BE49-F238E27FC236}">
              <a16:creationId xmlns:a16="http://schemas.microsoft.com/office/drawing/2014/main" id="{034EF388-2D4C-4A29-81D7-0CFE20928488}"/>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a:extLst>
            <a:ext uri="{FF2B5EF4-FFF2-40B4-BE49-F238E27FC236}">
              <a16:creationId xmlns:a16="http://schemas.microsoft.com/office/drawing/2014/main" id="{2CCDE029-6A78-414E-AA52-B048E8536172}"/>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78" name="有形固定資産減価償却率平均値テキスト">
          <a:extLst>
            <a:ext uri="{FF2B5EF4-FFF2-40B4-BE49-F238E27FC236}">
              <a16:creationId xmlns:a16="http://schemas.microsoft.com/office/drawing/2014/main" id="{64E3579E-C70E-43B2-933F-19CBE00DC324}"/>
            </a:ext>
          </a:extLst>
        </xdr:cNvPr>
        <xdr:cNvSpPr txBox="1"/>
      </xdr:nvSpPr>
      <xdr:spPr>
        <a:xfrm>
          <a:off x="4813300" y="587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a:extLst>
            <a:ext uri="{FF2B5EF4-FFF2-40B4-BE49-F238E27FC236}">
              <a16:creationId xmlns:a16="http://schemas.microsoft.com/office/drawing/2014/main" id="{CB6D7C91-62C5-4190-8369-28DF155D3134}"/>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a:extLst>
            <a:ext uri="{FF2B5EF4-FFF2-40B4-BE49-F238E27FC236}">
              <a16:creationId xmlns:a16="http://schemas.microsoft.com/office/drawing/2014/main" id="{9E19B221-F419-4458-9AF8-E67D74004F92}"/>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a:extLst>
            <a:ext uri="{FF2B5EF4-FFF2-40B4-BE49-F238E27FC236}">
              <a16:creationId xmlns:a16="http://schemas.microsoft.com/office/drawing/2014/main" id="{A58797C6-508F-4489-848F-E58E7794020E}"/>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a:extLst>
            <a:ext uri="{FF2B5EF4-FFF2-40B4-BE49-F238E27FC236}">
              <a16:creationId xmlns:a16="http://schemas.microsoft.com/office/drawing/2014/main" id="{BB3F7F54-EB9A-490A-A2AD-DC62DCF1E3DF}"/>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3" name="フローチャート: 判断 82">
          <a:extLst>
            <a:ext uri="{FF2B5EF4-FFF2-40B4-BE49-F238E27FC236}">
              <a16:creationId xmlns:a16="http://schemas.microsoft.com/office/drawing/2014/main" id="{7D7E93C3-450F-4DA2-A7C4-D185D82FF8EA}"/>
            </a:ext>
          </a:extLst>
        </xdr:cNvPr>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77FC9850-8722-47F2-A0B0-45A46723442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CDCBB101-C326-4FD0-9545-1667B09BF1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B36031EB-B10C-4D40-BE36-891C89C1AD6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E35C8D95-69B7-4772-9640-4C9BFF269FF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F49496F-7C77-4C9B-A744-92CC1C81426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20447</xdr:rowOff>
    </xdr:from>
    <xdr:to>
      <xdr:col>23</xdr:col>
      <xdr:colOff>136525</xdr:colOff>
      <xdr:row>31</xdr:row>
      <xdr:rowOff>122047</xdr:rowOff>
    </xdr:to>
    <xdr:sp macro="" textlink="">
      <xdr:nvSpPr>
        <xdr:cNvPr id="89" name="楕円 88">
          <a:extLst>
            <a:ext uri="{FF2B5EF4-FFF2-40B4-BE49-F238E27FC236}">
              <a16:creationId xmlns:a16="http://schemas.microsoft.com/office/drawing/2014/main" id="{F19FD050-FF0B-4E8B-B991-008C36AC945C}"/>
            </a:ext>
          </a:extLst>
        </xdr:cNvPr>
        <xdr:cNvSpPr/>
      </xdr:nvSpPr>
      <xdr:spPr>
        <a:xfrm>
          <a:off x="4711700" y="610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170324</xdr:rowOff>
    </xdr:from>
    <xdr:ext cx="405111" cy="259045"/>
    <xdr:sp macro="" textlink="">
      <xdr:nvSpPr>
        <xdr:cNvPr id="90" name="有形固定資産減価償却率該当値テキスト">
          <a:extLst>
            <a:ext uri="{FF2B5EF4-FFF2-40B4-BE49-F238E27FC236}">
              <a16:creationId xmlns:a16="http://schemas.microsoft.com/office/drawing/2014/main" id="{5764FC39-7CA8-4864-8BA0-FE28190AC65B}"/>
            </a:ext>
          </a:extLst>
        </xdr:cNvPr>
        <xdr:cNvSpPr txBox="1"/>
      </xdr:nvSpPr>
      <xdr:spPr>
        <a:xfrm>
          <a:off x="4813300" y="6085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161671</xdr:rowOff>
    </xdr:from>
    <xdr:to>
      <xdr:col>19</xdr:col>
      <xdr:colOff>187325</xdr:colOff>
      <xdr:row>31</xdr:row>
      <xdr:rowOff>91821</xdr:rowOff>
    </xdr:to>
    <xdr:sp macro="" textlink="">
      <xdr:nvSpPr>
        <xdr:cNvPr id="91" name="楕円 90">
          <a:extLst>
            <a:ext uri="{FF2B5EF4-FFF2-40B4-BE49-F238E27FC236}">
              <a16:creationId xmlns:a16="http://schemas.microsoft.com/office/drawing/2014/main" id="{43882AE6-250E-4FDF-AE03-00C1B673C5A1}"/>
            </a:ext>
          </a:extLst>
        </xdr:cNvPr>
        <xdr:cNvSpPr/>
      </xdr:nvSpPr>
      <xdr:spPr>
        <a:xfrm>
          <a:off x="4000500" y="607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41021</xdr:rowOff>
    </xdr:from>
    <xdr:to>
      <xdr:col>23</xdr:col>
      <xdr:colOff>85725</xdr:colOff>
      <xdr:row>31</xdr:row>
      <xdr:rowOff>71247</xdr:rowOff>
    </xdr:to>
    <xdr:cxnSp macro="">
      <xdr:nvCxnSpPr>
        <xdr:cNvPr id="92" name="直線コネクタ 91">
          <a:extLst>
            <a:ext uri="{FF2B5EF4-FFF2-40B4-BE49-F238E27FC236}">
              <a16:creationId xmlns:a16="http://schemas.microsoft.com/office/drawing/2014/main" id="{05568A09-685B-49DA-9F04-10215DA3FC9A}"/>
            </a:ext>
          </a:extLst>
        </xdr:cNvPr>
        <xdr:cNvCxnSpPr/>
      </xdr:nvCxnSpPr>
      <xdr:spPr>
        <a:xfrm>
          <a:off x="4051300" y="6127496"/>
          <a:ext cx="7112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118491</xdr:rowOff>
    </xdr:from>
    <xdr:to>
      <xdr:col>15</xdr:col>
      <xdr:colOff>187325</xdr:colOff>
      <xdr:row>31</xdr:row>
      <xdr:rowOff>48641</xdr:rowOff>
    </xdr:to>
    <xdr:sp macro="" textlink="">
      <xdr:nvSpPr>
        <xdr:cNvPr id="93" name="楕円 92">
          <a:extLst>
            <a:ext uri="{FF2B5EF4-FFF2-40B4-BE49-F238E27FC236}">
              <a16:creationId xmlns:a16="http://schemas.microsoft.com/office/drawing/2014/main" id="{19E46F17-FC1B-4A5A-A6CC-ABC375CFB6D5}"/>
            </a:ext>
          </a:extLst>
        </xdr:cNvPr>
        <xdr:cNvSpPr/>
      </xdr:nvSpPr>
      <xdr:spPr>
        <a:xfrm>
          <a:off x="32385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169291</xdr:rowOff>
    </xdr:from>
    <xdr:to>
      <xdr:col>19</xdr:col>
      <xdr:colOff>136525</xdr:colOff>
      <xdr:row>31</xdr:row>
      <xdr:rowOff>41021</xdr:rowOff>
    </xdr:to>
    <xdr:cxnSp macro="">
      <xdr:nvCxnSpPr>
        <xdr:cNvPr id="94" name="直線コネクタ 93">
          <a:extLst>
            <a:ext uri="{FF2B5EF4-FFF2-40B4-BE49-F238E27FC236}">
              <a16:creationId xmlns:a16="http://schemas.microsoft.com/office/drawing/2014/main" id="{7D49BDF2-6CBB-4632-AB9E-2F2DBB33C499}"/>
            </a:ext>
          </a:extLst>
        </xdr:cNvPr>
        <xdr:cNvCxnSpPr/>
      </xdr:nvCxnSpPr>
      <xdr:spPr>
        <a:xfrm>
          <a:off x="3289300" y="6084316"/>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75311</xdr:rowOff>
    </xdr:from>
    <xdr:to>
      <xdr:col>11</xdr:col>
      <xdr:colOff>187325</xdr:colOff>
      <xdr:row>31</xdr:row>
      <xdr:rowOff>5461</xdr:rowOff>
    </xdr:to>
    <xdr:sp macro="" textlink="">
      <xdr:nvSpPr>
        <xdr:cNvPr id="95" name="楕円 94">
          <a:extLst>
            <a:ext uri="{FF2B5EF4-FFF2-40B4-BE49-F238E27FC236}">
              <a16:creationId xmlns:a16="http://schemas.microsoft.com/office/drawing/2014/main" id="{E10880B4-810E-4DDA-9788-C63A2C635BA1}"/>
            </a:ext>
          </a:extLst>
        </xdr:cNvPr>
        <xdr:cNvSpPr/>
      </xdr:nvSpPr>
      <xdr:spPr>
        <a:xfrm>
          <a:off x="2476500" y="599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126111</xdr:rowOff>
    </xdr:from>
    <xdr:to>
      <xdr:col>15</xdr:col>
      <xdr:colOff>136525</xdr:colOff>
      <xdr:row>30</xdr:row>
      <xdr:rowOff>169291</xdr:rowOff>
    </xdr:to>
    <xdr:cxnSp macro="">
      <xdr:nvCxnSpPr>
        <xdr:cNvPr id="96" name="直線コネクタ 95">
          <a:extLst>
            <a:ext uri="{FF2B5EF4-FFF2-40B4-BE49-F238E27FC236}">
              <a16:creationId xmlns:a16="http://schemas.microsoft.com/office/drawing/2014/main" id="{96F5C140-6DDD-4D6A-AD2B-D0E79479514C}"/>
            </a:ext>
          </a:extLst>
        </xdr:cNvPr>
        <xdr:cNvCxnSpPr/>
      </xdr:nvCxnSpPr>
      <xdr:spPr>
        <a:xfrm>
          <a:off x="2527300" y="6041136"/>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40767</xdr:rowOff>
    </xdr:from>
    <xdr:to>
      <xdr:col>7</xdr:col>
      <xdr:colOff>187325</xdr:colOff>
      <xdr:row>30</xdr:row>
      <xdr:rowOff>142367</xdr:rowOff>
    </xdr:to>
    <xdr:sp macro="" textlink="">
      <xdr:nvSpPr>
        <xdr:cNvPr id="97" name="楕円 96">
          <a:extLst>
            <a:ext uri="{FF2B5EF4-FFF2-40B4-BE49-F238E27FC236}">
              <a16:creationId xmlns:a16="http://schemas.microsoft.com/office/drawing/2014/main" id="{7908DF4C-72CC-466D-9EEE-6693AF73A149}"/>
            </a:ext>
          </a:extLst>
        </xdr:cNvPr>
        <xdr:cNvSpPr/>
      </xdr:nvSpPr>
      <xdr:spPr>
        <a:xfrm>
          <a:off x="17145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91567</xdr:rowOff>
    </xdr:from>
    <xdr:to>
      <xdr:col>11</xdr:col>
      <xdr:colOff>136525</xdr:colOff>
      <xdr:row>30</xdr:row>
      <xdr:rowOff>126111</xdr:rowOff>
    </xdr:to>
    <xdr:cxnSp macro="">
      <xdr:nvCxnSpPr>
        <xdr:cNvPr id="98" name="直線コネクタ 97">
          <a:extLst>
            <a:ext uri="{FF2B5EF4-FFF2-40B4-BE49-F238E27FC236}">
              <a16:creationId xmlns:a16="http://schemas.microsoft.com/office/drawing/2014/main" id="{1BBB9C5C-163A-4246-B55F-FB4F01C89187}"/>
            </a:ext>
          </a:extLst>
        </xdr:cNvPr>
        <xdr:cNvCxnSpPr/>
      </xdr:nvCxnSpPr>
      <xdr:spPr>
        <a:xfrm>
          <a:off x="1765300" y="6006592"/>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99" name="n_1aveValue有形固定資産減価償却率">
          <a:extLst>
            <a:ext uri="{FF2B5EF4-FFF2-40B4-BE49-F238E27FC236}">
              <a16:creationId xmlns:a16="http://schemas.microsoft.com/office/drawing/2014/main" id="{105199F3-7826-4E98-8A52-A4AA687874BA}"/>
            </a:ext>
          </a:extLst>
        </xdr:cNvPr>
        <xdr:cNvSpPr txBox="1"/>
      </xdr:nvSpPr>
      <xdr:spPr>
        <a:xfrm>
          <a:off x="3836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100" name="n_2aveValue有形固定資産減価償却率">
          <a:extLst>
            <a:ext uri="{FF2B5EF4-FFF2-40B4-BE49-F238E27FC236}">
              <a16:creationId xmlns:a16="http://schemas.microsoft.com/office/drawing/2014/main" id="{79680FBB-6F03-4172-92FD-2CEDC238FD77}"/>
            </a:ext>
          </a:extLst>
        </xdr:cNvPr>
        <xdr:cNvSpPr txBox="1"/>
      </xdr:nvSpPr>
      <xdr:spPr>
        <a:xfrm>
          <a:off x="30867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101" name="n_3aveValue有形固定資産減価償却率">
          <a:extLst>
            <a:ext uri="{FF2B5EF4-FFF2-40B4-BE49-F238E27FC236}">
              <a16:creationId xmlns:a16="http://schemas.microsoft.com/office/drawing/2014/main" id="{41F629E2-60A7-410B-8BFF-0744116CECEC}"/>
            </a:ext>
          </a:extLst>
        </xdr:cNvPr>
        <xdr:cNvSpPr txBox="1"/>
      </xdr:nvSpPr>
      <xdr:spPr>
        <a:xfrm>
          <a:off x="2324744" y="563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102" name="n_4aveValue有形固定資産減価償却率">
          <a:extLst>
            <a:ext uri="{FF2B5EF4-FFF2-40B4-BE49-F238E27FC236}">
              <a16:creationId xmlns:a16="http://schemas.microsoft.com/office/drawing/2014/main" id="{85C31B6F-6B1F-490E-A58A-23647C53CEB6}"/>
            </a:ext>
          </a:extLst>
        </xdr:cNvPr>
        <xdr:cNvSpPr txBox="1"/>
      </xdr:nvSpPr>
      <xdr:spPr>
        <a:xfrm>
          <a:off x="1562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82948</xdr:rowOff>
    </xdr:from>
    <xdr:ext cx="405111" cy="259045"/>
    <xdr:sp macro="" textlink="">
      <xdr:nvSpPr>
        <xdr:cNvPr id="103" name="n_1mainValue有形固定資産減価償却率">
          <a:extLst>
            <a:ext uri="{FF2B5EF4-FFF2-40B4-BE49-F238E27FC236}">
              <a16:creationId xmlns:a16="http://schemas.microsoft.com/office/drawing/2014/main" id="{6F55CCEB-C744-4B2D-B166-9AE06A562252}"/>
            </a:ext>
          </a:extLst>
        </xdr:cNvPr>
        <xdr:cNvSpPr txBox="1"/>
      </xdr:nvSpPr>
      <xdr:spPr>
        <a:xfrm>
          <a:off x="3836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39768</xdr:rowOff>
    </xdr:from>
    <xdr:ext cx="405111" cy="259045"/>
    <xdr:sp macro="" textlink="">
      <xdr:nvSpPr>
        <xdr:cNvPr id="104" name="n_2mainValue有形固定資産減価償却率">
          <a:extLst>
            <a:ext uri="{FF2B5EF4-FFF2-40B4-BE49-F238E27FC236}">
              <a16:creationId xmlns:a16="http://schemas.microsoft.com/office/drawing/2014/main" id="{E2231F9F-0460-416A-8FBC-16B8C7867B6D}"/>
            </a:ext>
          </a:extLst>
        </xdr:cNvPr>
        <xdr:cNvSpPr txBox="1"/>
      </xdr:nvSpPr>
      <xdr:spPr>
        <a:xfrm>
          <a:off x="3086744" y="6126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168038</xdr:rowOff>
    </xdr:from>
    <xdr:ext cx="405111" cy="259045"/>
    <xdr:sp macro="" textlink="">
      <xdr:nvSpPr>
        <xdr:cNvPr id="105" name="n_3mainValue有形固定資産減価償却率">
          <a:extLst>
            <a:ext uri="{FF2B5EF4-FFF2-40B4-BE49-F238E27FC236}">
              <a16:creationId xmlns:a16="http://schemas.microsoft.com/office/drawing/2014/main" id="{C6588D01-47DE-4745-81A7-4D8076646EF4}"/>
            </a:ext>
          </a:extLst>
        </xdr:cNvPr>
        <xdr:cNvSpPr txBox="1"/>
      </xdr:nvSpPr>
      <xdr:spPr>
        <a:xfrm>
          <a:off x="2324744" y="6083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133494</xdr:rowOff>
    </xdr:from>
    <xdr:ext cx="405111" cy="259045"/>
    <xdr:sp macro="" textlink="">
      <xdr:nvSpPr>
        <xdr:cNvPr id="106" name="n_4mainValue有形固定資産減価償却率">
          <a:extLst>
            <a:ext uri="{FF2B5EF4-FFF2-40B4-BE49-F238E27FC236}">
              <a16:creationId xmlns:a16="http://schemas.microsoft.com/office/drawing/2014/main" id="{CC4F8F62-AF52-4D5C-B4B0-209A6C196E73}"/>
            </a:ext>
          </a:extLst>
        </xdr:cNvPr>
        <xdr:cNvSpPr txBox="1"/>
      </xdr:nvSpPr>
      <xdr:spPr>
        <a:xfrm>
          <a:off x="1562744" y="6048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968336DB-80C8-47E2-957C-8D6638A3E47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42C0AEF6-ABBA-4306-B72F-8943E1C7F2C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5B0A1990-FE4C-4E64-B737-FD188D16616C}"/>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3A387351-1095-4495-A0CB-C44B898BD30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2503A18A-C16E-4E4D-ADBC-956A7872F6C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34A0C23C-3955-4C4B-AD4A-64A8E773510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DFC3C2C6-9A1A-4E25-B5DC-899E34ED18A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6C97F978-3446-4B30-AF34-DC7570FB6DC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5076778D-C13E-4582-BCD7-3FC618199BA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9F57A67D-6F36-476A-AB5E-6B8A2B7F209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8103E889-92EE-45AB-AC76-A20538416B8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19577EAB-CC37-42A2-B0AE-E70D1E814EF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1EE5F3E3-4089-4761-AC23-869FBB24C79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債務償還比率は類似団体平均を大きく下回っており、主な要因としては、債務償還能力が高いためである。これは、基金残高が影響している。</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また、病院事業会計及び下水道事業会計への繰出しをモーターボート競走事業から直接行っており、補助費等が類似団体平均、県平均を大きく下回っていることも要因と考えられる。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44CDB30B-4766-4AF8-A757-2DD1D91FCBF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7F5D9B18-12D6-4536-B8FE-D2BFE5C139E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1D7C593A-05B4-4201-A57D-DAFD5032BB3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DEC721EF-B2EA-40AE-8E76-FBCEDF5DB16A}"/>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F5A5DC1A-5702-4FAD-AA8F-26F578F7684D}"/>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E336AFF2-20FD-4564-ACEE-B27FEDC9BCB7}"/>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A2EBA4B3-32DA-4064-A509-30ACDF78D1F4}"/>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DAFD97EC-3847-4F73-B78E-E6A572A0AB0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B2FE149B-7E0B-4380-89BE-3052402A045A}"/>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73423669-BB3E-45D3-8C80-4F822F43CD3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B75D065F-6B7A-49A4-B9E7-FF752EB970DA}"/>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F8BD8365-F7EB-417D-B39B-D29A79248E5A}"/>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BF3F7218-D9EE-4261-96AB-3F00DE5DC54B}"/>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449AF63D-EC77-41F1-9F22-CE1BE20F40C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2944C7EA-24CE-4B10-96B6-44005D3DB7B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a:extLst>
            <a:ext uri="{FF2B5EF4-FFF2-40B4-BE49-F238E27FC236}">
              <a16:creationId xmlns:a16="http://schemas.microsoft.com/office/drawing/2014/main" id="{B2BF2099-24BC-4C6D-A84D-B97FA275FA66}"/>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a:extLst>
            <a:ext uri="{FF2B5EF4-FFF2-40B4-BE49-F238E27FC236}">
              <a16:creationId xmlns:a16="http://schemas.microsoft.com/office/drawing/2014/main" id="{C542EE18-BB29-4C15-AE9C-D54645F2A19F}"/>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a:extLst>
            <a:ext uri="{FF2B5EF4-FFF2-40B4-BE49-F238E27FC236}">
              <a16:creationId xmlns:a16="http://schemas.microsoft.com/office/drawing/2014/main" id="{FB34AF63-B2F5-470E-A678-1451B42341EA}"/>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6E3F35AC-9395-4550-B235-22996AEDB62D}"/>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F45C97B2-590A-4D8A-BF08-9A9092681A19}"/>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a:extLst>
            <a:ext uri="{FF2B5EF4-FFF2-40B4-BE49-F238E27FC236}">
              <a16:creationId xmlns:a16="http://schemas.microsoft.com/office/drawing/2014/main" id="{ECAF925E-6E93-4683-89D8-906F38A07D14}"/>
            </a:ext>
          </a:extLst>
        </xdr:cNvPr>
        <xdr:cNvSpPr txBox="1"/>
      </xdr:nvSpPr>
      <xdr:spPr>
        <a:xfrm>
          <a:off x="14846300" y="586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a:extLst>
            <a:ext uri="{FF2B5EF4-FFF2-40B4-BE49-F238E27FC236}">
              <a16:creationId xmlns:a16="http://schemas.microsoft.com/office/drawing/2014/main" id="{FCC61802-DE5D-4A3D-8B60-267FA2F75B3F}"/>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a:extLst>
            <a:ext uri="{FF2B5EF4-FFF2-40B4-BE49-F238E27FC236}">
              <a16:creationId xmlns:a16="http://schemas.microsoft.com/office/drawing/2014/main" id="{C922BF0D-73F8-45DB-990C-035D34EEC335}"/>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a:extLst>
            <a:ext uri="{FF2B5EF4-FFF2-40B4-BE49-F238E27FC236}">
              <a16:creationId xmlns:a16="http://schemas.microsoft.com/office/drawing/2014/main" id="{71F2A7F8-D518-475A-82C6-D9EA43CC5C75}"/>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a:extLst>
            <a:ext uri="{FF2B5EF4-FFF2-40B4-BE49-F238E27FC236}">
              <a16:creationId xmlns:a16="http://schemas.microsoft.com/office/drawing/2014/main" id="{CB3F0974-DC94-4703-8150-2F379E7A6AE7}"/>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5" name="フローチャート: 判断 144">
          <a:extLst>
            <a:ext uri="{FF2B5EF4-FFF2-40B4-BE49-F238E27FC236}">
              <a16:creationId xmlns:a16="http://schemas.microsoft.com/office/drawing/2014/main" id="{C58AF0DF-CF41-4916-B602-86628E1E3406}"/>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ECD984A-C7E9-4029-B934-9B01A564B8F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838A4FC-DDB2-4461-BF38-1EF3096D5C3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99B3F1D-6701-4C7F-BAD6-A12469DE6DF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59714896-1103-42D8-9A4D-20FDD1216A4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94C2B78E-8840-4AD5-8696-452C3C42A34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22225</xdr:colOff>
      <xdr:row>26</xdr:row>
      <xdr:rowOff>103456</xdr:rowOff>
    </xdr:from>
    <xdr:to>
      <xdr:col>68</xdr:col>
      <xdr:colOff>123825</xdr:colOff>
      <xdr:row>27</xdr:row>
      <xdr:rowOff>33606</xdr:rowOff>
    </xdr:to>
    <xdr:sp macro="" textlink="">
      <xdr:nvSpPr>
        <xdr:cNvPr id="151" name="楕円 150">
          <a:extLst>
            <a:ext uri="{FF2B5EF4-FFF2-40B4-BE49-F238E27FC236}">
              <a16:creationId xmlns:a16="http://schemas.microsoft.com/office/drawing/2014/main" id="{91F82170-9033-4011-87CC-0BE6CCCE165D}"/>
            </a:ext>
          </a:extLst>
        </xdr:cNvPr>
        <xdr:cNvSpPr/>
      </xdr:nvSpPr>
      <xdr:spPr>
        <a:xfrm>
          <a:off x="13271500" y="533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10689</xdr:rowOff>
    </xdr:from>
    <xdr:to>
      <xdr:col>64</xdr:col>
      <xdr:colOff>123825</xdr:colOff>
      <xdr:row>27</xdr:row>
      <xdr:rowOff>112289</xdr:rowOff>
    </xdr:to>
    <xdr:sp macro="" textlink="">
      <xdr:nvSpPr>
        <xdr:cNvPr id="152" name="楕円 151">
          <a:extLst>
            <a:ext uri="{FF2B5EF4-FFF2-40B4-BE49-F238E27FC236}">
              <a16:creationId xmlns:a16="http://schemas.microsoft.com/office/drawing/2014/main" id="{94CDD7F4-D563-4044-B610-4321D0176D4A}"/>
            </a:ext>
          </a:extLst>
        </xdr:cNvPr>
        <xdr:cNvSpPr/>
      </xdr:nvSpPr>
      <xdr:spPr>
        <a:xfrm>
          <a:off x="12509500" y="541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154256</xdr:rowOff>
    </xdr:from>
    <xdr:to>
      <xdr:col>68</xdr:col>
      <xdr:colOff>73025</xdr:colOff>
      <xdr:row>27</xdr:row>
      <xdr:rowOff>61489</xdr:rowOff>
    </xdr:to>
    <xdr:cxnSp macro="">
      <xdr:nvCxnSpPr>
        <xdr:cNvPr id="153" name="直線コネクタ 152">
          <a:extLst>
            <a:ext uri="{FF2B5EF4-FFF2-40B4-BE49-F238E27FC236}">
              <a16:creationId xmlns:a16="http://schemas.microsoft.com/office/drawing/2014/main" id="{B2FCA4C1-7470-446F-BC6D-2C94D9054729}"/>
            </a:ext>
          </a:extLst>
        </xdr:cNvPr>
        <xdr:cNvCxnSpPr/>
      </xdr:nvCxnSpPr>
      <xdr:spPr>
        <a:xfrm flipV="1">
          <a:off x="12560300" y="5383481"/>
          <a:ext cx="762000" cy="78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146946</xdr:rowOff>
    </xdr:from>
    <xdr:to>
      <xdr:col>60</xdr:col>
      <xdr:colOff>123825</xdr:colOff>
      <xdr:row>28</xdr:row>
      <xdr:rowOff>77096</xdr:rowOff>
    </xdr:to>
    <xdr:sp macro="" textlink="">
      <xdr:nvSpPr>
        <xdr:cNvPr id="154" name="楕円 153">
          <a:extLst>
            <a:ext uri="{FF2B5EF4-FFF2-40B4-BE49-F238E27FC236}">
              <a16:creationId xmlns:a16="http://schemas.microsoft.com/office/drawing/2014/main" id="{F1EA234E-9312-4273-AB02-76565EA0CCCA}"/>
            </a:ext>
          </a:extLst>
        </xdr:cNvPr>
        <xdr:cNvSpPr/>
      </xdr:nvSpPr>
      <xdr:spPr>
        <a:xfrm>
          <a:off x="11747500" y="554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61489</xdr:rowOff>
    </xdr:from>
    <xdr:to>
      <xdr:col>64</xdr:col>
      <xdr:colOff>73025</xdr:colOff>
      <xdr:row>28</xdr:row>
      <xdr:rowOff>26296</xdr:rowOff>
    </xdr:to>
    <xdr:cxnSp macro="">
      <xdr:nvCxnSpPr>
        <xdr:cNvPr id="155" name="直線コネクタ 154">
          <a:extLst>
            <a:ext uri="{FF2B5EF4-FFF2-40B4-BE49-F238E27FC236}">
              <a16:creationId xmlns:a16="http://schemas.microsoft.com/office/drawing/2014/main" id="{5049211A-39EC-497D-B0BA-18208EDEB962}"/>
            </a:ext>
          </a:extLst>
        </xdr:cNvPr>
        <xdr:cNvCxnSpPr/>
      </xdr:nvCxnSpPr>
      <xdr:spPr>
        <a:xfrm flipV="1">
          <a:off x="11798300" y="5462164"/>
          <a:ext cx="762000" cy="136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6" name="n_1aveValue債務償還比率">
          <a:extLst>
            <a:ext uri="{FF2B5EF4-FFF2-40B4-BE49-F238E27FC236}">
              <a16:creationId xmlns:a16="http://schemas.microsoft.com/office/drawing/2014/main" id="{F20695D7-2D55-44AA-88D3-61BB65AEAA4A}"/>
            </a:ext>
          </a:extLst>
        </xdr:cNvPr>
        <xdr:cNvSpPr txBox="1"/>
      </xdr:nvSpPr>
      <xdr:spPr>
        <a:xfrm>
          <a:off x="13836727" y="568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57" name="n_2aveValue債務償還比率">
          <a:extLst>
            <a:ext uri="{FF2B5EF4-FFF2-40B4-BE49-F238E27FC236}">
              <a16:creationId xmlns:a16="http://schemas.microsoft.com/office/drawing/2014/main" id="{DE1CF759-5131-4890-9902-2B13283D1220}"/>
            </a:ext>
          </a:extLst>
        </xdr:cNvPr>
        <xdr:cNvSpPr txBox="1"/>
      </xdr:nvSpPr>
      <xdr:spPr>
        <a:xfrm>
          <a:off x="13087427" y="599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58" name="n_3aveValue債務償還比率">
          <a:extLst>
            <a:ext uri="{FF2B5EF4-FFF2-40B4-BE49-F238E27FC236}">
              <a16:creationId xmlns:a16="http://schemas.microsoft.com/office/drawing/2014/main" id="{59609CD0-1207-4773-A41D-AB2E0529D1E6}"/>
            </a:ext>
          </a:extLst>
        </xdr:cNvPr>
        <xdr:cNvSpPr txBox="1"/>
      </xdr:nvSpPr>
      <xdr:spPr>
        <a:xfrm>
          <a:off x="1232542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59" name="n_4aveValue債務償還比率">
          <a:extLst>
            <a:ext uri="{FF2B5EF4-FFF2-40B4-BE49-F238E27FC236}">
              <a16:creationId xmlns:a16="http://schemas.microsoft.com/office/drawing/2014/main" id="{6DD1EEDB-5C55-4777-80EE-3B35B2F6B7A0}"/>
            </a:ext>
          </a:extLst>
        </xdr:cNvPr>
        <xdr:cNvSpPr txBox="1"/>
      </xdr:nvSpPr>
      <xdr:spPr>
        <a:xfrm>
          <a:off x="11563427" y="61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50133</xdr:rowOff>
    </xdr:from>
    <xdr:ext cx="405111" cy="259045"/>
    <xdr:sp macro="" textlink="">
      <xdr:nvSpPr>
        <xdr:cNvPr id="160" name="n_2mainValue債務償還比率">
          <a:extLst>
            <a:ext uri="{FF2B5EF4-FFF2-40B4-BE49-F238E27FC236}">
              <a16:creationId xmlns:a16="http://schemas.microsoft.com/office/drawing/2014/main" id="{6C00DFAA-BC74-451B-99C2-D7421BCF7A03}"/>
            </a:ext>
          </a:extLst>
        </xdr:cNvPr>
        <xdr:cNvSpPr txBox="1"/>
      </xdr:nvSpPr>
      <xdr:spPr>
        <a:xfrm>
          <a:off x="13119744" y="510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128816</xdr:rowOff>
    </xdr:from>
    <xdr:ext cx="469744" cy="259045"/>
    <xdr:sp macro="" textlink="">
      <xdr:nvSpPr>
        <xdr:cNvPr id="161" name="n_3mainValue債務償還比率">
          <a:extLst>
            <a:ext uri="{FF2B5EF4-FFF2-40B4-BE49-F238E27FC236}">
              <a16:creationId xmlns:a16="http://schemas.microsoft.com/office/drawing/2014/main" id="{19B45CA0-D98C-4614-A9CE-4CAFF9341E04}"/>
            </a:ext>
          </a:extLst>
        </xdr:cNvPr>
        <xdr:cNvSpPr txBox="1"/>
      </xdr:nvSpPr>
      <xdr:spPr>
        <a:xfrm>
          <a:off x="12325427" y="5186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93623</xdr:rowOff>
    </xdr:from>
    <xdr:ext cx="469744" cy="259045"/>
    <xdr:sp macro="" textlink="">
      <xdr:nvSpPr>
        <xdr:cNvPr id="162" name="n_4mainValue債務償還比率">
          <a:extLst>
            <a:ext uri="{FF2B5EF4-FFF2-40B4-BE49-F238E27FC236}">
              <a16:creationId xmlns:a16="http://schemas.microsoft.com/office/drawing/2014/main" id="{677623B1-1807-417D-9CD3-82DB0BA437DC}"/>
            </a:ext>
          </a:extLst>
        </xdr:cNvPr>
        <xdr:cNvSpPr txBox="1"/>
      </xdr:nvSpPr>
      <xdr:spPr>
        <a:xfrm>
          <a:off x="11563427" y="532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CCA40CEB-23FD-4F0E-BCA2-C92EBB58974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3348DC61-37AA-4BA1-A546-B7710AAE948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A9667446-D786-4C5B-9C97-7FB513AA041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507E59AE-839E-462A-A948-B0FD571E27D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3466609C-4AC9-4F59-8609-2D64FC1D722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B3E7E193-4AFF-4E4A-9998-5B14978AA31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7A8543B-D724-4F03-A008-ED39AF4E6A1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F0EE1A4-572F-4ED7-A42E-A46FF33ED34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6A87689-4980-479B-B953-E86004F07CA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C2B3B94-8CA3-44F8-837E-7ACC0E4E283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愛知県蒲郡市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B4E4022-3849-4AB2-855C-20A22C0215D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9604DDE-1534-4513-A789-1BBAD984E46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0BBAF57-D8A9-4454-A256-624F32459B3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B06D43A-C4CD-4186-89D6-634A6D936D4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2D1840E-CBE7-45B8-AB9A-910B12408CB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9054362-1524-47A1-9217-AF7078CD1F9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77,535
73,926
56.96
48,723,554
46,583,808
1,667,992
18,947,774
22,380,361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3466739-4DA4-4A45-8829-33D3E5E1961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98F3A7A-D75D-4853-B603-16914A64B08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2AA2CF0-45A4-4D53-96B6-F13B56275C7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56B6012-3D2D-4181-9638-F33293D3633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D96909C-2CE8-4357-9EA5-DB46B21D1CE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35C85D0-B698-40B7-98E3-A84EEDD10F7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47AB22C-F22C-4355-8D87-96DF840C04D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DC45E5D-44D1-4382-94E3-DF644503B40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E12374A-822F-4D4A-8421-271DD9BC91F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A2D425A-3D6C-4F67-B5AD-2E5F063326C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3BC06A7-211E-4ECF-AA70-19DDF342CE6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D42AF83-69E4-4409-906D-E8DF2A6B612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A90E19D-2B5D-4320-9DB8-E2255A0C0D2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A487F20-E404-4679-A9F5-861DC457675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B5E0A98-618C-4240-B7B1-2D38E9EAA76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C7500DD-F885-4203-B86E-26C2D31AA17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F317B92-2EAB-4FE5-9516-2E7BBBEB354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A90861B-353C-438F-A254-30B2F5C1891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E21E3E3-CA6D-4D7A-9F48-8A7FD5DE8FC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F98B09A-4086-49A3-9EF1-CEB8E066AAC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B5D4F77-D821-42B1-8598-FB4564AB5F0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B69927D-EF03-44A4-A9B8-8BF0DE3C831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702BD9D-0530-4D03-9B51-5102945E01F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33851D1-9092-4FFE-AAD4-51E7BCFFD2F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BF607A2-2530-4BF8-96CA-BA4A48F2530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4086E5C-975E-4702-B595-A6ADE9B9ABC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1AFB5A5-B135-4E49-8D96-46E8A2B89A1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4AB8D82-6E79-4573-A791-5C1ADB4429F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628D266-4E22-4BA8-9DB7-588BB92EF22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7A06A4A-D3FE-40AA-A014-6572E085E65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093C778-544E-405C-A456-C055C91FBDA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5F55111-6EF3-4E94-BF35-56F0682BC1D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61BE62F-67E4-4FA9-8E74-32B5081F9A3D}"/>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48CFFA99-D5F5-412A-A246-4B1EBC76227F}"/>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276B3D5-FDB6-45A0-980B-72095C66072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AF82CA6-21F8-4FEE-A46E-214406907753}"/>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F913390-65F1-4A2B-A766-51100B69D0D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ABBF0ED-31BD-4966-ABF3-6588E242AA7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2B0824A-F137-4648-AD4C-DED3DF7456CD}"/>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84F287F-9A50-4FDD-8201-8E58070CF976}"/>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0FF07D2-0C54-46CF-A923-2B615237270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DA4F235-A9ED-4591-A3C2-FD826AF4AD54}"/>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2228E38-1372-475A-89E3-6DA939F5156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E1F68BFC-A574-49EA-A3BE-2FE602C5761D}"/>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69804330-EE89-490C-830C-A382E068F918}"/>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EBD9A6CA-32AB-4B74-8B55-806CFEDB6C7A}"/>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CD41A7F8-B473-4A65-BE00-7DE6FE3472FE}"/>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71DEC7D1-211A-4767-8E87-3EA3E79E44C4}"/>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F9CCAC21-3ED2-4069-BB73-744B24C692B8}"/>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840C7FA7-4C32-4698-820A-EF42312152C9}"/>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8976ACB2-1CF9-4921-8D37-8387AF0B785E}"/>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2B80FE3A-25D9-42C5-87B3-77AE2A6DE3CF}"/>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BFCAE5B3-7047-4049-B881-FB8B68C4B8C0}"/>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F05C4CAB-B39D-40A0-B744-FEDE6EE91F38}"/>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55F5EE6-8E8F-48DA-97F8-766837ED492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38EC145-7849-4FC5-9BB1-6997E1B2ED6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C1E4D6D-C9A0-480C-B749-EDFDA3C52B5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885DA03-F2F5-4A56-B4B9-3F886E8BF05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5A784BC-A105-4EFA-A046-6E6C15B0123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50546</xdr:rowOff>
    </xdr:from>
    <xdr:to>
      <xdr:col>24</xdr:col>
      <xdr:colOff>114300</xdr:colOff>
      <xdr:row>37</xdr:row>
      <xdr:rowOff>152146</xdr:rowOff>
    </xdr:to>
    <xdr:sp macro="" textlink="">
      <xdr:nvSpPr>
        <xdr:cNvPr id="71" name="楕円 70">
          <a:extLst>
            <a:ext uri="{FF2B5EF4-FFF2-40B4-BE49-F238E27FC236}">
              <a16:creationId xmlns:a16="http://schemas.microsoft.com/office/drawing/2014/main" id="{28645E8C-25B0-4825-84CD-156A2F97B16A}"/>
            </a:ext>
          </a:extLst>
        </xdr:cNvPr>
        <xdr:cNvSpPr/>
      </xdr:nvSpPr>
      <xdr:spPr>
        <a:xfrm>
          <a:off x="4584700" y="639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28973</xdr:rowOff>
    </xdr:from>
    <xdr:ext cx="405111" cy="259045"/>
    <xdr:sp macro="" textlink="">
      <xdr:nvSpPr>
        <xdr:cNvPr id="72" name="【道路】&#10;有形固定資産減価償却率該当値テキスト">
          <a:extLst>
            <a:ext uri="{FF2B5EF4-FFF2-40B4-BE49-F238E27FC236}">
              <a16:creationId xmlns:a16="http://schemas.microsoft.com/office/drawing/2014/main" id="{67A66973-EAB8-4BB7-BF60-9B64508E2A5D}"/>
            </a:ext>
          </a:extLst>
        </xdr:cNvPr>
        <xdr:cNvSpPr txBox="1"/>
      </xdr:nvSpPr>
      <xdr:spPr>
        <a:xfrm>
          <a:off x="4673600" y="637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11684</xdr:rowOff>
    </xdr:from>
    <xdr:to>
      <xdr:col>20</xdr:col>
      <xdr:colOff>38100</xdr:colOff>
      <xdr:row>37</xdr:row>
      <xdr:rowOff>113284</xdr:rowOff>
    </xdr:to>
    <xdr:sp macro="" textlink="">
      <xdr:nvSpPr>
        <xdr:cNvPr id="73" name="楕円 72">
          <a:extLst>
            <a:ext uri="{FF2B5EF4-FFF2-40B4-BE49-F238E27FC236}">
              <a16:creationId xmlns:a16="http://schemas.microsoft.com/office/drawing/2014/main" id="{B9ED9B81-8E87-4419-AAED-9576431913FB}"/>
            </a:ext>
          </a:extLst>
        </xdr:cNvPr>
        <xdr:cNvSpPr/>
      </xdr:nvSpPr>
      <xdr:spPr>
        <a:xfrm>
          <a:off x="3746500" y="635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62484</xdr:rowOff>
    </xdr:from>
    <xdr:to>
      <xdr:col>24</xdr:col>
      <xdr:colOff>63500</xdr:colOff>
      <xdr:row>37</xdr:row>
      <xdr:rowOff>101346</xdr:rowOff>
    </xdr:to>
    <xdr:cxnSp macro="">
      <xdr:nvCxnSpPr>
        <xdr:cNvPr id="74" name="直線コネクタ 73">
          <a:extLst>
            <a:ext uri="{FF2B5EF4-FFF2-40B4-BE49-F238E27FC236}">
              <a16:creationId xmlns:a16="http://schemas.microsoft.com/office/drawing/2014/main" id="{CEBB8C40-2169-4EE3-8901-6C06C41DDB4E}"/>
            </a:ext>
          </a:extLst>
        </xdr:cNvPr>
        <xdr:cNvCxnSpPr/>
      </xdr:nvCxnSpPr>
      <xdr:spPr>
        <a:xfrm>
          <a:off x="3797300" y="6406134"/>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148844</xdr:rowOff>
    </xdr:from>
    <xdr:to>
      <xdr:col>15</xdr:col>
      <xdr:colOff>101600</xdr:colOff>
      <xdr:row>37</xdr:row>
      <xdr:rowOff>78994</xdr:rowOff>
    </xdr:to>
    <xdr:sp macro="" textlink="">
      <xdr:nvSpPr>
        <xdr:cNvPr id="75" name="楕円 74">
          <a:extLst>
            <a:ext uri="{FF2B5EF4-FFF2-40B4-BE49-F238E27FC236}">
              <a16:creationId xmlns:a16="http://schemas.microsoft.com/office/drawing/2014/main" id="{31F0C813-4BC0-4473-B8C0-A2B3946B5D84}"/>
            </a:ext>
          </a:extLst>
        </xdr:cNvPr>
        <xdr:cNvSpPr/>
      </xdr:nvSpPr>
      <xdr:spPr>
        <a:xfrm>
          <a:off x="2857500" y="632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28194</xdr:rowOff>
    </xdr:from>
    <xdr:to>
      <xdr:col>19</xdr:col>
      <xdr:colOff>177800</xdr:colOff>
      <xdr:row>37</xdr:row>
      <xdr:rowOff>62484</xdr:rowOff>
    </xdr:to>
    <xdr:cxnSp macro="">
      <xdr:nvCxnSpPr>
        <xdr:cNvPr id="76" name="直線コネクタ 75">
          <a:extLst>
            <a:ext uri="{FF2B5EF4-FFF2-40B4-BE49-F238E27FC236}">
              <a16:creationId xmlns:a16="http://schemas.microsoft.com/office/drawing/2014/main" id="{E9581D29-5C27-42A3-813A-05FB763A3081}"/>
            </a:ext>
          </a:extLst>
        </xdr:cNvPr>
        <xdr:cNvCxnSpPr/>
      </xdr:nvCxnSpPr>
      <xdr:spPr>
        <a:xfrm>
          <a:off x="2908300" y="637184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112268</xdr:rowOff>
    </xdr:from>
    <xdr:to>
      <xdr:col>10</xdr:col>
      <xdr:colOff>165100</xdr:colOff>
      <xdr:row>37</xdr:row>
      <xdr:rowOff>42418</xdr:rowOff>
    </xdr:to>
    <xdr:sp macro="" textlink="">
      <xdr:nvSpPr>
        <xdr:cNvPr id="77" name="楕円 76">
          <a:extLst>
            <a:ext uri="{FF2B5EF4-FFF2-40B4-BE49-F238E27FC236}">
              <a16:creationId xmlns:a16="http://schemas.microsoft.com/office/drawing/2014/main" id="{ED02D4A7-449D-489C-B1A8-47B4925A3136}"/>
            </a:ext>
          </a:extLst>
        </xdr:cNvPr>
        <xdr:cNvSpPr/>
      </xdr:nvSpPr>
      <xdr:spPr>
        <a:xfrm>
          <a:off x="1968500" y="628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163068</xdr:rowOff>
    </xdr:from>
    <xdr:to>
      <xdr:col>15</xdr:col>
      <xdr:colOff>50800</xdr:colOff>
      <xdr:row>37</xdr:row>
      <xdr:rowOff>28194</xdr:rowOff>
    </xdr:to>
    <xdr:cxnSp macro="">
      <xdr:nvCxnSpPr>
        <xdr:cNvPr id="78" name="直線コネクタ 77">
          <a:extLst>
            <a:ext uri="{FF2B5EF4-FFF2-40B4-BE49-F238E27FC236}">
              <a16:creationId xmlns:a16="http://schemas.microsoft.com/office/drawing/2014/main" id="{2809B55F-390E-498B-AD53-788A5CFC37C3}"/>
            </a:ext>
          </a:extLst>
        </xdr:cNvPr>
        <xdr:cNvCxnSpPr/>
      </xdr:nvCxnSpPr>
      <xdr:spPr>
        <a:xfrm>
          <a:off x="2019300" y="63352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73406</xdr:rowOff>
    </xdr:from>
    <xdr:to>
      <xdr:col>6</xdr:col>
      <xdr:colOff>38100</xdr:colOff>
      <xdr:row>37</xdr:row>
      <xdr:rowOff>3556</xdr:rowOff>
    </xdr:to>
    <xdr:sp macro="" textlink="">
      <xdr:nvSpPr>
        <xdr:cNvPr id="79" name="楕円 78">
          <a:extLst>
            <a:ext uri="{FF2B5EF4-FFF2-40B4-BE49-F238E27FC236}">
              <a16:creationId xmlns:a16="http://schemas.microsoft.com/office/drawing/2014/main" id="{FD799705-8F86-4981-824B-E076D3BC2708}"/>
            </a:ext>
          </a:extLst>
        </xdr:cNvPr>
        <xdr:cNvSpPr/>
      </xdr:nvSpPr>
      <xdr:spPr>
        <a:xfrm>
          <a:off x="1079500" y="624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124206</xdr:rowOff>
    </xdr:from>
    <xdr:to>
      <xdr:col>10</xdr:col>
      <xdr:colOff>114300</xdr:colOff>
      <xdr:row>36</xdr:row>
      <xdr:rowOff>163068</xdr:rowOff>
    </xdr:to>
    <xdr:cxnSp macro="">
      <xdr:nvCxnSpPr>
        <xdr:cNvPr id="80" name="直線コネクタ 79">
          <a:extLst>
            <a:ext uri="{FF2B5EF4-FFF2-40B4-BE49-F238E27FC236}">
              <a16:creationId xmlns:a16="http://schemas.microsoft.com/office/drawing/2014/main" id="{28BC7F85-14B4-44C2-8905-4DCAC69E2899}"/>
            </a:ext>
          </a:extLst>
        </xdr:cNvPr>
        <xdr:cNvCxnSpPr/>
      </xdr:nvCxnSpPr>
      <xdr:spPr>
        <a:xfrm>
          <a:off x="1130300" y="629640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292EC506-C46B-411D-8EDD-D0209CAC232E}"/>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8F0DEFB3-3591-409C-BB4D-C2A9DF90CA69}"/>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4E4CCE3F-5091-4752-8E40-84B53B5F2751}"/>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F808C309-3091-4457-962A-33848EDE045A}"/>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104411</xdr:rowOff>
    </xdr:from>
    <xdr:ext cx="405111" cy="259045"/>
    <xdr:sp macro="" textlink="">
      <xdr:nvSpPr>
        <xdr:cNvPr id="85" name="n_1mainValue【道路】&#10;有形固定資産減価償却率">
          <a:extLst>
            <a:ext uri="{FF2B5EF4-FFF2-40B4-BE49-F238E27FC236}">
              <a16:creationId xmlns:a16="http://schemas.microsoft.com/office/drawing/2014/main" id="{B9F81E6C-5237-4660-87C6-6993BAFE1FD4}"/>
            </a:ext>
          </a:extLst>
        </xdr:cNvPr>
        <xdr:cNvSpPr txBox="1"/>
      </xdr:nvSpPr>
      <xdr:spPr>
        <a:xfrm>
          <a:off x="3582044" y="644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70121</xdr:rowOff>
    </xdr:from>
    <xdr:ext cx="405111" cy="259045"/>
    <xdr:sp macro="" textlink="">
      <xdr:nvSpPr>
        <xdr:cNvPr id="86" name="n_2mainValue【道路】&#10;有形固定資産減価償却率">
          <a:extLst>
            <a:ext uri="{FF2B5EF4-FFF2-40B4-BE49-F238E27FC236}">
              <a16:creationId xmlns:a16="http://schemas.microsoft.com/office/drawing/2014/main" id="{ABB7F251-0487-4232-AA36-B5EAC9C02DC5}"/>
            </a:ext>
          </a:extLst>
        </xdr:cNvPr>
        <xdr:cNvSpPr txBox="1"/>
      </xdr:nvSpPr>
      <xdr:spPr>
        <a:xfrm>
          <a:off x="2705744" y="641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33545</xdr:rowOff>
    </xdr:from>
    <xdr:ext cx="405111" cy="259045"/>
    <xdr:sp macro="" textlink="">
      <xdr:nvSpPr>
        <xdr:cNvPr id="87" name="n_3mainValue【道路】&#10;有形固定資産減価償却率">
          <a:extLst>
            <a:ext uri="{FF2B5EF4-FFF2-40B4-BE49-F238E27FC236}">
              <a16:creationId xmlns:a16="http://schemas.microsoft.com/office/drawing/2014/main" id="{2E67134A-DC67-4CEB-8E26-5FC75A99F8F8}"/>
            </a:ext>
          </a:extLst>
        </xdr:cNvPr>
        <xdr:cNvSpPr txBox="1"/>
      </xdr:nvSpPr>
      <xdr:spPr>
        <a:xfrm>
          <a:off x="1816744" y="637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166133</xdr:rowOff>
    </xdr:from>
    <xdr:ext cx="405111" cy="259045"/>
    <xdr:sp macro="" textlink="">
      <xdr:nvSpPr>
        <xdr:cNvPr id="88" name="n_4mainValue【道路】&#10;有形固定資産減価償却率">
          <a:extLst>
            <a:ext uri="{FF2B5EF4-FFF2-40B4-BE49-F238E27FC236}">
              <a16:creationId xmlns:a16="http://schemas.microsoft.com/office/drawing/2014/main" id="{79F8E506-D3F1-45F2-A926-23A3B884DC89}"/>
            </a:ext>
          </a:extLst>
        </xdr:cNvPr>
        <xdr:cNvSpPr txBox="1"/>
      </xdr:nvSpPr>
      <xdr:spPr>
        <a:xfrm>
          <a:off x="927744" y="6338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322ADEB-34C2-4F3E-A455-8320847E14C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3152112-73E4-4866-AAD5-31B62FD1209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ECBF042-3A9D-4C5B-8A90-835ED23E2A8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04DEA08-02EF-4BE4-8BE6-617BAC17581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F9C30C6-6A38-480F-B2BE-288F275F321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45CE9E6-55B0-4EBE-B61A-F798918F61F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734C498-2CD7-40AD-A81A-F3AD20D3D2A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05FE0B5-8F9B-44DA-812E-C70E7986398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4B7F58C-97AA-4897-8E59-C1FE01E22E9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3179797-EDA1-4096-8BE0-CC778DDEF88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8A8911D-74DD-467B-9592-1D4F44D9398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422F749-F65F-467F-9388-C28B9B50C59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2AD52B5-DF6C-4800-BCF8-DF5386FF2A6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A61AECFF-BBEE-49A4-BE17-608520CF3B1B}"/>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C0CABF86-4ADD-4CDC-93B0-49F5606B0BE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7458A76-3007-4824-89D7-3FE79AEC429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F37A882D-CFD5-4A85-8E17-CC68344B442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7B9537E4-30D4-46EF-88AA-CF8031B89BB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978D3665-2A68-49B5-9EBB-9DCA642BEBF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68B80AA7-3D5E-418F-B55F-C91812B993C9}"/>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E2F924C-5D49-432E-BA36-30DF0B83281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6B173D9E-7DAA-494F-AE8A-58CCB7755BA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B16A475-B46F-4C5F-B12D-F39F47A1D31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05D402FD-888B-4D5E-BE1B-568AB30C8FE8}"/>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29F0F049-E1E3-429C-9EFC-A92866491717}"/>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CBCC5173-1274-4C8E-8838-7750CBFB2E10}"/>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2DCB5EBD-3AF3-4C28-9E3E-22AA3F967E1A}"/>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F3BF5CAE-AA79-4ABE-9276-A1AED8013248}"/>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6F82C711-7AD3-4986-BAB0-A9C4D554B441}"/>
            </a:ext>
          </a:extLst>
        </xdr:cNvPr>
        <xdr:cNvSpPr txBox="1"/>
      </xdr:nvSpPr>
      <xdr:spPr>
        <a:xfrm>
          <a:off x="10515600" y="6522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88CC73C6-E5DA-41DC-8FA2-8955EABDF59C}"/>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A5F68218-DF5B-4DF7-B333-63E62F2120EE}"/>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C8DC0C1F-588E-43C5-ACFD-C4F0DBC0DA76}"/>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837BBB32-0DF3-4A9F-85F4-E4D65294DC13}"/>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F0A2FD79-E9C1-486A-8199-EBAE57ADAC4C}"/>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AF8DC3E-1238-4A73-BDB1-B15DF799366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8941722-9DD7-4973-9ED5-12A415D3D10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A08E5A6-BE69-4512-AC17-D08599B1A04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099AF5B-37B6-4E99-B96F-FE5BA697DC8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839BC6B-98DC-467F-9E4D-64DB437EE2A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147548</xdr:rowOff>
    </xdr:from>
    <xdr:to>
      <xdr:col>55</xdr:col>
      <xdr:colOff>50800</xdr:colOff>
      <xdr:row>40</xdr:row>
      <xdr:rowOff>77698</xdr:rowOff>
    </xdr:to>
    <xdr:sp macro="" textlink="">
      <xdr:nvSpPr>
        <xdr:cNvPr id="128" name="楕円 127">
          <a:extLst>
            <a:ext uri="{FF2B5EF4-FFF2-40B4-BE49-F238E27FC236}">
              <a16:creationId xmlns:a16="http://schemas.microsoft.com/office/drawing/2014/main" id="{7CA17A3E-050A-4D51-BCBC-0E54BED6DAF2}"/>
            </a:ext>
          </a:extLst>
        </xdr:cNvPr>
        <xdr:cNvSpPr/>
      </xdr:nvSpPr>
      <xdr:spPr>
        <a:xfrm>
          <a:off x="10426700" y="683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125975</xdr:rowOff>
    </xdr:from>
    <xdr:ext cx="469744" cy="259045"/>
    <xdr:sp macro="" textlink="">
      <xdr:nvSpPr>
        <xdr:cNvPr id="129" name="【道路】&#10;一人当たり延長該当値テキスト">
          <a:extLst>
            <a:ext uri="{FF2B5EF4-FFF2-40B4-BE49-F238E27FC236}">
              <a16:creationId xmlns:a16="http://schemas.microsoft.com/office/drawing/2014/main" id="{AE9F4F95-6677-45B7-BE4A-822AD284C216}"/>
            </a:ext>
          </a:extLst>
        </xdr:cNvPr>
        <xdr:cNvSpPr txBox="1"/>
      </xdr:nvSpPr>
      <xdr:spPr>
        <a:xfrm>
          <a:off x="10515600" y="681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150635</xdr:rowOff>
    </xdr:from>
    <xdr:to>
      <xdr:col>50</xdr:col>
      <xdr:colOff>165100</xdr:colOff>
      <xdr:row>40</xdr:row>
      <xdr:rowOff>80785</xdr:rowOff>
    </xdr:to>
    <xdr:sp macro="" textlink="">
      <xdr:nvSpPr>
        <xdr:cNvPr id="130" name="楕円 129">
          <a:extLst>
            <a:ext uri="{FF2B5EF4-FFF2-40B4-BE49-F238E27FC236}">
              <a16:creationId xmlns:a16="http://schemas.microsoft.com/office/drawing/2014/main" id="{B2E486E1-CD91-49D0-816C-A97CFDCD6599}"/>
            </a:ext>
          </a:extLst>
        </xdr:cNvPr>
        <xdr:cNvSpPr/>
      </xdr:nvSpPr>
      <xdr:spPr>
        <a:xfrm>
          <a:off x="9588500" y="683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26898</xdr:rowOff>
    </xdr:from>
    <xdr:to>
      <xdr:col>55</xdr:col>
      <xdr:colOff>0</xdr:colOff>
      <xdr:row>40</xdr:row>
      <xdr:rowOff>29985</xdr:rowOff>
    </xdr:to>
    <xdr:cxnSp macro="">
      <xdr:nvCxnSpPr>
        <xdr:cNvPr id="131" name="直線コネクタ 130">
          <a:extLst>
            <a:ext uri="{FF2B5EF4-FFF2-40B4-BE49-F238E27FC236}">
              <a16:creationId xmlns:a16="http://schemas.microsoft.com/office/drawing/2014/main" id="{A7F7351B-EEB5-4450-AB6D-068B497A1CF5}"/>
            </a:ext>
          </a:extLst>
        </xdr:cNvPr>
        <xdr:cNvCxnSpPr/>
      </xdr:nvCxnSpPr>
      <xdr:spPr>
        <a:xfrm flipV="1">
          <a:off x="9639300" y="6884898"/>
          <a:ext cx="838200" cy="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153797</xdr:rowOff>
    </xdr:from>
    <xdr:to>
      <xdr:col>46</xdr:col>
      <xdr:colOff>38100</xdr:colOff>
      <xdr:row>40</xdr:row>
      <xdr:rowOff>83947</xdr:rowOff>
    </xdr:to>
    <xdr:sp macro="" textlink="">
      <xdr:nvSpPr>
        <xdr:cNvPr id="132" name="楕円 131">
          <a:extLst>
            <a:ext uri="{FF2B5EF4-FFF2-40B4-BE49-F238E27FC236}">
              <a16:creationId xmlns:a16="http://schemas.microsoft.com/office/drawing/2014/main" id="{BE73FFB5-0888-4364-AA24-24CB5A81CC0F}"/>
            </a:ext>
          </a:extLst>
        </xdr:cNvPr>
        <xdr:cNvSpPr/>
      </xdr:nvSpPr>
      <xdr:spPr>
        <a:xfrm>
          <a:off x="8699500" y="684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29985</xdr:rowOff>
    </xdr:from>
    <xdr:to>
      <xdr:col>50</xdr:col>
      <xdr:colOff>114300</xdr:colOff>
      <xdr:row>40</xdr:row>
      <xdr:rowOff>33147</xdr:rowOff>
    </xdr:to>
    <xdr:cxnSp macro="">
      <xdr:nvCxnSpPr>
        <xdr:cNvPr id="133" name="直線コネクタ 132">
          <a:extLst>
            <a:ext uri="{FF2B5EF4-FFF2-40B4-BE49-F238E27FC236}">
              <a16:creationId xmlns:a16="http://schemas.microsoft.com/office/drawing/2014/main" id="{B63FE01C-A3C2-4824-BAC1-4B7008892310}"/>
            </a:ext>
          </a:extLst>
        </xdr:cNvPr>
        <xdr:cNvCxnSpPr/>
      </xdr:nvCxnSpPr>
      <xdr:spPr>
        <a:xfrm flipV="1">
          <a:off x="8750300" y="6887985"/>
          <a:ext cx="889000" cy="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156655</xdr:rowOff>
    </xdr:from>
    <xdr:to>
      <xdr:col>41</xdr:col>
      <xdr:colOff>101600</xdr:colOff>
      <xdr:row>40</xdr:row>
      <xdr:rowOff>86805</xdr:rowOff>
    </xdr:to>
    <xdr:sp macro="" textlink="">
      <xdr:nvSpPr>
        <xdr:cNvPr id="134" name="楕円 133">
          <a:extLst>
            <a:ext uri="{FF2B5EF4-FFF2-40B4-BE49-F238E27FC236}">
              <a16:creationId xmlns:a16="http://schemas.microsoft.com/office/drawing/2014/main" id="{06A286C6-5D01-42A7-9F12-A4D6A43368FE}"/>
            </a:ext>
          </a:extLst>
        </xdr:cNvPr>
        <xdr:cNvSpPr/>
      </xdr:nvSpPr>
      <xdr:spPr>
        <a:xfrm>
          <a:off x="7810500" y="684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33147</xdr:rowOff>
    </xdr:from>
    <xdr:to>
      <xdr:col>45</xdr:col>
      <xdr:colOff>177800</xdr:colOff>
      <xdr:row>40</xdr:row>
      <xdr:rowOff>36005</xdr:rowOff>
    </xdr:to>
    <xdr:cxnSp macro="">
      <xdr:nvCxnSpPr>
        <xdr:cNvPr id="135" name="直線コネクタ 134">
          <a:extLst>
            <a:ext uri="{FF2B5EF4-FFF2-40B4-BE49-F238E27FC236}">
              <a16:creationId xmlns:a16="http://schemas.microsoft.com/office/drawing/2014/main" id="{DDB08781-F889-416D-A742-63769060467F}"/>
            </a:ext>
          </a:extLst>
        </xdr:cNvPr>
        <xdr:cNvCxnSpPr/>
      </xdr:nvCxnSpPr>
      <xdr:spPr>
        <a:xfrm flipV="1">
          <a:off x="7861300" y="6891147"/>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159588</xdr:rowOff>
    </xdr:from>
    <xdr:to>
      <xdr:col>36</xdr:col>
      <xdr:colOff>165100</xdr:colOff>
      <xdr:row>40</xdr:row>
      <xdr:rowOff>89738</xdr:rowOff>
    </xdr:to>
    <xdr:sp macro="" textlink="">
      <xdr:nvSpPr>
        <xdr:cNvPr id="136" name="楕円 135">
          <a:extLst>
            <a:ext uri="{FF2B5EF4-FFF2-40B4-BE49-F238E27FC236}">
              <a16:creationId xmlns:a16="http://schemas.microsoft.com/office/drawing/2014/main" id="{F562C242-BE95-4F66-BB5A-20A9260194A2}"/>
            </a:ext>
          </a:extLst>
        </xdr:cNvPr>
        <xdr:cNvSpPr/>
      </xdr:nvSpPr>
      <xdr:spPr>
        <a:xfrm>
          <a:off x="6921500" y="684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36005</xdr:rowOff>
    </xdr:from>
    <xdr:to>
      <xdr:col>41</xdr:col>
      <xdr:colOff>50800</xdr:colOff>
      <xdr:row>40</xdr:row>
      <xdr:rowOff>38938</xdr:rowOff>
    </xdr:to>
    <xdr:cxnSp macro="">
      <xdr:nvCxnSpPr>
        <xdr:cNvPr id="137" name="直線コネクタ 136">
          <a:extLst>
            <a:ext uri="{FF2B5EF4-FFF2-40B4-BE49-F238E27FC236}">
              <a16:creationId xmlns:a16="http://schemas.microsoft.com/office/drawing/2014/main" id="{0C5E0844-014B-42E8-A8E4-1D418716D9F3}"/>
            </a:ext>
          </a:extLst>
        </xdr:cNvPr>
        <xdr:cNvCxnSpPr/>
      </xdr:nvCxnSpPr>
      <xdr:spPr>
        <a:xfrm flipV="1">
          <a:off x="6972300" y="6894005"/>
          <a:ext cx="889000" cy="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0912DB12-400B-4E9B-93A3-894745ED0E53}"/>
            </a:ext>
          </a:extLst>
        </xdr:cNvPr>
        <xdr:cNvSpPr txBox="1"/>
      </xdr:nvSpPr>
      <xdr:spPr>
        <a:xfrm>
          <a:off x="9359411" y="64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F4CFED1C-4DE1-44E0-A7EB-0DCA3F2D70EB}"/>
            </a:ext>
          </a:extLst>
        </xdr:cNvPr>
        <xdr:cNvSpPr txBox="1"/>
      </xdr:nvSpPr>
      <xdr:spPr>
        <a:xfrm>
          <a:off x="84831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A45383BB-8406-425A-8A45-08A47CCF7CFD}"/>
            </a:ext>
          </a:extLst>
        </xdr:cNvPr>
        <xdr:cNvSpPr txBox="1"/>
      </xdr:nvSpPr>
      <xdr:spPr>
        <a:xfrm>
          <a:off x="7594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7CF56B4D-59E3-4958-BF52-198DEB49CB54}"/>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71912</xdr:rowOff>
    </xdr:from>
    <xdr:ext cx="469744" cy="259045"/>
    <xdr:sp macro="" textlink="">
      <xdr:nvSpPr>
        <xdr:cNvPr id="142" name="n_1mainValue【道路】&#10;一人当たり延長">
          <a:extLst>
            <a:ext uri="{FF2B5EF4-FFF2-40B4-BE49-F238E27FC236}">
              <a16:creationId xmlns:a16="http://schemas.microsoft.com/office/drawing/2014/main" id="{25DFC5B2-F397-4AAB-A770-B07D8B41A83B}"/>
            </a:ext>
          </a:extLst>
        </xdr:cNvPr>
        <xdr:cNvSpPr txBox="1"/>
      </xdr:nvSpPr>
      <xdr:spPr>
        <a:xfrm>
          <a:off x="9391727" y="6929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75074</xdr:rowOff>
    </xdr:from>
    <xdr:ext cx="469744" cy="259045"/>
    <xdr:sp macro="" textlink="">
      <xdr:nvSpPr>
        <xdr:cNvPr id="143" name="n_2mainValue【道路】&#10;一人当たり延長">
          <a:extLst>
            <a:ext uri="{FF2B5EF4-FFF2-40B4-BE49-F238E27FC236}">
              <a16:creationId xmlns:a16="http://schemas.microsoft.com/office/drawing/2014/main" id="{05A180D8-8B74-4015-B10A-0B5FAD6B68D6}"/>
            </a:ext>
          </a:extLst>
        </xdr:cNvPr>
        <xdr:cNvSpPr txBox="1"/>
      </xdr:nvSpPr>
      <xdr:spPr>
        <a:xfrm>
          <a:off x="8515427" y="693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77932</xdr:rowOff>
    </xdr:from>
    <xdr:ext cx="469744" cy="259045"/>
    <xdr:sp macro="" textlink="">
      <xdr:nvSpPr>
        <xdr:cNvPr id="144" name="n_3mainValue【道路】&#10;一人当たり延長">
          <a:extLst>
            <a:ext uri="{FF2B5EF4-FFF2-40B4-BE49-F238E27FC236}">
              <a16:creationId xmlns:a16="http://schemas.microsoft.com/office/drawing/2014/main" id="{25782B09-2E3F-44A7-B767-89593133F14A}"/>
            </a:ext>
          </a:extLst>
        </xdr:cNvPr>
        <xdr:cNvSpPr txBox="1"/>
      </xdr:nvSpPr>
      <xdr:spPr>
        <a:xfrm>
          <a:off x="7626427" y="693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80865</xdr:rowOff>
    </xdr:from>
    <xdr:ext cx="469744" cy="259045"/>
    <xdr:sp macro="" textlink="">
      <xdr:nvSpPr>
        <xdr:cNvPr id="145" name="n_4mainValue【道路】&#10;一人当たり延長">
          <a:extLst>
            <a:ext uri="{FF2B5EF4-FFF2-40B4-BE49-F238E27FC236}">
              <a16:creationId xmlns:a16="http://schemas.microsoft.com/office/drawing/2014/main" id="{D0990381-309D-4B40-8470-5F8419081E6A}"/>
            </a:ext>
          </a:extLst>
        </xdr:cNvPr>
        <xdr:cNvSpPr txBox="1"/>
      </xdr:nvSpPr>
      <xdr:spPr>
        <a:xfrm>
          <a:off x="6737427" y="6938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FE4531D-DA8E-4541-A317-3F28F9AF3DA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9E7E244-22C6-4B77-81B4-E494CD150D2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E37E6F8-02B9-48DD-AEC1-54F92609DA4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5E4F23D-663B-48B1-A06F-BF9A70C3C7F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41C0581-3F8A-4275-9FD0-B6EA58337D3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81D3332-EDA0-4755-BB64-3BAF404985F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A434032-5C9F-4138-97D0-AE0542B4024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BE3B6022-1C1E-4536-9623-5E0158F2943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25ACA8D-3E2A-4E93-97BF-EFCD2277705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0639C0A-A57A-442A-BB18-1591F6E9881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6C140A0-3DE0-4AF3-A8D8-C4726980134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BF16DF4C-7139-4255-A884-0D7D368F13B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606F993E-5426-443B-AE32-90E6EA0112A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4E101FEC-8C3D-46F7-B24A-4719F4E9F61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1262D58D-25B6-41B8-A753-29C0F30C7E1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F4D31B37-BE9C-40CF-A644-9E95B530AA0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BFA72BCA-519B-476F-ABEA-C1A94185F86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9601B44E-F9C7-4D34-A69E-61DF38D9DCA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A41614D2-BEDD-43D8-B401-55DF6597DC9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6F15AC11-4CED-4A9E-BE60-8E0C514435D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54F72A88-B002-41AE-B764-7473406466C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A07EB9C9-6E5D-48C8-B652-A56F66E34D1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96BDB0D3-EF59-4AD3-9457-4577785E97A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5A689688-4B96-47A1-B6BB-01E32481E37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2A372300-5EF0-476A-BBF8-D151C023F70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03387A06-F083-42B8-9DA0-C1D7E1C0D9E0}"/>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B2C3A109-7F9D-4149-AE1A-75DB9BBF3116}"/>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2F135B81-03C1-4944-9831-401A93633506}"/>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2E917BB1-7957-4D97-BEB2-3C5FDF01353D}"/>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8D11B33F-C77B-41AD-B62E-A517C1F2A65A}"/>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905C5017-B445-4FFC-8292-99B4A274C10C}"/>
            </a:ext>
          </a:extLst>
        </xdr:cNvPr>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C3D0169D-9EB1-409E-A074-431150B50AE2}"/>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B02B26E1-41AA-4C0F-A967-A12C2D7B21E3}"/>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9F955CE7-AAB1-4624-A7E3-10E50F643A4D}"/>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880F8877-96BB-4AA1-B6C7-5FFE730C5D6D}"/>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7CF3D85A-DA7F-478F-8B4C-B94B0B52DDF6}"/>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F56BA52-45EB-402E-9C4E-3FD1164C6B7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8104813-0955-4D62-9CED-2A3F24C5D61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5C6971A-FAD1-432E-8619-F7267019E27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06CAEFD-064D-46B6-AD4C-3A5A18541FC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C6C0651-E6F2-4CAE-9893-FDA0E709E4E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123916</xdr:rowOff>
    </xdr:from>
    <xdr:to>
      <xdr:col>24</xdr:col>
      <xdr:colOff>114300</xdr:colOff>
      <xdr:row>62</xdr:row>
      <xdr:rowOff>54066</xdr:rowOff>
    </xdr:to>
    <xdr:sp macro="" textlink="">
      <xdr:nvSpPr>
        <xdr:cNvPr id="187" name="楕円 186">
          <a:extLst>
            <a:ext uri="{FF2B5EF4-FFF2-40B4-BE49-F238E27FC236}">
              <a16:creationId xmlns:a16="http://schemas.microsoft.com/office/drawing/2014/main" id="{8520B7B1-3689-4679-8D0D-26459F90CD50}"/>
            </a:ext>
          </a:extLst>
        </xdr:cNvPr>
        <xdr:cNvSpPr/>
      </xdr:nvSpPr>
      <xdr:spPr>
        <a:xfrm>
          <a:off x="45847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102343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4C16A91A-0172-42D4-B3B3-A6BFFA99F770}"/>
            </a:ext>
          </a:extLst>
        </xdr:cNvPr>
        <xdr:cNvSpPr txBox="1"/>
      </xdr:nvSpPr>
      <xdr:spPr>
        <a:xfrm>
          <a:off x="4673600" y="1056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97790</xdr:rowOff>
    </xdr:from>
    <xdr:to>
      <xdr:col>20</xdr:col>
      <xdr:colOff>38100</xdr:colOff>
      <xdr:row>62</xdr:row>
      <xdr:rowOff>27940</xdr:rowOff>
    </xdr:to>
    <xdr:sp macro="" textlink="">
      <xdr:nvSpPr>
        <xdr:cNvPr id="189" name="楕円 188">
          <a:extLst>
            <a:ext uri="{FF2B5EF4-FFF2-40B4-BE49-F238E27FC236}">
              <a16:creationId xmlns:a16="http://schemas.microsoft.com/office/drawing/2014/main" id="{323FECF0-3231-4B8E-9C3B-E05435DDC24A}"/>
            </a:ext>
          </a:extLst>
        </xdr:cNvPr>
        <xdr:cNvSpPr/>
      </xdr:nvSpPr>
      <xdr:spPr>
        <a:xfrm>
          <a:off x="3746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148590</xdr:rowOff>
    </xdr:from>
    <xdr:to>
      <xdr:col>24</xdr:col>
      <xdr:colOff>63500</xdr:colOff>
      <xdr:row>62</xdr:row>
      <xdr:rowOff>3266</xdr:rowOff>
    </xdr:to>
    <xdr:cxnSp macro="">
      <xdr:nvCxnSpPr>
        <xdr:cNvPr id="190" name="直線コネクタ 189">
          <a:extLst>
            <a:ext uri="{FF2B5EF4-FFF2-40B4-BE49-F238E27FC236}">
              <a16:creationId xmlns:a16="http://schemas.microsoft.com/office/drawing/2014/main" id="{339FE2C7-0CA3-40FF-B899-18F15C50BE86}"/>
            </a:ext>
          </a:extLst>
        </xdr:cNvPr>
        <xdr:cNvCxnSpPr/>
      </xdr:nvCxnSpPr>
      <xdr:spPr>
        <a:xfrm>
          <a:off x="3797300" y="1060704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78196</xdr:rowOff>
    </xdr:from>
    <xdr:to>
      <xdr:col>15</xdr:col>
      <xdr:colOff>101600</xdr:colOff>
      <xdr:row>62</xdr:row>
      <xdr:rowOff>8346</xdr:rowOff>
    </xdr:to>
    <xdr:sp macro="" textlink="">
      <xdr:nvSpPr>
        <xdr:cNvPr id="191" name="楕円 190">
          <a:extLst>
            <a:ext uri="{FF2B5EF4-FFF2-40B4-BE49-F238E27FC236}">
              <a16:creationId xmlns:a16="http://schemas.microsoft.com/office/drawing/2014/main" id="{A65081D4-B210-4FA7-80CC-8A4A28BDB4BB}"/>
            </a:ext>
          </a:extLst>
        </xdr:cNvPr>
        <xdr:cNvSpPr/>
      </xdr:nvSpPr>
      <xdr:spPr>
        <a:xfrm>
          <a:off x="28575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128996</xdr:rowOff>
    </xdr:from>
    <xdr:to>
      <xdr:col>19</xdr:col>
      <xdr:colOff>177800</xdr:colOff>
      <xdr:row>61</xdr:row>
      <xdr:rowOff>148590</xdr:rowOff>
    </xdr:to>
    <xdr:cxnSp macro="">
      <xdr:nvCxnSpPr>
        <xdr:cNvPr id="192" name="直線コネクタ 191">
          <a:extLst>
            <a:ext uri="{FF2B5EF4-FFF2-40B4-BE49-F238E27FC236}">
              <a16:creationId xmlns:a16="http://schemas.microsoft.com/office/drawing/2014/main" id="{D40C2B37-64B8-4032-8D12-7ED8C1BA0A3E}"/>
            </a:ext>
          </a:extLst>
        </xdr:cNvPr>
        <xdr:cNvCxnSpPr/>
      </xdr:nvCxnSpPr>
      <xdr:spPr>
        <a:xfrm>
          <a:off x="2908300" y="1058744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52070</xdr:rowOff>
    </xdr:from>
    <xdr:to>
      <xdr:col>10</xdr:col>
      <xdr:colOff>165100</xdr:colOff>
      <xdr:row>61</xdr:row>
      <xdr:rowOff>153670</xdr:rowOff>
    </xdr:to>
    <xdr:sp macro="" textlink="">
      <xdr:nvSpPr>
        <xdr:cNvPr id="193" name="楕円 192">
          <a:extLst>
            <a:ext uri="{FF2B5EF4-FFF2-40B4-BE49-F238E27FC236}">
              <a16:creationId xmlns:a16="http://schemas.microsoft.com/office/drawing/2014/main" id="{5A3828A6-26A9-4D7E-8BF0-5DF62E56AFC6}"/>
            </a:ext>
          </a:extLst>
        </xdr:cNvPr>
        <xdr:cNvSpPr/>
      </xdr:nvSpPr>
      <xdr:spPr>
        <a:xfrm>
          <a:off x="1968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102870</xdr:rowOff>
    </xdr:from>
    <xdr:to>
      <xdr:col>15</xdr:col>
      <xdr:colOff>50800</xdr:colOff>
      <xdr:row>61</xdr:row>
      <xdr:rowOff>128996</xdr:rowOff>
    </xdr:to>
    <xdr:cxnSp macro="">
      <xdr:nvCxnSpPr>
        <xdr:cNvPr id="194" name="直線コネクタ 193">
          <a:extLst>
            <a:ext uri="{FF2B5EF4-FFF2-40B4-BE49-F238E27FC236}">
              <a16:creationId xmlns:a16="http://schemas.microsoft.com/office/drawing/2014/main" id="{2F16C0E1-9B62-43EF-B545-09FDE8299552}"/>
            </a:ext>
          </a:extLst>
        </xdr:cNvPr>
        <xdr:cNvCxnSpPr/>
      </xdr:nvCxnSpPr>
      <xdr:spPr>
        <a:xfrm>
          <a:off x="2019300" y="1056132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47172</xdr:rowOff>
    </xdr:from>
    <xdr:to>
      <xdr:col>6</xdr:col>
      <xdr:colOff>38100</xdr:colOff>
      <xdr:row>61</xdr:row>
      <xdr:rowOff>148772</xdr:rowOff>
    </xdr:to>
    <xdr:sp macro="" textlink="">
      <xdr:nvSpPr>
        <xdr:cNvPr id="195" name="楕円 194">
          <a:extLst>
            <a:ext uri="{FF2B5EF4-FFF2-40B4-BE49-F238E27FC236}">
              <a16:creationId xmlns:a16="http://schemas.microsoft.com/office/drawing/2014/main" id="{F37B0B4B-9366-4BFD-9680-08790BF2CC1F}"/>
            </a:ext>
          </a:extLst>
        </xdr:cNvPr>
        <xdr:cNvSpPr/>
      </xdr:nvSpPr>
      <xdr:spPr>
        <a:xfrm>
          <a:off x="10795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97972</xdr:rowOff>
    </xdr:from>
    <xdr:to>
      <xdr:col>10</xdr:col>
      <xdr:colOff>114300</xdr:colOff>
      <xdr:row>61</xdr:row>
      <xdr:rowOff>102870</xdr:rowOff>
    </xdr:to>
    <xdr:cxnSp macro="">
      <xdr:nvCxnSpPr>
        <xdr:cNvPr id="196" name="直線コネクタ 195">
          <a:extLst>
            <a:ext uri="{FF2B5EF4-FFF2-40B4-BE49-F238E27FC236}">
              <a16:creationId xmlns:a16="http://schemas.microsoft.com/office/drawing/2014/main" id="{F14003B3-F014-4EEE-A7E7-943332E368A3}"/>
            </a:ext>
          </a:extLst>
        </xdr:cNvPr>
        <xdr:cNvCxnSpPr/>
      </xdr:nvCxnSpPr>
      <xdr:spPr>
        <a:xfrm>
          <a:off x="1130300" y="10556422"/>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C57B0506-F566-47D3-87DF-E2A6C9A86E71}"/>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733F673B-6B8C-42B0-A2A3-38F093435E3D}"/>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F826F770-2A32-4BEF-9E8A-BE2D5A2F7C35}"/>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75F0B5C-A6B7-4A10-B3E1-93DE4E090ECD}"/>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19067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F987B468-ACD2-4CE3-ADFE-4C5955A14423}"/>
            </a:ext>
          </a:extLst>
        </xdr:cNvPr>
        <xdr:cNvSpPr txBox="1"/>
      </xdr:nvSpPr>
      <xdr:spPr>
        <a:xfrm>
          <a:off x="35820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170923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97F8147B-EF81-43AB-BEFA-ED2B786DF432}"/>
            </a:ext>
          </a:extLst>
        </xdr:cNvPr>
        <xdr:cNvSpPr txBox="1"/>
      </xdr:nvSpPr>
      <xdr:spPr>
        <a:xfrm>
          <a:off x="2705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144797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88B721EB-F8FD-41E9-9495-726BBB50143A}"/>
            </a:ext>
          </a:extLst>
        </xdr:cNvPr>
        <xdr:cNvSpPr txBox="1"/>
      </xdr:nvSpPr>
      <xdr:spPr>
        <a:xfrm>
          <a:off x="18167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139899</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DBA2C1D8-1F89-4548-AB84-88B53F709CA3}"/>
            </a:ext>
          </a:extLst>
        </xdr:cNvPr>
        <xdr:cNvSpPr txBox="1"/>
      </xdr:nvSpPr>
      <xdr:spPr>
        <a:xfrm>
          <a:off x="927744" y="1059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8C59601-346B-4629-BCCD-D3960E874A8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BFC8795-F977-4FB1-BC46-BB9FB7BA38A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FA1ECA1-D1EB-4F74-AABF-A2F6DE08B2A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A141ACD-2548-40C9-9D50-513EE0A945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E7F9628-CD96-4663-A168-F289DE1306B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454F2EA-08F4-479F-A431-16817E5558A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844B8DB-5274-41EE-88F7-9987A7C0FFE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3B96E53-2196-4D81-8E20-5B479229A58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CDB8005-710B-4F0F-82A4-AF318635172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5B04BF0-F37D-4BA7-9C67-665E88A42D8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137F332-76DE-477D-B67A-766BD53F6A2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AFA96D95-2207-4986-861C-086D4E74B341}"/>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A97FA69D-44DE-482D-9531-9D64F1D65C8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E0D9D3A6-22D1-474F-A1FA-326D6A8CD228}"/>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6B0657D5-B533-4C84-98B9-7240D333BB2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A4D67FB7-971B-42F2-A778-2CAED1649508}"/>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CD7B9BB7-980B-43C7-92AF-5E818BE1DA2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9C1CC6A3-AA6E-4F3A-B9A4-DDECA616097D}"/>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E5463069-3F91-4679-90E0-9D41B85DC1F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600BF8DC-9697-4267-A295-C5B1241E271F}"/>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648834E2-65E6-4382-84E2-F137918FF7F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3A811E72-D361-49FE-9A4B-EDF423C48A0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614F6D69-17DE-4BA5-A629-92C1A8CE647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4E6A4488-8FC1-4B61-A986-2CF0A6891C28}"/>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B712B099-3BF2-4EF0-A3B6-9EBD00A90F56}"/>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7E187240-0320-4035-B104-03951CB44A69}"/>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DEE849AD-E34E-4204-98AA-61DB6749BEBA}"/>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1DA275BF-764C-420F-BB75-ADDC15A7B884}"/>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74A7A42C-C739-4900-B109-9BC0BDE1F003}"/>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7CB31878-E09F-4549-B856-82C186268255}"/>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C5278A0E-19FA-4216-8F7B-A4088B603CC4}"/>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63B1B30A-A10B-4C72-BC6D-099E8D473B92}"/>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71103CEA-1EDF-4E6E-B2BC-126BAC7BAB42}"/>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935968C3-9F18-497D-90A1-CB6006831A1F}"/>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CA1A0AE-3046-44DC-A4E6-C4C0AAE2E3D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E896027-FE8E-4049-90D7-7623BD9077A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1D9F67C-4A12-4942-B9ED-90D2D1883B0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AA3E44A-8919-4037-A148-65DEEAA943E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37E48D4-3E5B-4132-A5B7-734AED60909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86354</xdr:rowOff>
    </xdr:from>
    <xdr:to>
      <xdr:col>55</xdr:col>
      <xdr:colOff>50800</xdr:colOff>
      <xdr:row>64</xdr:row>
      <xdr:rowOff>16504</xdr:rowOff>
    </xdr:to>
    <xdr:sp macro="" textlink="">
      <xdr:nvSpPr>
        <xdr:cNvPr id="244" name="楕円 243">
          <a:extLst>
            <a:ext uri="{FF2B5EF4-FFF2-40B4-BE49-F238E27FC236}">
              <a16:creationId xmlns:a16="http://schemas.microsoft.com/office/drawing/2014/main" id="{6092CE20-E3F9-4202-BE06-3F1631122E92}"/>
            </a:ext>
          </a:extLst>
        </xdr:cNvPr>
        <xdr:cNvSpPr/>
      </xdr:nvSpPr>
      <xdr:spPr>
        <a:xfrm>
          <a:off x="10426700" y="1088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1281</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FDCE3B40-3423-40E0-A44A-7775C6B89E08}"/>
            </a:ext>
          </a:extLst>
        </xdr:cNvPr>
        <xdr:cNvSpPr txBox="1"/>
      </xdr:nvSpPr>
      <xdr:spPr>
        <a:xfrm>
          <a:off x="10515600" y="108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87209</xdr:rowOff>
    </xdr:from>
    <xdr:to>
      <xdr:col>50</xdr:col>
      <xdr:colOff>165100</xdr:colOff>
      <xdr:row>64</xdr:row>
      <xdr:rowOff>17359</xdr:rowOff>
    </xdr:to>
    <xdr:sp macro="" textlink="">
      <xdr:nvSpPr>
        <xdr:cNvPr id="246" name="楕円 245">
          <a:extLst>
            <a:ext uri="{FF2B5EF4-FFF2-40B4-BE49-F238E27FC236}">
              <a16:creationId xmlns:a16="http://schemas.microsoft.com/office/drawing/2014/main" id="{443C2BBF-B045-4044-882B-91484F27F127}"/>
            </a:ext>
          </a:extLst>
        </xdr:cNvPr>
        <xdr:cNvSpPr/>
      </xdr:nvSpPr>
      <xdr:spPr>
        <a:xfrm>
          <a:off x="9588500" y="1088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137154</xdr:rowOff>
    </xdr:from>
    <xdr:to>
      <xdr:col>55</xdr:col>
      <xdr:colOff>0</xdr:colOff>
      <xdr:row>63</xdr:row>
      <xdr:rowOff>138009</xdr:rowOff>
    </xdr:to>
    <xdr:cxnSp macro="">
      <xdr:nvCxnSpPr>
        <xdr:cNvPr id="247" name="直線コネクタ 246">
          <a:extLst>
            <a:ext uri="{FF2B5EF4-FFF2-40B4-BE49-F238E27FC236}">
              <a16:creationId xmlns:a16="http://schemas.microsoft.com/office/drawing/2014/main" id="{F189DD73-A8C1-4DA0-AD33-09ED0087FD0A}"/>
            </a:ext>
          </a:extLst>
        </xdr:cNvPr>
        <xdr:cNvCxnSpPr/>
      </xdr:nvCxnSpPr>
      <xdr:spPr>
        <a:xfrm flipV="1">
          <a:off x="9639300" y="10938504"/>
          <a:ext cx="838200" cy="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88378</xdr:rowOff>
    </xdr:from>
    <xdr:to>
      <xdr:col>46</xdr:col>
      <xdr:colOff>38100</xdr:colOff>
      <xdr:row>64</xdr:row>
      <xdr:rowOff>18528</xdr:rowOff>
    </xdr:to>
    <xdr:sp macro="" textlink="">
      <xdr:nvSpPr>
        <xdr:cNvPr id="248" name="楕円 247">
          <a:extLst>
            <a:ext uri="{FF2B5EF4-FFF2-40B4-BE49-F238E27FC236}">
              <a16:creationId xmlns:a16="http://schemas.microsoft.com/office/drawing/2014/main" id="{39733841-ED1F-42FE-88D7-6821E7DA1BDD}"/>
            </a:ext>
          </a:extLst>
        </xdr:cNvPr>
        <xdr:cNvSpPr/>
      </xdr:nvSpPr>
      <xdr:spPr>
        <a:xfrm>
          <a:off x="8699500" y="1088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138009</xdr:rowOff>
    </xdr:from>
    <xdr:to>
      <xdr:col>50</xdr:col>
      <xdr:colOff>114300</xdr:colOff>
      <xdr:row>63</xdr:row>
      <xdr:rowOff>139178</xdr:rowOff>
    </xdr:to>
    <xdr:cxnSp macro="">
      <xdr:nvCxnSpPr>
        <xdr:cNvPr id="249" name="直線コネクタ 248">
          <a:extLst>
            <a:ext uri="{FF2B5EF4-FFF2-40B4-BE49-F238E27FC236}">
              <a16:creationId xmlns:a16="http://schemas.microsoft.com/office/drawing/2014/main" id="{A8D70970-93A1-4492-ABA3-B92B7EA55B37}"/>
            </a:ext>
          </a:extLst>
        </xdr:cNvPr>
        <xdr:cNvCxnSpPr/>
      </xdr:nvCxnSpPr>
      <xdr:spPr>
        <a:xfrm flipV="1">
          <a:off x="8750300" y="10939359"/>
          <a:ext cx="889000" cy="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89192</xdr:rowOff>
    </xdr:from>
    <xdr:to>
      <xdr:col>41</xdr:col>
      <xdr:colOff>101600</xdr:colOff>
      <xdr:row>64</xdr:row>
      <xdr:rowOff>19342</xdr:rowOff>
    </xdr:to>
    <xdr:sp macro="" textlink="">
      <xdr:nvSpPr>
        <xdr:cNvPr id="250" name="楕円 249">
          <a:extLst>
            <a:ext uri="{FF2B5EF4-FFF2-40B4-BE49-F238E27FC236}">
              <a16:creationId xmlns:a16="http://schemas.microsoft.com/office/drawing/2014/main" id="{DADD0DAC-673E-4753-B5CF-26E4B5FA8E16}"/>
            </a:ext>
          </a:extLst>
        </xdr:cNvPr>
        <xdr:cNvSpPr/>
      </xdr:nvSpPr>
      <xdr:spPr>
        <a:xfrm>
          <a:off x="7810500" y="1089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139178</xdr:rowOff>
    </xdr:from>
    <xdr:to>
      <xdr:col>45</xdr:col>
      <xdr:colOff>177800</xdr:colOff>
      <xdr:row>63</xdr:row>
      <xdr:rowOff>139992</xdr:rowOff>
    </xdr:to>
    <xdr:cxnSp macro="">
      <xdr:nvCxnSpPr>
        <xdr:cNvPr id="251" name="直線コネクタ 250">
          <a:extLst>
            <a:ext uri="{FF2B5EF4-FFF2-40B4-BE49-F238E27FC236}">
              <a16:creationId xmlns:a16="http://schemas.microsoft.com/office/drawing/2014/main" id="{4072BEB6-DDB9-48ED-A880-39D5079B1570}"/>
            </a:ext>
          </a:extLst>
        </xdr:cNvPr>
        <xdr:cNvCxnSpPr/>
      </xdr:nvCxnSpPr>
      <xdr:spPr>
        <a:xfrm flipV="1">
          <a:off x="7861300" y="10940528"/>
          <a:ext cx="889000" cy="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91808</xdr:rowOff>
    </xdr:from>
    <xdr:to>
      <xdr:col>36</xdr:col>
      <xdr:colOff>165100</xdr:colOff>
      <xdr:row>64</xdr:row>
      <xdr:rowOff>21958</xdr:rowOff>
    </xdr:to>
    <xdr:sp macro="" textlink="">
      <xdr:nvSpPr>
        <xdr:cNvPr id="252" name="楕円 251">
          <a:extLst>
            <a:ext uri="{FF2B5EF4-FFF2-40B4-BE49-F238E27FC236}">
              <a16:creationId xmlns:a16="http://schemas.microsoft.com/office/drawing/2014/main" id="{591F6301-A487-48D8-8557-085C905A6E5D}"/>
            </a:ext>
          </a:extLst>
        </xdr:cNvPr>
        <xdr:cNvSpPr/>
      </xdr:nvSpPr>
      <xdr:spPr>
        <a:xfrm>
          <a:off x="6921500" y="10893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139992</xdr:rowOff>
    </xdr:from>
    <xdr:to>
      <xdr:col>41</xdr:col>
      <xdr:colOff>50800</xdr:colOff>
      <xdr:row>63</xdr:row>
      <xdr:rowOff>142608</xdr:rowOff>
    </xdr:to>
    <xdr:cxnSp macro="">
      <xdr:nvCxnSpPr>
        <xdr:cNvPr id="253" name="直線コネクタ 252">
          <a:extLst>
            <a:ext uri="{FF2B5EF4-FFF2-40B4-BE49-F238E27FC236}">
              <a16:creationId xmlns:a16="http://schemas.microsoft.com/office/drawing/2014/main" id="{4E8A6EDA-0B12-435F-B536-5C3913627EA0}"/>
            </a:ext>
          </a:extLst>
        </xdr:cNvPr>
        <xdr:cNvCxnSpPr/>
      </xdr:nvCxnSpPr>
      <xdr:spPr>
        <a:xfrm flipV="1">
          <a:off x="6972300" y="10941342"/>
          <a:ext cx="889000" cy="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B612264C-50C1-45AD-AEE8-77C80B7F4775}"/>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48CBA79F-310A-49E4-A809-4DB38F3C4EC5}"/>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8DCA28F8-7D46-4508-969F-350129FEDABA}"/>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D3BAE73E-4A19-43DA-8931-0BB2DBE0D170}"/>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8486</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1BE825A6-E209-4466-BF4C-CD4ACE0C3529}"/>
            </a:ext>
          </a:extLst>
        </xdr:cNvPr>
        <xdr:cNvSpPr txBox="1"/>
      </xdr:nvSpPr>
      <xdr:spPr>
        <a:xfrm>
          <a:off x="9359411" y="10981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9655</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911C0870-BF25-4DA2-9516-3CF63FE556B9}"/>
            </a:ext>
          </a:extLst>
        </xdr:cNvPr>
        <xdr:cNvSpPr txBox="1"/>
      </xdr:nvSpPr>
      <xdr:spPr>
        <a:xfrm>
          <a:off x="8483111" y="1098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10469</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D27D4351-F2B4-468E-9E2A-4C8F40DDB001}"/>
            </a:ext>
          </a:extLst>
        </xdr:cNvPr>
        <xdr:cNvSpPr txBox="1"/>
      </xdr:nvSpPr>
      <xdr:spPr>
        <a:xfrm>
          <a:off x="7594111" y="10983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13085</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B7491BE7-BA4B-415D-B262-30F25D1586A1}"/>
            </a:ext>
          </a:extLst>
        </xdr:cNvPr>
        <xdr:cNvSpPr txBox="1"/>
      </xdr:nvSpPr>
      <xdr:spPr>
        <a:xfrm>
          <a:off x="6705111" y="10985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FBF2FB44-EF51-41F8-926D-99D5F127E63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7B12EFB8-9D2A-45D7-81D2-E6DCED615EA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5B31C212-0007-4BBE-ABE8-ACF04B85AA8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9FDEE0BF-8557-49C1-9172-C265CEF3037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E05FED29-2797-40FE-B73B-E25BD57F68E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1228C91-FEF9-4AAC-8139-D67793F295A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9EA05BD9-E946-4821-90F4-9DB930DBCE5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37524BF7-B95C-4A1B-80DE-D5CC8D8760D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11F5AFAE-97E9-46BB-9465-851775F80C6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ED1ACE4-2EE7-418D-B520-AD0A2EB64AE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F7D231FB-81DD-43B0-984D-BC6F4797FFA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1F0D4C3B-5B25-4D08-ACB5-434399930B34}"/>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99F702CB-8FFC-454D-A4CB-F01DEDFFCAFF}"/>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7F88AE35-003C-4320-A5D2-3EF8E193A9E3}"/>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8ECDBFDE-7D98-44E2-B252-2A3C8A4C7DC8}"/>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127AA728-6BE4-4195-8B4B-32075367D097}"/>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099673FA-2E95-4801-900C-A8957B05FFD7}"/>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83C6614F-08E1-46FD-A7E4-FB57B40414A4}"/>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157F0597-9147-4D60-8715-13189166BE4B}"/>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30169160-232F-49EC-91E9-5A6F152CEDC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87F42005-29C6-4EA5-9129-7A84D404ED0A}"/>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9AE13A09-C455-4876-B949-6E0963255BE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D7A75B17-358E-4DC5-8C26-D8A99A310B9B}"/>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E6ED5D6B-BB73-469D-B973-DF4A01808DE8}"/>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4BA5CDEC-22C3-4624-9239-CDB8197AB2F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AD2267AC-6D3C-42C0-A245-91EA75F50150}"/>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3EB6E01D-0088-4803-9996-097A472004F5}"/>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A4090EB9-AA8A-499A-B058-DFB3F4C76363}"/>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E4CB1619-7A5A-447A-AA76-914E83DECE06}"/>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FC0FE9AD-D018-4399-AF6B-6EC89F831659}"/>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3C3DCA86-DF9C-4C10-AD7A-9EE6605E474F}"/>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F4287EFC-44C0-4843-B729-95581528B281}"/>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4DC9BC0D-9EE0-4E21-82A9-0F445C7C4C1D}"/>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C0CDF640-3FAB-4574-9AA3-74FF972F1CA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AEA34632-8680-4504-A209-A459151D312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1CE683E9-4CB5-49E6-8571-010043E583F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0A30438-1D73-4E56-B306-946F444F6D6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AB4EE6F-E3DB-4B6D-8F40-3F42FE89353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131318</xdr:rowOff>
    </xdr:from>
    <xdr:to>
      <xdr:col>24</xdr:col>
      <xdr:colOff>114300</xdr:colOff>
      <xdr:row>82</xdr:row>
      <xdr:rowOff>61468</xdr:rowOff>
    </xdr:to>
    <xdr:sp macro="" textlink="">
      <xdr:nvSpPr>
        <xdr:cNvPr id="300" name="楕円 299">
          <a:extLst>
            <a:ext uri="{FF2B5EF4-FFF2-40B4-BE49-F238E27FC236}">
              <a16:creationId xmlns:a16="http://schemas.microsoft.com/office/drawing/2014/main" id="{F02004EC-B273-42A0-B48B-8DEA042940A6}"/>
            </a:ext>
          </a:extLst>
        </xdr:cNvPr>
        <xdr:cNvSpPr/>
      </xdr:nvSpPr>
      <xdr:spPr>
        <a:xfrm>
          <a:off x="4584700" y="1401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154195</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0EA18ACD-4C4E-42D2-99F0-2B05BE3EC1FA}"/>
            </a:ext>
          </a:extLst>
        </xdr:cNvPr>
        <xdr:cNvSpPr txBox="1"/>
      </xdr:nvSpPr>
      <xdr:spPr>
        <a:xfrm>
          <a:off x="4673600" y="1387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119887</xdr:rowOff>
    </xdr:from>
    <xdr:to>
      <xdr:col>20</xdr:col>
      <xdr:colOff>38100</xdr:colOff>
      <xdr:row>82</xdr:row>
      <xdr:rowOff>50037</xdr:rowOff>
    </xdr:to>
    <xdr:sp macro="" textlink="">
      <xdr:nvSpPr>
        <xdr:cNvPr id="302" name="楕円 301">
          <a:extLst>
            <a:ext uri="{FF2B5EF4-FFF2-40B4-BE49-F238E27FC236}">
              <a16:creationId xmlns:a16="http://schemas.microsoft.com/office/drawing/2014/main" id="{EC40F26C-507D-4F0C-BF55-42EE12833ABA}"/>
            </a:ext>
          </a:extLst>
        </xdr:cNvPr>
        <xdr:cNvSpPr/>
      </xdr:nvSpPr>
      <xdr:spPr>
        <a:xfrm>
          <a:off x="3746500" y="1400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170687</xdr:rowOff>
    </xdr:from>
    <xdr:to>
      <xdr:col>24</xdr:col>
      <xdr:colOff>63500</xdr:colOff>
      <xdr:row>82</xdr:row>
      <xdr:rowOff>10668</xdr:rowOff>
    </xdr:to>
    <xdr:cxnSp macro="">
      <xdr:nvCxnSpPr>
        <xdr:cNvPr id="303" name="直線コネクタ 302">
          <a:extLst>
            <a:ext uri="{FF2B5EF4-FFF2-40B4-BE49-F238E27FC236}">
              <a16:creationId xmlns:a16="http://schemas.microsoft.com/office/drawing/2014/main" id="{D605B5B1-7688-435A-89C5-4CA1A282CF65}"/>
            </a:ext>
          </a:extLst>
        </xdr:cNvPr>
        <xdr:cNvCxnSpPr/>
      </xdr:nvCxnSpPr>
      <xdr:spPr>
        <a:xfrm>
          <a:off x="3797300" y="14058137"/>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142748</xdr:rowOff>
    </xdr:from>
    <xdr:to>
      <xdr:col>15</xdr:col>
      <xdr:colOff>101600</xdr:colOff>
      <xdr:row>82</xdr:row>
      <xdr:rowOff>72898</xdr:rowOff>
    </xdr:to>
    <xdr:sp macro="" textlink="">
      <xdr:nvSpPr>
        <xdr:cNvPr id="304" name="楕円 303">
          <a:extLst>
            <a:ext uri="{FF2B5EF4-FFF2-40B4-BE49-F238E27FC236}">
              <a16:creationId xmlns:a16="http://schemas.microsoft.com/office/drawing/2014/main" id="{2F769D1F-7CB5-4F31-995E-671E28BE32DD}"/>
            </a:ext>
          </a:extLst>
        </xdr:cNvPr>
        <xdr:cNvSpPr/>
      </xdr:nvSpPr>
      <xdr:spPr>
        <a:xfrm>
          <a:off x="2857500" y="1403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170687</xdr:rowOff>
    </xdr:from>
    <xdr:to>
      <xdr:col>19</xdr:col>
      <xdr:colOff>177800</xdr:colOff>
      <xdr:row>82</xdr:row>
      <xdr:rowOff>22098</xdr:rowOff>
    </xdr:to>
    <xdr:cxnSp macro="">
      <xdr:nvCxnSpPr>
        <xdr:cNvPr id="305" name="直線コネクタ 304">
          <a:extLst>
            <a:ext uri="{FF2B5EF4-FFF2-40B4-BE49-F238E27FC236}">
              <a16:creationId xmlns:a16="http://schemas.microsoft.com/office/drawing/2014/main" id="{8EECB903-19B8-40A0-9457-E24676D7450C}"/>
            </a:ext>
          </a:extLst>
        </xdr:cNvPr>
        <xdr:cNvCxnSpPr/>
      </xdr:nvCxnSpPr>
      <xdr:spPr>
        <a:xfrm flipV="1">
          <a:off x="2908300" y="14058137"/>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161037</xdr:rowOff>
    </xdr:from>
    <xdr:to>
      <xdr:col>10</xdr:col>
      <xdr:colOff>165100</xdr:colOff>
      <xdr:row>82</xdr:row>
      <xdr:rowOff>91187</xdr:rowOff>
    </xdr:to>
    <xdr:sp macro="" textlink="">
      <xdr:nvSpPr>
        <xdr:cNvPr id="306" name="楕円 305">
          <a:extLst>
            <a:ext uri="{FF2B5EF4-FFF2-40B4-BE49-F238E27FC236}">
              <a16:creationId xmlns:a16="http://schemas.microsoft.com/office/drawing/2014/main" id="{C4C19666-6FCC-4FF4-809E-37FC70AC4279}"/>
            </a:ext>
          </a:extLst>
        </xdr:cNvPr>
        <xdr:cNvSpPr/>
      </xdr:nvSpPr>
      <xdr:spPr>
        <a:xfrm>
          <a:off x="1968500" y="1404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22098</xdr:rowOff>
    </xdr:from>
    <xdr:to>
      <xdr:col>15</xdr:col>
      <xdr:colOff>50800</xdr:colOff>
      <xdr:row>82</xdr:row>
      <xdr:rowOff>40387</xdr:rowOff>
    </xdr:to>
    <xdr:cxnSp macro="">
      <xdr:nvCxnSpPr>
        <xdr:cNvPr id="307" name="直線コネクタ 306">
          <a:extLst>
            <a:ext uri="{FF2B5EF4-FFF2-40B4-BE49-F238E27FC236}">
              <a16:creationId xmlns:a16="http://schemas.microsoft.com/office/drawing/2014/main" id="{04D6E6F8-3D87-4B16-8667-76F0D2AFE0EB}"/>
            </a:ext>
          </a:extLst>
        </xdr:cNvPr>
        <xdr:cNvCxnSpPr/>
      </xdr:nvCxnSpPr>
      <xdr:spPr>
        <a:xfrm flipV="1">
          <a:off x="2019300" y="14080998"/>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135889</xdr:rowOff>
    </xdr:from>
    <xdr:to>
      <xdr:col>6</xdr:col>
      <xdr:colOff>38100</xdr:colOff>
      <xdr:row>82</xdr:row>
      <xdr:rowOff>66039</xdr:rowOff>
    </xdr:to>
    <xdr:sp macro="" textlink="">
      <xdr:nvSpPr>
        <xdr:cNvPr id="308" name="楕円 307">
          <a:extLst>
            <a:ext uri="{FF2B5EF4-FFF2-40B4-BE49-F238E27FC236}">
              <a16:creationId xmlns:a16="http://schemas.microsoft.com/office/drawing/2014/main" id="{C867D857-2126-4DE8-9C57-4404B6A9D4DD}"/>
            </a:ext>
          </a:extLst>
        </xdr:cNvPr>
        <xdr:cNvSpPr/>
      </xdr:nvSpPr>
      <xdr:spPr>
        <a:xfrm>
          <a:off x="1079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15239</xdr:rowOff>
    </xdr:from>
    <xdr:to>
      <xdr:col>10</xdr:col>
      <xdr:colOff>114300</xdr:colOff>
      <xdr:row>82</xdr:row>
      <xdr:rowOff>40387</xdr:rowOff>
    </xdr:to>
    <xdr:cxnSp macro="">
      <xdr:nvCxnSpPr>
        <xdr:cNvPr id="309" name="直線コネクタ 308">
          <a:extLst>
            <a:ext uri="{FF2B5EF4-FFF2-40B4-BE49-F238E27FC236}">
              <a16:creationId xmlns:a16="http://schemas.microsoft.com/office/drawing/2014/main" id="{CAB8263F-2683-404A-80F9-B4C2759D5EE4}"/>
            </a:ext>
          </a:extLst>
        </xdr:cNvPr>
        <xdr:cNvCxnSpPr/>
      </xdr:nvCxnSpPr>
      <xdr:spPr>
        <a:xfrm>
          <a:off x="1130300" y="14074139"/>
          <a:ext cx="889000" cy="2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85296AB2-ABA4-43C1-AC17-DABC7E75601F}"/>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7B3A4E59-A294-400D-BA43-673B9850EDDC}"/>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8C0970D8-DAE2-4D45-A2FD-93233F40B11D}"/>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42D05BF8-E9A4-441D-BA8B-C24E76EE524A}"/>
            </a:ext>
          </a:extLst>
        </xdr:cNvPr>
        <xdr:cNvSpPr txBox="1"/>
      </xdr:nvSpPr>
      <xdr:spPr>
        <a:xfrm>
          <a:off x="927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66564</xdr:rowOff>
    </xdr:from>
    <xdr:ext cx="405111" cy="259045"/>
    <xdr:sp macro="" textlink="">
      <xdr:nvSpPr>
        <xdr:cNvPr id="314" name="n_1mainValue【公営住宅】&#10;有形固定資産減価償却率">
          <a:extLst>
            <a:ext uri="{FF2B5EF4-FFF2-40B4-BE49-F238E27FC236}">
              <a16:creationId xmlns:a16="http://schemas.microsoft.com/office/drawing/2014/main" id="{614EC934-A423-4F0C-9E06-24FABB615656}"/>
            </a:ext>
          </a:extLst>
        </xdr:cNvPr>
        <xdr:cNvSpPr txBox="1"/>
      </xdr:nvSpPr>
      <xdr:spPr>
        <a:xfrm>
          <a:off x="3582044" y="13782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89425</xdr:rowOff>
    </xdr:from>
    <xdr:ext cx="405111" cy="259045"/>
    <xdr:sp macro="" textlink="">
      <xdr:nvSpPr>
        <xdr:cNvPr id="315" name="n_2mainValue【公営住宅】&#10;有形固定資産減価償却率">
          <a:extLst>
            <a:ext uri="{FF2B5EF4-FFF2-40B4-BE49-F238E27FC236}">
              <a16:creationId xmlns:a16="http://schemas.microsoft.com/office/drawing/2014/main" id="{B241BDA2-9292-444E-B884-40F3EED8ACD6}"/>
            </a:ext>
          </a:extLst>
        </xdr:cNvPr>
        <xdr:cNvSpPr txBox="1"/>
      </xdr:nvSpPr>
      <xdr:spPr>
        <a:xfrm>
          <a:off x="2705744" y="1380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107714</xdr:rowOff>
    </xdr:from>
    <xdr:ext cx="405111" cy="259045"/>
    <xdr:sp macro="" textlink="">
      <xdr:nvSpPr>
        <xdr:cNvPr id="316" name="n_3mainValue【公営住宅】&#10;有形固定資産減価償却率">
          <a:extLst>
            <a:ext uri="{FF2B5EF4-FFF2-40B4-BE49-F238E27FC236}">
              <a16:creationId xmlns:a16="http://schemas.microsoft.com/office/drawing/2014/main" id="{CE1A18D8-CD32-4F1D-B1BA-0189D9DED5F6}"/>
            </a:ext>
          </a:extLst>
        </xdr:cNvPr>
        <xdr:cNvSpPr txBox="1"/>
      </xdr:nvSpPr>
      <xdr:spPr>
        <a:xfrm>
          <a:off x="1816744" y="13823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82566</xdr:rowOff>
    </xdr:from>
    <xdr:ext cx="405111" cy="259045"/>
    <xdr:sp macro="" textlink="">
      <xdr:nvSpPr>
        <xdr:cNvPr id="317" name="n_4mainValue【公営住宅】&#10;有形固定資産減価償却率">
          <a:extLst>
            <a:ext uri="{FF2B5EF4-FFF2-40B4-BE49-F238E27FC236}">
              <a16:creationId xmlns:a16="http://schemas.microsoft.com/office/drawing/2014/main" id="{D6E736BD-9FC1-46E9-84FB-A9B860D20F74}"/>
            </a:ext>
          </a:extLst>
        </xdr:cNvPr>
        <xdr:cNvSpPr txBox="1"/>
      </xdr:nvSpPr>
      <xdr:spPr>
        <a:xfrm>
          <a:off x="927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13AA764D-6DEF-4287-B9FB-AA858EF9C4D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F58934BC-740D-4C0A-9A48-72B32BAB5D1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6C6D13A1-C61A-4F0D-BCD1-490EC5CE73C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C98D29DC-9957-4BF5-B395-05B535D62D3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E739EE01-7D20-48CF-9F76-4996CA71391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31311D9F-8EA3-49A9-BDA4-3E824C6C656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B0001627-14E2-426B-BF61-281B3F57B5D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2981A748-84CE-4FA6-867C-1F49877B9BB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393BA209-A9A4-4FF6-9C1F-BA72BA5A3F3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C9F8AC47-1C39-4917-948F-07E6D3C872F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2E42F5A1-0547-49A7-ABDB-2D5A58106B8C}"/>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4238A10C-1CE1-4D45-8789-3CA21D864AA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BEFD4198-FCCA-4840-82C0-EADF68ED856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C72C3B21-9EDB-41BB-9F79-4B45E486106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9E7057B6-8B46-4729-9F42-7F74D6E84EC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89AB7FDA-0144-458A-B14B-CC95AB13F46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472E96DD-5F85-4009-9E33-296B6C2B75A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DB300068-24F2-45B0-AAC5-C31CC2CDAC1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EED9684C-0B8F-43A2-9C9D-F4E0995A578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16B52AC6-A014-47B4-8607-40061370C13C}"/>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79768F27-44BB-4D45-BE96-468DD5BB457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CFD6A86E-A9DB-4E24-AE84-42680992B73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5D0877A7-1C07-4ED4-AD41-7A1F9FB1502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02157967-AA57-42A5-921E-D57D50397630}"/>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DB168A3B-F2B4-4510-96CF-491DF00DF7F9}"/>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1F8AE235-B5D2-4E06-9BAC-B652D6EDA109}"/>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C9EE9E97-F523-42DB-BE6B-4A0BBD4340B1}"/>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2E79B3AB-513A-4D38-9B94-AE0121EF59B1}"/>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E37B8959-842D-436C-AFAF-E608E74801D9}"/>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843C98C9-D1B2-4754-AAA5-6A967F5061E6}"/>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E2F54AE1-CF11-466B-91F3-2A4AB601D47D}"/>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0338F374-9E19-42A0-BCB9-3D72DCA4DB95}"/>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7C6BC439-5BAC-47BF-AF35-7E8E1F168D84}"/>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811ED0CB-6436-42F8-833E-475D804AD711}"/>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696D256-C0C2-47AC-9DB4-4569B27D163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780856A-01D1-4BBD-AE36-7871A3A082B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58984D9-6742-45EB-A95B-FF842BD3462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EBABE5B-952E-405A-B0B5-4B063D62D59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CF1C9BF-76C7-4961-B255-7D7EB005AB1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25400</xdr:rowOff>
    </xdr:from>
    <xdr:to>
      <xdr:col>55</xdr:col>
      <xdr:colOff>50800</xdr:colOff>
      <xdr:row>85</xdr:row>
      <xdr:rowOff>127000</xdr:rowOff>
    </xdr:to>
    <xdr:sp macro="" textlink="">
      <xdr:nvSpPr>
        <xdr:cNvPr id="357" name="楕円 356">
          <a:extLst>
            <a:ext uri="{FF2B5EF4-FFF2-40B4-BE49-F238E27FC236}">
              <a16:creationId xmlns:a16="http://schemas.microsoft.com/office/drawing/2014/main" id="{C875E2FD-00FA-4CA8-AF82-CBFEC4154065}"/>
            </a:ext>
          </a:extLst>
        </xdr:cNvPr>
        <xdr:cNvSpPr/>
      </xdr:nvSpPr>
      <xdr:spPr>
        <a:xfrm>
          <a:off x="104267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3827</xdr:rowOff>
    </xdr:from>
    <xdr:ext cx="469744" cy="259045"/>
    <xdr:sp macro="" textlink="">
      <xdr:nvSpPr>
        <xdr:cNvPr id="358" name="【公営住宅】&#10;一人当たり面積該当値テキスト">
          <a:extLst>
            <a:ext uri="{FF2B5EF4-FFF2-40B4-BE49-F238E27FC236}">
              <a16:creationId xmlns:a16="http://schemas.microsoft.com/office/drawing/2014/main" id="{9CB6079C-D717-459E-81D8-804C40C7D615}"/>
            </a:ext>
          </a:extLst>
        </xdr:cNvPr>
        <xdr:cNvSpPr txBox="1"/>
      </xdr:nvSpPr>
      <xdr:spPr>
        <a:xfrm>
          <a:off x="10515600" y="1457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26924</xdr:rowOff>
    </xdr:from>
    <xdr:to>
      <xdr:col>50</xdr:col>
      <xdr:colOff>165100</xdr:colOff>
      <xdr:row>85</xdr:row>
      <xdr:rowOff>128524</xdr:rowOff>
    </xdr:to>
    <xdr:sp macro="" textlink="">
      <xdr:nvSpPr>
        <xdr:cNvPr id="359" name="楕円 358">
          <a:extLst>
            <a:ext uri="{FF2B5EF4-FFF2-40B4-BE49-F238E27FC236}">
              <a16:creationId xmlns:a16="http://schemas.microsoft.com/office/drawing/2014/main" id="{8C2B04ED-4567-4DD1-9889-1888A4EED481}"/>
            </a:ext>
          </a:extLst>
        </xdr:cNvPr>
        <xdr:cNvSpPr/>
      </xdr:nvSpPr>
      <xdr:spPr>
        <a:xfrm>
          <a:off x="9588500" y="1460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76200</xdr:rowOff>
    </xdr:from>
    <xdr:to>
      <xdr:col>55</xdr:col>
      <xdr:colOff>0</xdr:colOff>
      <xdr:row>85</xdr:row>
      <xdr:rowOff>77724</xdr:rowOff>
    </xdr:to>
    <xdr:cxnSp macro="">
      <xdr:nvCxnSpPr>
        <xdr:cNvPr id="360" name="直線コネクタ 359">
          <a:extLst>
            <a:ext uri="{FF2B5EF4-FFF2-40B4-BE49-F238E27FC236}">
              <a16:creationId xmlns:a16="http://schemas.microsoft.com/office/drawing/2014/main" id="{1FAD28A0-DC47-49BE-B236-4F9974520278}"/>
            </a:ext>
          </a:extLst>
        </xdr:cNvPr>
        <xdr:cNvCxnSpPr/>
      </xdr:nvCxnSpPr>
      <xdr:spPr>
        <a:xfrm flipV="1">
          <a:off x="9639300" y="14649450"/>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9398</xdr:rowOff>
    </xdr:from>
    <xdr:to>
      <xdr:col>46</xdr:col>
      <xdr:colOff>38100</xdr:colOff>
      <xdr:row>85</xdr:row>
      <xdr:rowOff>110998</xdr:rowOff>
    </xdr:to>
    <xdr:sp macro="" textlink="">
      <xdr:nvSpPr>
        <xdr:cNvPr id="361" name="楕円 360">
          <a:extLst>
            <a:ext uri="{FF2B5EF4-FFF2-40B4-BE49-F238E27FC236}">
              <a16:creationId xmlns:a16="http://schemas.microsoft.com/office/drawing/2014/main" id="{C213DE61-7FDB-4874-8FA4-64DD1DFDA9C5}"/>
            </a:ext>
          </a:extLst>
        </xdr:cNvPr>
        <xdr:cNvSpPr/>
      </xdr:nvSpPr>
      <xdr:spPr>
        <a:xfrm>
          <a:off x="8699500" y="1458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60198</xdr:rowOff>
    </xdr:from>
    <xdr:to>
      <xdr:col>50</xdr:col>
      <xdr:colOff>114300</xdr:colOff>
      <xdr:row>85</xdr:row>
      <xdr:rowOff>77724</xdr:rowOff>
    </xdr:to>
    <xdr:cxnSp macro="">
      <xdr:nvCxnSpPr>
        <xdr:cNvPr id="362" name="直線コネクタ 361">
          <a:extLst>
            <a:ext uri="{FF2B5EF4-FFF2-40B4-BE49-F238E27FC236}">
              <a16:creationId xmlns:a16="http://schemas.microsoft.com/office/drawing/2014/main" id="{AA9DA19A-4FF7-4CA8-8A7F-34213A47AB40}"/>
            </a:ext>
          </a:extLst>
        </xdr:cNvPr>
        <xdr:cNvCxnSpPr/>
      </xdr:nvCxnSpPr>
      <xdr:spPr>
        <a:xfrm>
          <a:off x="8750300" y="14633448"/>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254</xdr:rowOff>
    </xdr:from>
    <xdr:to>
      <xdr:col>41</xdr:col>
      <xdr:colOff>101600</xdr:colOff>
      <xdr:row>85</xdr:row>
      <xdr:rowOff>101854</xdr:rowOff>
    </xdr:to>
    <xdr:sp macro="" textlink="">
      <xdr:nvSpPr>
        <xdr:cNvPr id="363" name="楕円 362">
          <a:extLst>
            <a:ext uri="{FF2B5EF4-FFF2-40B4-BE49-F238E27FC236}">
              <a16:creationId xmlns:a16="http://schemas.microsoft.com/office/drawing/2014/main" id="{EBB4594B-220C-4176-BEC8-E29CA16561C5}"/>
            </a:ext>
          </a:extLst>
        </xdr:cNvPr>
        <xdr:cNvSpPr/>
      </xdr:nvSpPr>
      <xdr:spPr>
        <a:xfrm>
          <a:off x="7810500" y="1457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51054</xdr:rowOff>
    </xdr:from>
    <xdr:to>
      <xdr:col>45</xdr:col>
      <xdr:colOff>177800</xdr:colOff>
      <xdr:row>85</xdr:row>
      <xdr:rowOff>60198</xdr:rowOff>
    </xdr:to>
    <xdr:cxnSp macro="">
      <xdr:nvCxnSpPr>
        <xdr:cNvPr id="364" name="直線コネクタ 363">
          <a:extLst>
            <a:ext uri="{FF2B5EF4-FFF2-40B4-BE49-F238E27FC236}">
              <a16:creationId xmlns:a16="http://schemas.microsoft.com/office/drawing/2014/main" id="{8E4B9D2B-8287-4969-AA99-3264FAE08D46}"/>
            </a:ext>
          </a:extLst>
        </xdr:cNvPr>
        <xdr:cNvCxnSpPr/>
      </xdr:nvCxnSpPr>
      <xdr:spPr>
        <a:xfrm>
          <a:off x="7861300" y="146243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1778</xdr:rowOff>
    </xdr:from>
    <xdr:to>
      <xdr:col>36</xdr:col>
      <xdr:colOff>165100</xdr:colOff>
      <xdr:row>85</xdr:row>
      <xdr:rowOff>103378</xdr:rowOff>
    </xdr:to>
    <xdr:sp macro="" textlink="">
      <xdr:nvSpPr>
        <xdr:cNvPr id="365" name="楕円 364">
          <a:extLst>
            <a:ext uri="{FF2B5EF4-FFF2-40B4-BE49-F238E27FC236}">
              <a16:creationId xmlns:a16="http://schemas.microsoft.com/office/drawing/2014/main" id="{3D5A5160-401A-491F-841C-59520802E359}"/>
            </a:ext>
          </a:extLst>
        </xdr:cNvPr>
        <xdr:cNvSpPr/>
      </xdr:nvSpPr>
      <xdr:spPr>
        <a:xfrm>
          <a:off x="6921500" y="1457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51054</xdr:rowOff>
    </xdr:from>
    <xdr:to>
      <xdr:col>41</xdr:col>
      <xdr:colOff>50800</xdr:colOff>
      <xdr:row>85</xdr:row>
      <xdr:rowOff>52578</xdr:rowOff>
    </xdr:to>
    <xdr:cxnSp macro="">
      <xdr:nvCxnSpPr>
        <xdr:cNvPr id="366" name="直線コネクタ 365">
          <a:extLst>
            <a:ext uri="{FF2B5EF4-FFF2-40B4-BE49-F238E27FC236}">
              <a16:creationId xmlns:a16="http://schemas.microsoft.com/office/drawing/2014/main" id="{9837D907-9985-4397-954C-FE6BB21BF75E}"/>
            </a:ext>
          </a:extLst>
        </xdr:cNvPr>
        <xdr:cNvCxnSpPr/>
      </xdr:nvCxnSpPr>
      <xdr:spPr>
        <a:xfrm flipV="1">
          <a:off x="6972300" y="1462430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103BFBEE-D618-4C30-9162-B94C55B1329F}"/>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984670E6-300D-40A9-95D2-8987D4F281CA}"/>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E8D34BF8-B05D-48A9-8993-51F2FD905C08}"/>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F88F0405-C3B3-4BEF-AC5A-4601B6189552}"/>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119651</xdr:rowOff>
    </xdr:from>
    <xdr:ext cx="469744" cy="259045"/>
    <xdr:sp macro="" textlink="">
      <xdr:nvSpPr>
        <xdr:cNvPr id="371" name="n_1mainValue【公営住宅】&#10;一人当たり面積">
          <a:extLst>
            <a:ext uri="{FF2B5EF4-FFF2-40B4-BE49-F238E27FC236}">
              <a16:creationId xmlns:a16="http://schemas.microsoft.com/office/drawing/2014/main" id="{8A3C4706-39A2-45A2-A770-A443D8F5C6CF}"/>
            </a:ext>
          </a:extLst>
        </xdr:cNvPr>
        <xdr:cNvSpPr txBox="1"/>
      </xdr:nvSpPr>
      <xdr:spPr>
        <a:xfrm>
          <a:off x="9391727" y="1469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102125</xdr:rowOff>
    </xdr:from>
    <xdr:ext cx="469744" cy="259045"/>
    <xdr:sp macro="" textlink="">
      <xdr:nvSpPr>
        <xdr:cNvPr id="372" name="n_2mainValue【公営住宅】&#10;一人当たり面積">
          <a:extLst>
            <a:ext uri="{FF2B5EF4-FFF2-40B4-BE49-F238E27FC236}">
              <a16:creationId xmlns:a16="http://schemas.microsoft.com/office/drawing/2014/main" id="{8659FEFC-C159-4F6F-BD97-7AF3278D866A}"/>
            </a:ext>
          </a:extLst>
        </xdr:cNvPr>
        <xdr:cNvSpPr txBox="1"/>
      </xdr:nvSpPr>
      <xdr:spPr>
        <a:xfrm>
          <a:off x="8515427" y="1467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92981</xdr:rowOff>
    </xdr:from>
    <xdr:ext cx="469744" cy="259045"/>
    <xdr:sp macro="" textlink="">
      <xdr:nvSpPr>
        <xdr:cNvPr id="373" name="n_3mainValue【公営住宅】&#10;一人当たり面積">
          <a:extLst>
            <a:ext uri="{FF2B5EF4-FFF2-40B4-BE49-F238E27FC236}">
              <a16:creationId xmlns:a16="http://schemas.microsoft.com/office/drawing/2014/main" id="{6C324720-35C1-426B-8261-C8E8B40BC58D}"/>
            </a:ext>
          </a:extLst>
        </xdr:cNvPr>
        <xdr:cNvSpPr txBox="1"/>
      </xdr:nvSpPr>
      <xdr:spPr>
        <a:xfrm>
          <a:off x="7626427" y="1466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94505</xdr:rowOff>
    </xdr:from>
    <xdr:ext cx="469744" cy="259045"/>
    <xdr:sp macro="" textlink="">
      <xdr:nvSpPr>
        <xdr:cNvPr id="374" name="n_4mainValue【公営住宅】&#10;一人当たり面積">
          <a:extLst>
            <a:ext uri="{FF2B5EF4-FFF2-40B4-BE49-F238E27FC236}">
              <a16:creationId xmlns:a16="http://schemas.microsoft.com/office/drawing/2014/main" id="{237D1765-08EA-4C46-8D7E-B3246E34E050}"/>
            </a:ext>
          </a:extLst>
        </xdr:cNvPr>
        <xdr:cNvSpPr txBox="1"/>
      </xdr:nvSpPr>
      <xdr:spPr>
        <a:xfrm>
          <a:off x="6737427" y="14667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69009DAD-8CFE-4F34-9D6C-B7A36CE5BA0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55EEA14C-4409-4307-9A6D-582859B3987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C5721D6C-A3C6-4357-AB8B-4473E38C9E4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2FB64C83-C0C6-4C81-953A-FEF6621FA10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93935DCC-4DD5-4954-A2EB-550C4768E68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53261D3-C82D-40EB-863A-1CACB16C9F7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E7CE271D-4789-47C0-9155-8B52748BA29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56058477-9764-495C-B2DA-A961593957E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ADD7E5A3-433C-47CA-A507-4327564B8C7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C8EEA6FA-CFE8-4629-8366-BD82057DEBD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40D6730A-7E02-40D7-954A-6958C96C2EC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4528B977-DEE9-4BAF-9D1C-D1641E07E9D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8550C55D-18A2-4D32-8D8F-5FB2A50169E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E10DA952-5E16-4895-9887-63ADB414E26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5C813447-A9DE-43B0-9235-0E6088DA564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E682F78D-A912-4E21-8F5D-2CF5C115870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C15A8293-B37B-40E2-A6E4-0563AB9154D5}"/>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AB13CAA1-470F-4A92-85CB-96919CD44C2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ED21FCE5-8628-41D6-A558-FFD99F53A7E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B515A22A-C80F-4EF1-B4D0-B5F1362848B9}"/>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40361991-C087-4BCA-A9B3-D81D82590173}"/>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719484BC-886C-43B6-BEBF-EC145B6A1E3B}"/>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15D046EB-19DF-4159-B43D-762D6553AE9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145A923C-072F-419F-9BE7-6F4BD507059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B9FBDE7A-BB9A-46A4-A4C0-78B162C1969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146413</xdr:rowOff>
    </xdr:to>
    <xdr:cxnSp macro="">
      <xdr:nvCxnSpPr>
        <xdr:cNvPr id="400" name="直線コネクタ 399">
          <a:extLst>
            <a:ext uri="{FF2B5EF4-FFF2-40B4-BE49-F238E27FC236}">
              <a16:creationId xmlns:a16="http://schemas.microsoft.com/office/drawing/2014/main" id="{CCDFD2B1-A501-4DE5-8619-124E0BBEE916}"/>
            </a:ext>
          </a:extLst>
        </xdr:cNvPr>
        <xdr:cNvCxnSpPr/>
      </xdr:nvCxnSpPr>
      <xdr:spPr>
        <a:xfrm flipV="1">
          <a:off x="4634865" y="17090571"/>
          <a:ext cx="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150240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3E503C06-D902-42B6-9624-39C1228C065A}"/>
            </a:ext>
          </a:extLst>
        </xdr:cNvPr>
        <xdr:cNvSpPr txBox="1"/>
      </xdr:nvSpPr>
      <xdr:spPr>
        <a:xfrm>
          <a:off x="4673600" y="1866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146413</xdr:rowOff>
    </xdr:from>
    <xdr:to>
      <xdr:col>24</xdr:col>
      <xdr:colOff>152400</xdr:colOff>
      <xdr:row>108</xdr:row>
      <xdr:rowOff>146413</xdr:rowOff>
    </xdr:to>
    <xdr:cxnSp macro="">
      <xdr:nvCxnSpPr>
        <xdr:cNvPr id="402" name="直線コネクタ 401">
          <a:extLst>
            <a:ext uri="{FF2B5EF4-FFF2-40B4-BE49-F238E27FC236}">
              <a16:creationId xmlns:a16="http://schemas.microsoft.com/office/drawing/2014/main" id="{AD974BAE-4237-4198-9912-E1FCA0702DFA}"/>
            </a:ext>
          </a:extLst>
        </xdr:cNvPr>
        <xdr:cNvCxnSpPr/>
      </xdr:nvCxnSpPr>
      <xdr:spPr>
        <a:xfrm>
          <a:off x="4546600" y="18663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8BB1B71E-9D25-47EC-8869-58D1B6B54A7F}"/>
            </a:ext>
          </a:extLst>
        </xdr:cNvPr>
        <xdr:cNvSpPr txBox="1"/>
      </xdr:nvSpPr>
      <xdr:spPr>
        <a:xfrm>
          <a:off x="4673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4" name="直線コネクタ 403">
          <a:extLst>
            <a:ext uri="{FF2B5EF4-FFF2-40B4-BE49-F238E27FC236}">
              <a16:creationId xmlns:a16="http://schemas.microsoft.com/office/drawing/2014/main" id="{147FF137-C12C-48E9-B409-557CC5CABC62}"/>
            </a:ext>
          </a:extLst>
        </xdr:cNvPr>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71138</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5BF6E7F3-D4CE-45C4-B9C8-D42BB53BB86A}"/>
            </a:ext>
          </a:extLst>
        </xdr:cNvPr>
        <xdr:cNvSpPr txBox="1"/>
      </xdr:nvSpPr>
      <xdr:spPr>
        <a:xfrm>
          <a:off x="4673600" y="1790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406" name="フローチャート: 判断 405">
          <a:extLst>
            <a:ext uri="{FF2B5EF4-FFF2-40B4-BE49-F238E27FC236}">
              <a16:creationId xmlns:a16="http://schemas.microsoft.com/office/drawing/2014/main" id="{528DC013-979E-4E2F-BB8E-1A7DA061ED28}"/>
            </a:ext>
          </a:extLst>
        </xdr:cNvPr>
        <xdr:cNvSpPr/>
      </xdr:nvSpPr>
      <xdr:spPr>
        <a:xfrm>
          <a:off x="4584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43362</xdr:rowOff>
    </xdr:from>
    <xdr:to>
      <xdr:col>20</xdr:col>
      <xdr:colOff>38100</xdr:colOff>
      <xdr:row>105</xdr:row>
      <xdr:rowOff>144962</xdr:rowOff>
    </xdr:to>
    <xdr:sp macro="" textlink="">
      <xdr:nvSpPr>
        <xdr:cNvPr id="407" name="フローチャート: 判断 406">
          <a:extLst>
            <a:ext uri="{FF2B5EF4-FFF2-40B4-BE49-F238E27FC236}">
              <a16:creationId xmlns:a16="http://schemas.microsoft.com/office/drawing/2014/main" id="{E1CB6474-D201-4518-8897-40E359893B3A}"/>
            </a:ext>
          </a:extLst>
        </xdr:cNvPr>
        <xdr:cNvSpPr/>
      </xdr:nvSpPr>
      <xdr:spPr>
        <a:xfrm>
          <a:off x="3746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08" name="フローチャート: 判断 407">
          <a:extLst>
            <a:ext uri="{FF2B5EF4-FFF2-40B4-BE49-F238E27FC236}">
              <a16:creationId xmlns:a16="http://schemas.microsoft.com/office/drawing/2014/main" id="{F007CF74-399A-455C-99C1-8454D1FF7675}"/>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12337</xdr:rowOff>
    </xdr:from>
    <xdr:to>
      <xdr:col>10</xdr:col>
      <xdr:colOff>165100</xdr:colOff>
      <xdr:row>105</xdr:row>
      <xdr:rowOff>113937</xdr:rowOff>
    </xdr:to>
    <xdr:sp macro="" textlink="">
      <xdr:nvSpPr>
        <xdr:cNvPr id="409" name="フローチャート: 判断 408">
          <a:extLst>
            <a:ext uri="{FF2B5EF4-FFF2-40B4-BE49-F238E27FC236}">
              <a16:creationId xmlns:a16="http://schemas.microsoft.com/office/drawing/2014/main" id="{86B5266C-E4DB-4B59-8395-CC356A97F10C}"/>
            </a:ext>
          </a:extLst>
        </xdr:cNvPr>
        <xdr:cNvSpPr/>
      </xdr:nvSpPr>
      <xdr:spPr>
        <a:xfrm>
          <a:off x="1968500" y="1801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410" name="フローチャート: 判断 409">
          <a:extLst>
            <a:ext uri="{FF2B5EF4-FFF2-40B4-BE49-F238E27FC236}">
              <a16:creationId xmlns:a16="http://schemas.microsoft.com/office/drawing/2014/main" id="{8F6F3209-A347-4941-A6FD-C18AF3214D02}"/>
            </a:ext>
          </a:extLst>
        </xdr:cNvPr>
        <xdr:cNvSpPr/>
      </xdr:nvSpPr>
      <xdr:spPr>
        <a:xfrm>
          <a:off x="1079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CA48F528-CADB-49CB-9A8E-E99BF344FC0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C269B39-E104-4176-8937-9FC66F342DB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B490FB6-3B1C-4900-959F-DCDEF31450F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7036DBB-8D96-464F-92F8-3995DAFABAE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483F867-5567-4A61-8513-A37307160EA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416" name="楕円 415">
          <a:extLst>
            <a:ext uri="{FF2B5EF4-FFF2-40B4-BE49-F238E27FC236}">
              <a16:creationId xmlns:a16="http://schemas.microsoft.com/office/drawing/2014/main" id="{ACAE175E-F19C-473E-AD29-1C5BE32E8438}"/>
            </a:ext>
          </a:extLst>
        </xdr:cNvPr>
        <xdr:cNvSpPr/>
      </xdr:nvSpPr>
      <xdr:spPr>
        <a:xfrm>
          <a:off x="45847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26688</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8C33026C-A0AA-4E5D-BFFC-06404BC3D8B5}"/>
            </a:ext>
          </a:extLst>
        </xdr:cNvPr>
        <xdr:cNvSpPr txBox="1"/>
      </xdr:nvSpPr>
      <xdr:spPr>
        <a:xfrm>
          <a:off x="4673600"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12337</xdr:rowOff>
    </xdr:from>
    <xdr:to>
      <xdr:col>20</xdr:col>
      <xdr:colOff>38100</xdr:colOff>
      <xdr:row>105</xdr:row>
      <xdr:rowOff>113937</xdr:rowOff>
    </xdr:to>
    <xdr:sp macro="" textlink="">
      <xdr:nvSpPr>
        <xdr:cNvPr id="418" name="楕円 417">
          <a:extLst>
            <a:ext uri="{FF2B5EF4-FFF2-40B4-BE49-F238E27FC236}">
              <a16:creationId xmlns:a16="http://schemas.microsoft.com/office/drawing/2014/main" id="{307A2259-EC0A-45EC-8CD6-AC62A3DB982E}"/>
            </a:ext>
          </a:extLst>
        </xdr:cNvPr>
        <xdr:cNvSpPr/>
      </xdr:nvSpPr>
      <xdr:spPr>
        <a:xfrm>
          <a:off x="3746500" y="1801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63137</xdr:rowOff>
    </xdr:from>
    <xdr:to>
      <xdr:col>24</xdr:col>
      <xdr:colOff>63500</xdr:colOff>
      <xdr:row>105</xdr:row>
      <xdr:rowOff>99061</xdr:rowOff>
    </xdr:to>
    <xdr:cxnSp macro="">
      <xdr:nvCxnSpPr>
        <xdr:cNvPr id="419" name="直線コネクタ 418">
          <a:extLst>
            <a:ext uri="{FF2B5EF4-FFF2-40B4-BE49-F238E27FC236}">
              <a16:creationId xmlns:a16="http://schemas.microsoft.com/office/drawing/2014/main" id="{D1AF7039-0412-4EC3-97CB-5865B71DF651}"/>
            </a:ext>
          </a:extLst>
        </xdr:cNvPr>
        <xdr:cNvCxnSpPr/>
      </xdr:nvCxnSpPr>
      <xdr:spPr>
        <a:xfrm>
          <a:off x="3797300" y="18065387"/>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149498</xdr:rowOff>
    </xdr:from>
    <xdr:to>
      <xdr:col>15</xdr:col>
      <xdr:colOff>101600</xdr:colOff>
      <xdr:row>105</xdr:row>
      <xdr:rowOff>79648</xdr:rowOff>
    </xdr:to>
    <xdr:sp macro="" textlink="">
      <xdr:nvSpPr>
        <xdr:cNvPr id="420" name="楕円 419">
          <a:extLst>
            <a:ext uri="{FF2B5EF4-FFF2-40B4-BE49-F238E27FC236}">
              <a16:creationId xmlns:a16="http://schemas.microsoft.com/office/drawing/2014/main" id="{BA7986D2-12C5-4CE0-8E59-3630DEB8DF1E}"/>
            </a:ext>
          </a:extLst>
        </xdr:cNvPr>
        <xdr:cNvSpPr/>
      </xdr:nvSpPr>
      <xdr:spPr>
        <a:xfrm>
          <a:off x="28575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28848</xdr:rowOff>
    </xdr:from>
    <xdr:to>
      <xdr:col>19</xdr:col>
      <xdr:colOff>177800</xdr:colOff>
      <xdr:row>105</xdr:row>
      <xdr:rowOff>63137</xdr:rowOff>
    </xdr:to>
    <xdr:cxnSp macro="">
      <xdr:nvCxnSpPr>
        <xdr:cNvPr id="421" name="直線コネクタ 420">
          <a:extLst>
            <a:ext uri="{FF2B5EF4-FFF2-40B4-BE49-F238E27FC236}">
              <a16:creationId xmlns:a16="http://schemas.microsoft.com/office/drawing/2014/main" id="{C5B5773B-F3D0-48CA-832A-06B41445A074}"/>
            </a:ext>
          </a:extLst>
        </xdr:cNvPr>
        <xdr:cNvCxnSpPr/>
      </xdr:nvCxnSpPr>
      <xdr:spPr>
        <a:xfrm>
          <a:off x="2908300" y="1803109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115207</xdr:rowOff>
    </xdr:from>
    <xdr:to>
      <xdr:col>10</xdr:col>
      <xdr:colOff>165100</xdr:colOff>
      <xdr:row>105</xdr:row>
      <xdr:rowOff>45357</xdr:rowOff>
    </xdr:to>
    <xdr:sp macro="" textlink="">
      <xdr:nvSpPr>
        <xdr:cNvPr id="422" name="楕円 421">
          <a:extLst>
            <a:ext uri="{FF2B5EF4-FFF2-40B4-BE49-F238E27FC236}">
              <a16:creationId xmlns:a16="http://schemas.microsoft.com/office/drawing/2014/main" id="{FAC06472-896B-42EE-85B8-8053D4645953}"/>
            </a:ext>
          </a:extLst>
        </xdr:cNvPr>
        <xdr:cNvSpPr/>
      </xdr:nvSpPr>
      <xdr:spPr>
        <a:xfrm>
          <a:off x="1968500" y="1794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166007</xdr:rowOff>
    </xdr:from>
    <xdr:to>
      <xdr:col>15</xdr:col>
      <xdr:colOff>50800</xdr:colOff>
      <xdr:row>105</xdr:row>
      <xdr:rowOff>28848</xdr:rowOff>
    </xdr:to>
    <xdr:cxnSp macro="">
      <xdr:nvCxnSpPr>
        <xdr:cNvPr id="423" name="直線コネクタ 422">
          <a:extLst>
            <a:ext uri="{FF2B5EF4-FFF2-40B4-BE49-F238E27FC236}">
              <a16:creationId xmlns:a16="http://schemas.microsoft.com/office/drawing/2014/main" id="{C3DB9C7A-2ABF-4134-996E-874BDA019077}"/>
            </a:ext>
          </a:extLst>
        </xdr:cNvPr>
        <xdr:cNvCxnSpPr/>
      </xdr:nvCxnSpPr>
      <xdr:spPr>
        <a:xfrm>
          <a:off x="2019300" y="1799680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80918</xdr:rowOff>
    </xdr:from>
    <xdr:to>
      <xdr:col>6</xdr:col>
      <xdr:colOff>38100</xdr:colOff>
      <xdr:row>105</xdr:row>
      <xdr:rowOff>11068</xdr:rowOff>
    </xdr:to>
    <xdr:sp macro="" textlink="">
      <xdr:nvSpPr>
        <xdr:cNvPr id="424" name="楕円 423">
          <a:extLst>
            <a:ext uri="{FF2B5EF4-FFF2-40B4-BE49-F238E27FC236}">
              <a16:creationId xmlns:a16="http://schemas.microsoft.com/office/drawing/2014/main" id="{50B7BC9A-BF0F-4E64-A8FC-7BB8B119A8A0}"/>
            </a:ext>
          </a:extLst>
        </xdr:cNvPr>
        <xdr:cNvSpPr/>
      </xdr:nvSpPr>
      <xdr:spPr>
        <a:xfrm>
          <a:off x="1079500" y="1791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131718</xdr:rowOff>
    </xdr:from>
    <xdr:to>
      <xdr:col>10</xdr:col>
      <xdr:colOff>114300</xdr:colOff>
      <xdr:row>104</xdr:row>
      <xdr:rowOff>166007</xdr:rowOff>
    </xdr:to>
    <xdr:cxnSp macro="">
      <xdr:nvCxnSpPr>
        <xdr:cNvPr id="425" name="直線コネクタ 424">
          <a:extLst>
            <a:ext uri="{FF2B5EF4-FFF2-40B4-BE49-F238E27FC236}">
              <a16:creationId xmlns:a16="http://schemas.microsoft.com/office/drawing/2014/main" id="{664DA43D-1A98-4A6B-8143-A40897044EFA}"/>
            </a:ext>
          </a:extLst>
        </xdr:cNvPr>
        <xdr:cNvCxnSpPr/>
      </xdr:nvCxnSpPr>
      <xdr:spPr>
        <a:xfrm>
          <a:off x="1130300" y="1796251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136089</xdr:rowOff>
    </xdr:from>
    <xdr:ext cx="405111" cy="259045"/>
    <xdr:sp macro="" textlink="">
      <xdr:nvSpPr>
        <xdr:cNvPr id="426" name="n_1aveValue【港湾・漁港】&#10;有形固定資産減価償却率">
          <a:extLst>
            <a:ext uri="{FF2B5EF4-FFF2-40B4-BE49-F238E27FC236}">
              <a16:creationId xmlns:a16="http://schemas.microsoft.com/office/drawing/2014/main" id="{9E650840-1ED2-4DD8-B602-A26D6F80FFCC}"/>
            </a:ext>
          </a:extLst>
        </xdr:cNvPr>
        <xdr:cNvSpPr txBox="1"/>
      </xdr:nvSpPr>
      <xdr:spPr>
        <a:xfrm>
          <a:off x="35820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127925</xdr:rowOff>
    </xdr:from>
    <xdr:ext cx="405111" cy="259045"/>
    <xdr:sp macro="" textlink="">
      <xdr:nvSpPr>
        <xdr:cNvPr id="427" name="n_2aveValue【港湾・漁港】&#10;有形固定資産減価償却率">
          <a:extLst>
            <a:ext uri="{FF2B5EF4-FFF2-40B4-BE49-F238E27FC236}">
              <a16:creationId xmlns:a16="http://schemas.microsoft.com/office/drawing/2014/main" id="{AB62D464-8F01-4FB4-BCE5-3DEA50B45F98}"/>
            </a:ext>
          </a:extLst>
        </xdr:cNvPr>
        <xdr:cNvSpPr txBox="1"/>
      </xdr:nvSpPr>
      <xdr:spPr>
        <a:xfrm>
          <a:off x="27057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105064</xdr:rowOff>
    </xdr:from>
    <xdr:ext cx="405111" cy="259045"/>
    <xdr:sp macro="" textlink="">
      <xdr:nvSpPr>
        <xdr:cNvPr id="428" name="n_3aveValue【港湾・漁港】&#10;有形固定資産減価償却率">
          <a:extLst>
            <a:ext uri="{FF2B5EF4-FFF2-40B4-BE49-F238E27FC236}">
              <a16:creationId xmlns:a16="http://schemas.microsoft.com/office/drawing/2014/main" id="{94FBBEF2-132B-4E0E-87F4-BDF455FD79AB}"/>
            </a:ext>
          </a:extLst>
        </xdr:cNvPr>
        <xdr:cNvSpPr txBox="1"/>
      </xdr:nvSpPr>
      <xdr:spPr>
        <a:xfrm>
          <a:off x="1816744" y="1810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49547</xdr:rowOff>
    </xdr:from>
    <xdr:ext cx="405111" cy="259045"/>
    <xdr:sp macro="" textlink="">
      <xdr:nvSpPr>
        <xdr:cNvPr id="429" name="n_4aveValue【港湾・漁港】&#10;有形固定資産減価償却率">
          <a:extLst>
            <a:ext uri="{FF2B5EF4-FFF2-40B4-BE49-F238E27FC236}">
              <a16:creationId xmlns:a16="http://schemas.microsoft.com/office/drawing/2014/main" id="{6A897249-6BD2-4059-9BB4-2A84BFC47C27}"/>
            </a:ext>
          </a:extLst>
        </xdr:cNvPr>
        <xdr:cNvSpPr txBox="1"/>
      </xdr:nvSpPr>
      <xdr:spPr>
        <a:xfrm>
          <a:off x="927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130464</xdr:rowOff>
    </xdr:from>
    <xdr:ext cx="405111" cy="259045"/>
    <xdr:sp macro="" textlink="">
      <xdr:nvSpPr>
        <xdr:cNvPr id="430" name="n_1mainValue【港湾・漁港】&#10;有形固定資産減価償却率">
          <a:extLst>
            <a:ext uri="{FF2B5EF4-FFF2-40B4-BE49-F238E27FC236}">
              <a16:creationId xmlns:a16="http://schemas.microsoft.com/office/drawing/2014/main" id="{427E83A6-2A01-440F-8CEA-90B5A60B60CB}"/>
            </a:ext>
          </a:extLst>
        </xdr:cNvPr>
        <xdr:cNvSpPr txBox="1"/>
      </xdr:nvSpPr>
      <xdr:spPr>
        <a:xfrm>
          <a:off x="3582044" y="1778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96175</xdr:rowOff>
    </xdr:from>
    <xdr:ext cx="405111" cy="259045"/>
    <xdr:sp macro="" textlink="">
      <xdr:nvSpPr>
        <xdr:cNvPr id="431" name="n_2mainValue【港湾・漁港】&#10;有形固定資産減価償却率">
          <a:extLst>
            <a:ext uri="{FF2B5EF4-FFF2-40B4-BE49-F238E27FC236}">
              <a16:creationId xmlns:a16="http://schemas.microsoft.com/office/drawing/2014/main" id="{7014D9DD-6549-410C-B028-D9A3F285B40D}"/>
            </a:ext>
          </a:extLst>
        </xdr:cNvPr>
        <xdr:cNvSpPr txBox="1"/>
      </xdr:nvSpPr>
      <xdr:spPr>
        <a:xfrm>
          <a:off x="2705744" y="1775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61884</xdr:rowOff>
    </xdr:from>
    <xdr:ext cx="405111" cy="259045"/>
    <xdr:sp macro="" textlink="">
      <xdr:nvSpPr>
        <xdr:cNvPr id="432" name="n_3mainValue【港湾・漁港】&#10;有形固定資産減価償却率">
          <a:extLst>
            <a:ext uri="{FF2B5EF4-FFF2-40B4-BE49-F238E27FC236}">
              <a16:creationId xmlns:a16="http://schemas.microsoft.com/office/drawing/2014/main" id="{5A6B148F-A5A1-43E5-AEFD-3889CC15B320}"/>
            </a:ext>
          </a:extLst>
        </xdr:cNvPr>
        <xdr:cNvSpPr txBox="1"/>
      </xdr:nvSpPr>
      <xdr:spPr>
        <a:xfrm>
          <a:off x="1816744" y="1772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27595</xdr:rowOff>
    </xdr:from>
    <xdr:ext cx="405111" cy="259045"/>
    <xdr:sp macro="" textlink="">
      <xdr:nvSpPr>
        <xdr:cNvPr id="433" name="n_4mainValue【港湾・漁港】&#10;有形固定資産減価償却率">
          <a:extLst>
            <a:ext uri="{FF2B5EF4-FFF2-40B4-BE49-F238E27FC236}">
              <a16:creationId xmlns:a16="http://schemas.microsoft.com/office/drawing/2014/main" id="{BDC34FF2-F3F3-4824-8181-96117CFFAB71}"/>
            </a:ext>
          </a:extLst>
        </xdr:cNvPr>
        <xdr:cNvSpPr txBox="1"/>
      </xdr:nvSpPr>
      <xdr:spPr>
        <a:xfrm>
          <a:off x="927744" y="1768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6331428F-41F3-4247-9E8F-4E6CAE2A941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333C226D-51B5-4110-9D3D-D36A985D32B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22DAFC1F-D4E6-4F71-A663-6F5F12FBD8C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B54526C2-E472-4262-B155-7E8D7833D0C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42FFE5EA-01DD-4C85-833B-3272354C5D5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5FA9B286-DF96-4C6A-81E6-49F28F38444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9A59DB9D-3820-4675-81B9-F8820720DC5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E95ABE10-236B-4BB3-9E5A-BABA36AB56C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6A3D6F42-37B3-40F6-985F-AF43733B96F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480BEBAB-6E60-4A5C-BC5C-CDA81392DC6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C30F2078-CA33-416A-AF01-810493D69A5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364658AD-8174-48EB-9345-F94D9F0C1083}"/>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271A45A4-125A-40D0-A826-5F89929F86CC}"/>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7" name="テキスト ボックス 446">
          <a:extLst>
            <a:ext uri="{FF2B5EF4-FFF2-40B4-BE49-F238E27FC236}">
              <a16:creationId xmlns:a16="http://schemas.microsoft.com/office/drawing/2014/main" id="{DB893B78-00D5-4406-99D2-EB87E20E5322}"/>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544893B9-0B70-4E6D-972C-811FCF25D1EE}"/>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9" name="テキスト ボックス 448">
          <a:extLst>
            <a:ext uri="{FF2B5EF4-FFF2-40B4-BE49-F238E27FC236}">
              <a16:creationId xmlns:a16="http://schemas.microsoft.com/office/drawing/2014/main" id="{B325A015-DBD7-4813-9BE4-2FDF59004CD3}"/>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FC4CA49D-9371-4859-986A-4B5714EBA865}"/>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1" name="テキスト ボックス 450">
          <a:extLst>
            <a:ext uri="{FF2B5EF4-FFF2-40B4-BE49-F238E27FC236}">
              <a16:creationId xmlns:a16="http://schemas.microsoft.com/office/drawing/2014/main" id="{F0A5609A-9270-4BCE-8B65-E5AA0D2C4614}"/>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2731BE94-1303-4A9D-B72A-7C31D526507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3" name="テキスト ボックス 452">
          <a:extLst>
            <a:ext uri="{FF2B5EF4-FFF2-40B4-BE49-F238E27FC236}">
              <a16:creationId xmlns:a16="http://schemas.microsoft.com/office/drawing/2014/main" id="{4F1AEBD0-CBD4-4CA2-A126-D877055B687A}"/>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2270AA30-1073-422C-9DD0-DC9681964DF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77BD2F9B-B9BF-4F1F-A8F4-E65A26757FDE}"/>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6D803510-01CC-4AE7-994A-DCA8846E1B2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90491</xdr:rowOff>
    </xdr:from>
    <xdr:to>
      <xdr:col>54</xdr:col>
      <xdr:colOff>189865</xdr:colOff>
      <xdr:row>108</xdr:row>
      <xdr:rowOff>152357</xdr:rowOff>
    </xdr:to>
    <xdr:cxnSp macro="">
      <xdr:nvCxnSpPr>
        <xdr:cNvPr id="457" name="直線コネクタ 456">
          <a:extLst>
            <a:ext uri="{FF2B5EF4-FFF2-40B4-BE49-F238E27FC236}">
              <a16:creationId xmlns:a16="http://schemas.microsoft.com/office/drawing/2014/main" id="{952B18B3-A109-428A-92F6-04C2FD4293F9}"/>
            </a:ext>
          </a:extLst>
        </xdr:cNvPr>
        <xdr:cNvCxnSpPr/>
      </xdr:nvCxnSpPr>
      <xdr:spPr>
        <a:xfrm flipV="1">
          <a:off x="10476865" y="17064041"/>
          <a:ext cx="0" cy="160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156184</xdr:rowOff>
    </xdr:from>
    <xdr:ext cx="313932" cy="259045"/>
    <xdr:sp macro="" textlink="">
      <xdr:nvSpPr>
        <xdr:cNvPr id="458" name="【港湾・漁港】&#10;一人当たり有形固定資産（償却資産）額最小値テキスト">
          <a:extLst>
            <a:ext uri="{FF2B5EF4-FFF2-40B4-BE49-F238E27FC236}">
              <a16:creationId xmlns:a16="http://schemas.microsoft.com/office/drawing/2014/main" id="{624A28C9-1C18-41F9-B380-C7480F4609D5}"/>
            </a:ext>
          </a:extLst>
        </xdr:cNvPr>
        <xdr:cNvSpPr txBox="1"/>
      </xdr:nvSpPr>
      <xdr:spPr>
        <a:xfrm>
          <a:off x="10515600" y="1867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152357</xdr:rowOff>
    </xdr:from>
    <xdr:to>
      <xdr:col>55</xdr:col>
      <xdr:colOff>88900</xdr:colOff>
      <xdr:row>108</xdr:row>
      <xdr:rowOff>152357</xdr:rowOff>
    </xdr:to>
    <xdr:cxnSp macro="">
      <xdr:nvCxnSpPr>
        <xdr:cNvPr id="459" name="直線コネクタ 458">
          <a:extLst>
            <a:ext uri="{FF2B5EF4-FFF2-40B4-BE49-F238E27FC236}">
              <a16:creationId xmlns:a16="http://schemas.microsoft.com/office/drawing/2014/main" id="{76A49987-B6DC-468F-8728-7036D54E10C9}"/>
            </a:ext>
          </a:extLst>
        </xdr:cNvPr>
        <xdr:cNvCxnSpPr/>
      </xdr:nvCxnSpPr>
      <xdr:spPr>
        <a:xfrm>
          <a:off x="10388600" y="18668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37168</xdr:rowOff>
    </xdr:from>
    <xdr:ext cx="599010" cy="259045"/>
    <xdr:sp macro="" textlink="">
      <xdr:nvSpPr>
        <xdr:cNvPr id="460" name="【港湾・漁港】&#10;一人当たり有形固定資産（償却資産）額最大値テキスト">
          <a:extLst>
            <a:ext uri="{FF2B5EF4-FFF2-40B4-BE49-F238E27FC236}">
              <a16:creationId xmlns:a16="http://schemas.microsoft.com/office/drawing/2014/main" id="{F9607D1A-C4AB-42BE-B5B2-98C4FFDA3BA4}"/>
            </a:ext>
          </a:extLst>
        </xdr:cNvPr>
        <xdr:cNvSpPr txBox="1"/>
      </xdr:nvSpPr>
      <xdr:spPr>
        <a:xfrm>
          <a:off x="10515600" y="1683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90491</xdr:rowOff>
    </xdr:from>
    <xdr:to>
      <xdr:col>55</xdr:col>
      <xdr:colOff>88900</xdr:colOff>
      <xdr:row>99</xdr:row>
      <xdr:rowOff>90491</xdr:rowOff>
    </xdr:to>
    <xdr:cxnSp macro="">
      <xdr:nvCxnSpPr>
        <xdr:cNvPr id="461" name="直線コネクタ 460">
          <a:extLst>
            <a:ext uri="{FF2B5EF4-FFF2-40B4-BE49-F238E27FC236}">
              <a16:creationId xmlns:a16="http://schemas.microsoft.com/office/drawing/2014/main" id="{58E4FC2A-EB4E-4A95-BE46-C5D16EC23E82}"/>
            </a:ext>
          </a:extLst>
        </xdr:cNvPr>
        <xdr:cNvCxnSpPr/>
      </xdr:nvCxnSpPr>
      <xdr:spPr>
        <a:xfrm>
          <a:off x="10388600" y="17064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107940</xdr:rowOff>
    </xdr:from>
    <xdr:ext cx="534377" cy="259045"/>
    <xdr:sp macro="" textlink="">
      <xdr:nvSpPr>
        <xdr:cNvPr id="462" name="【港湾・漁港】&#10;一人当たり有形固定資産（償却資産）額平均値テキスト">
          <a:extLst>
            <a:ext uri="{FF2B5EF4-FFF2-40B4-BE49-F238E27FC236}">
              <a16:creationId xmlns:a16="http://schemas.microsoft.com/office/drawing/2014/main" id="{FC200170-93E2-4C28-B333-42BC1349F9FA}"/>
            </a:ext>
          </a:extLst>
        </xdr:cNvPr>
        <xdr:cNvSpPr txBox="1"/>
      </xdr:nvSpPr>
      <xdr:spPr>
        <a:xfrm>
          <a:off x="10515600" y="18281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85063</xdr:rowOff>
    </xdr:from>
    <xdr:to>
      <xdr:col>55</xdr:col>
      <xdr:colOff>50800</xdr:colOff>
      <xdr:row>108</xdr:row>
      <xdr:rowOff>15213</xdr:rowOff>
    </xdr:to>
    <xdr:sp macro="" textlink="">
      <xdr:nvSpPr>
        <xdr:cNvPr id="463" name="フローチャート: 判断 462">
          <a:extLst>
            <a:ext uri="{FF2B5EF4-FFF2-40B4-BE49-F238E27FC236}">
              <a16:creationId xmlns:a16="http://schemas.microsoft.com/office/drawing/2014/main" id="{85402442-279D-4080-9962-03E3D8049A0B}"/>
            </a:ext>
          </a:extLst>
        </xdr:cNvPr>
        <xdr:cNvSpPr/>
      </xdr:nvSpPr>
      <xdr:spPr>
        <a:xfrm>
          <a:off x="10426700" y="1843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84451</xdr:rowOff>
    </xdr:from>
    <xdr:to>
      <xdr:col>50</xdr:col>
      <xdr:colOff>165100</xdr:colOff>
      <xdr:row>108</xdr:row>
      <xdr:rowOff>14601</xdr:rowOff>
    </xdr:to>
    <xdr:sp macro="" textlink="">
      <xdr:nvSpPr>
        <xdr:cNvPr id="464" name="フローチャート: 判断 463">
          <a:extLst>
            <a:ext uri="{FF2B5EF4-FFF2-40B4-BE49-F238E27FC236}">
              <a16:creationId xmlns:a16="http://schemas.microsoft.com/office/drawing/2014/main" id="{8AFE3DD6-DCB9-4DCD-9813-AAB45A83EA95}"/>
            </a:ext>
          </a:extLst>
        </xdr:cNvPr>
        <xdr:cNvSpPr/>
      </xdr:nvSpPr>
      <xdr:spPr>
        <a:xfrm>
          <a:off x="9588500" y="1842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96312</xdr:rowOff>
    </xdr:from>
    <xdr:to>
      <xdr:col>46</xdr:col>
      <xdr:colOff>38100</xdr:colOff>
      <xdr:row>108</xdr:row>
      <xdr:rowOff>26462</xdr:rowOff>
    </xdr:to>
    <xdr:sp macro="" textlink="">
      <xdr:nvSpPr>
        <xdr:cNvPr id="465" name="フローチャート: 判断 464">
          <a:extLst>
            <a:ext uri="{FF2B5EF4-FFF2-40B4-BE49-F238E27FC236}">
              <a16:creationId xmlns:a16="http://schemas.microsoft.com/office/drawing/2014/main" id="{38248CE2-1359-4618-8AFC-8850B9C265A8}"/>
            </a:ext>
          </a:extLst>
        </xdr:cNvPr>
        <xdr:cNvSpPr/>
      </xdr:nvSpPr>
      <xdr:spPr>
        <a:xfrm>
          <a:off x="8699500" y="1844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98875</xdr:rowOff>
    </xdr:from>
    <xdr:to>
      <xdr:col>41</xdr:col>
      <xdr:colOff>101600</xdr:colOff>
      <xdr:row>108</xdr:row>
      <xdr:rowOff>29025</xdr:rowOff>
    </xdr:to>
    <xdr:sp macro="" textlink="">
      <xdr:nvSpPr>
        <xdr:cNvPr id="466" name="フローチャート: 判断 465">
          <a:extLst>
            <a:ext uri="{FF2B5EF4-FFF2-40B4-BE49-F238E27FC236}">
              <a16:creationId xmlns:a16="http://schemas.microsoft.com/office/drawing/2014/main" id="{3E79FDBD-185A-4989-B2AA-20F498BEDF7B}"/>
            </a:ext>
          </a:extLst>
        </xdr:cNvPr>
        <xdr:cNvSpPr/>
      </xdr:nvSpPr>
      <xdr:spPr>
        <a:xfrm>
          <a:off x="7810500" y="1844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137193</xdr:rowOff>
    </xdr:from>
    <xdr:to>
      <xdr:col>36</xdr:col>
      <xdr:colOff>165100</xdr:colOff>
      <xdr:row>107</xdr:row>
      <xdr:rowOff>67343</xdr:rowOff>
    </xdr:to>
    <xdr:sp macro="" textlink="">
      <xdr:nvSpPr>
        <xdr:cNvPr id="467" name="フローチャート: 判断 466">
          <a:extLst>
            <a:ext uri="{FF2B5EF4-FFF2-40B4-BE49-F238E27FC236}">
              <a16:creationId xmlns:a16="http://schemas.microsoft.com/office/drawing/2014/main" id="{4C336D65-6D3A-4704-AD29-8C734AA839B2}"/>
            </a:ext>
          </a:extLst>
        </xdr:cNvPr>
        <xdr:cNvSpPr/>
      </xdr:nvSpPr>
      <xdr:spPr>
        <a:xfrm>
          <a:off x="6921500" y="18310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9F2B89F1-1A65-44CC-9BDF-38245CDB470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BB2A5EA-B355-4F5B-9A3A-6A10358B116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6BB5E71-AB8F-4B42-9BB4-E7D84D96F0A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EBA51D7-0CB0-44E1-AC91-31574C52183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0FA896A-CC91-428D-84B3-60FDA6B2521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92543</xdr:rowOff>
    </xdr:from>
    <xdr:to>
      <xdr:col>55</xdr:col>
      <xdr:colOff>50800</xdr:colOff>
      <xdr:row>108</xdr:row>
      <xdr:rowOff>22693</xdr:rowOff>
    </xdr:to>
    <xdr:sp macro="" textlink="">
      <xdr:nvSpPr>
        <xdr:cNvPr id="473" name="楕円 472">
          <a:extLst>
            <a:ext uri="{FF2B5EF4-FFF2-40B4-BE49-F238E27FC236}">
              <a16:creationId xmlns:a16="http://schemas.microsoft.com/office/drawing/2014/main" id="{BB55D833-9D55-4E4E-84E0-01304E7B2961}"/>
            </a:ext>
          </a:extLst>
        </xdr:cNvPr>
        <xdr:cNvSpPr/>
      </xdr:nvSpPr>
      <xdr:spPr>
        <a:xfrm>
          <a:off x="10426700" y="1843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70970</xdr:rowOff>
    </xdr:from>
    <xdr:ext cx="534377" cy="259045"/>
    <xdr:sp macro="" textlink="">
      <xdr:nvSpPr>
        <xdr:cNvPr id="474" name="【港湾・漁港】&#10;一人当たり有形固定資産（償却資産）額該当値テキスト">
          <a:extLst>
            <a:ext uri="{FF2B5EF4-FFF2-40B4-BE49-F238E27FC236}">
              <a16:creationId xmlns:a16="http://schemas.microsoft.com/office/drawing/2014/main" id="{427B84D9-807D-4641-BB95-9CE24E96F618}"/>
            </a:ext>
          </a:extLst>
        </xdr:cNvPr>
        <xdr:cNvSpPr txBox="1"/>
      </xdr:nvSpPr>
      <xdr:spPr>
        <a:xfrm>
          <a:off x="10515600" y="18416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93942</xdr:rowOff>
    </xdr:from>
    <xdr:to>
      <xdr:col>50</xdr:col>
      <xdr:colOff>165100</xdr:colOff>
      <xdr:row>108</xdr:row>
      <xdr:rowOff>24092</xdr:rowOff>
    </xdr:to>
    <xdr:sp macro="" textlink="">
      <xdr:nvSpPr>
        <xdr:cNvPr id="475" name="楕円 474">
          <a:extLst>
            <a:ext uri="{FF2B5EF4-FFF2-40B4-BE49-F238E27FC236}">
              <a16:creationId xmlns:a16="http://schemas.microsoft.com/office/drawing/2014/main" id="{C82F0139-977A-4815-BD3A-0B36732A7D9A}"/>
            </a:ext>
          </a:extLst>
        </xdr:cNvPr>
        <xdr:cNvSpPr/>
      </xdr:nvSpPr>
      <xdr:spPr>
        <a:xfrm>
          <a:off x="9588500" y="1843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143343</xdr:rowOff>
    </xdr:from>
    <xdr:to>
      <xdr:col>55</xdr:col>
      <xdr:colOff>0</xdr:colOff>
      <xdr:row>107</xdr:row>
      <xdr:rowOff>144742</xdr:rowOff>
    </xdr:to>
    <xdr:cxnSp macro="">
      <xdr:nvCxnSpPr>
        <xdr:cNvPr id="476" name="直線コネクタ 475">
          <a:extLst>
            <a:ext uri="{FF2B5EF4-FFF2-40B4-BE49-F238E27FC236}">
              <a16:creationId xmlns:a16="http://schemas.microsoft.com/office/drawing/2014/main" id="{02230257-E323-4BAA-8065-5B59D4265BE6}"/>
            </a:ext>
          </a:extLst>
        </xdr:cNvPr>
        <xdr:cNvCxnSpPr/>
      </xdr:nvCxnSpPr>
      <xdr:spPr>
        <a:xfrm flipV="1">
          <a:off x="9639300" y="18488493"/>
          <a:ext cx="838200" cy="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95140</xdr:rowOff>
    </xdr:from>
    <xdr:to>
      <xdr:col>46</xdr:col>
      <xdr:colOff>38100</xdr:colOff>
      <xdr:row>108</xdr:row>
      <xdr:rowOff>25290</xdr:rowOff>
    </xdr:to>
    <xdr:sp macro="" textlink="">
      <xdr:nvSpPr>
        <xdr:cNvPr id="477" name="楕円 476">
          <a:extLst>
            <a:ext uri="{FF2B5EF4-FFF2-40B4-BE49-F238E27FC236}">
              <a16:creationId xmlns:a16="http://schemas.microsoft.com/office/drawing/2014/main" id="{C4D6F4D0-16FF-45A4-BCBF-E452E7D20129}"/>
            </a:ext>
          </a:extLst>
        </xdr:cNvPr>
        <xdr:cNvSpPr/>
      </xdr:nvSpPr>
      <xdr:spPr>
        <a:xfrm>
          <a:off x="8699500" y="1844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144742</xdr:rowOff>
    </xdr:from>
    <xdr:to>
      <xdr:col>50</xdr:col>
      <xdr:colOff>114300</xdr:colOff>
      <xdr:row>107</xdr:row>
      <xdr:rowOff>145940</xdr:rowOff>
    </xdr:to>
    <xdr:cxnSp macro="">
      <xdr:nvCxnSpPr>
        <xdr:cNvPr id="478" name="直線コネクタ 477">
          <a:extLst>
            <a:ext uri="{FF2B5EF4-FFF2-40B4-BE49-F238E27FC236}">
              <a16:creationId xmlns:a16="http://schemas.microsoft.com/office/drawing/2014/main" id="{3D9EBC5B-6D60-4EA9-AB26-5FC6431232FD}"/>
            </a:ext>
          </a:extLst>
        </xdr:cNvPr>
        <xdr:cNvCxnSpPr/>
      </xdr:nvCxnSpPr>
      <xdr:spPr>
        <a:xfrm flipV="1">
          <a:off x="8750300" y="18489892"/>
          <a:ext cx="889000" cy="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96605</xdr:rowOff>
    </xdr:from>
    <xdr:to>
      <xdr:col>41</xdr:col>
      <xdr:colOff>101600</xdr:colOff>
      <xdr:row>108</xdr:row>
      <xdr:rowOff>26755</xdr:rowOff>
    </xdr:to>
    <xdr:sp macro="" textlink="">
      <xdr:nvSpPr>
        <xdr:cNvPr id="479" name="楕円 478">
          <a:extLst>
            <a:ext uri="{FF2B5EF4-FFF2-40B4-BE49-F238E27FC236}">
              <a16:creationId xmlns:a16="http://schemas.microsoft.com/office/drawing/2014/main" id="{B6488EC1-E2FB-4C4A-8D45-C9A0E92E869A}"/>
            </a:ext>
          </a:extLst>
        </xdr:cNvPr>
        <xdr:cNvSpPr/>
      </xdr:nvSpPr>
      <xdr:spPr>
        <a:xfrm>
          <a:off x="7810500" y="1844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145940</xdr:rowOff>
    </xdr:from>
    <xdr:to>
      <xdr:col>45</xdr:col>
      <xdr:colOff>177800</xdr:colOff>
      <xdr:row>107</xdr:row>
      <xdr:rowOff>147405</xdr:rowOff>
    </xdr:to>
    <xdr:cxnSp macro="">
      <xdr:nvCxnSpPr>
        <xdr:cNvPr id="480" name="直線コネクタ 479">
          <a:extLst>
            <a:ext uri="{FF2B5EF4-FFF2-40B4-BE49-F238E27FC236}">
              <a16:creationId xmlns:a16="http://schemas.microsoft.com/office/drawing/2014/main" id="{D90FFA3F-4661-45D3-BCCA-41FB77C7F7A3}"/>
            </a:ext>
          </a:extLst>
        </xdr:cNvPr>
        <xdr:cNvCxnSpPr/>
      </xdr:nvCxnSpPr>
      <xdr:spPr>
        <a:xfrm flipV="1">
          <a:off x="7861300" y="18491090"/>
          <a:ext cx="889000" cy="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97403</xdr:rowOff>
    </xdr:from>
    <xdr:to>
      <xdr:col>36</xdr:col>
      <xdr:colOff>165100</xdr:colOff>
      <xdr:row>108</xdr:row>
      <xdr:rowOff>27553</xdr:rowOff>
    </xdr:to>
    <xdr:sp macro="" textlink="">
      <xdr:nvSpPr>
        <xdr:cNvPr id="481" name="楕円 480">
          <a:extLst>
            <a:ext uri="{FF2B5EF4-FFF2-40B4-BE49-F238E27FC236}">
              <a16:creationId xmlns:a16="http://schemas.microsoft.com/office/drawing/2014/main" id="{D6F09A09-25B5-4C69-A640-4D1B010D1EB7}"/>
            </a:ext>
          </a:extLst>
        </xdr:cNvPr>
        <xdr:cNvSpPr/>
      </xdr:nvSpPr>
      <xdr:spPr>
        <a:xfrm>
          <a:off x="6921500" y="1844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147405</xdr:rowOff>
    </xdr:from>
    <xdr:to>
      <xdr:col>41</xdr:col>
      <xdr:colOff>50800</xdr:colOff>
      <xdr:row>107</xdr:row>
      <xdr:rowOff>148203</xdr:rowOff>
    </xdr:to>
    <xdr:cxnSp macro="">
      <xdr:nvCxnSpPr>
        <xdr:cNvPr id="482" name="直線コネクタ 481">
          <a:extLst>
            <a:ext uri="{FF2B5EF4-FFF2-40B4-BE49-F238E27FC236}">
              <a16:creationId xmlns:a16="http://schemas.microsoft.com/office/drawing/2014/main" id="{21D86C54-31DC-4AF2-8E60-B374C2024F43}"/>
            </a:ext>
          </a:extLst>
        </xdr:cNvPr>
        <xdr:cNvCxnSpPr/>
      </xdr:nvCxnSpPr>
      <xdr:spPr>
        <a:xfrm flipV="1">
          <a:off x="6972300" y="18492555"/>
          <a:ext cx="889000" cy="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31128</xdr:rowOff>
    </xdr:from>
    <xdr:ext cx="534377" cy="259045"/>
    <xdr:sp macro="" textlink="">
      <xdr:nvSpPr>
        <xdr:cNvPr id="483" name="n_1aveValue【港湾・漁港】&#10;一人当たり有形固定資産（償却資産）額">
          <a:extLst>
            <a:ext uri="{FF2B5EF4-FFF2-40B4-BE49-F238E27FC236}">
              <a16:creationId xmlns:a16="http://schemas.microsoft.com/office/drawing/2014/main" id="{97801004-B425-4EAB-B702-B581CEC654D9}"/>
            </a:ext>
          </a:extLst>
        </xdr:cNvPr>
        <xdr:cNvSpPr txBox="1"/>
      </xdr:nvSpPr>
      <xdr:spPr>
        <a:xfrm>
          <a:off x="9359411" y="1820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17589</xdr:rowOff>
    </xdr:from>
    <xdr:ext cx="534377" cy="259045"/>
    <xdr:sp macro="" textlink="">
      <xdr:nvSpPr>
        <xdr:cNvPr id="484" name="n_2aveValue【港湾・漁港】&#10;一人当たり有形固定資産（償却資産）額">
          <a:extLst>
            <a:ext uri="{FF2B5EF4-FFF2-40B4-BE49-F238E27FC236}">
              <a16:creationId xmlns:a16="http://schemas.microsoft.com/office/drawing/2014/main" id="{BD81049E-769F-4AA3-81B6-A9634321E62A}"/>
            </a:ext>
          </a:extLst>
        </xdr:cNvPr>
        <xdr:cNvSpPr txBox="1"/>
      </xdr:nvSpPr>
      <xdr:spPr>
        <a:xfrm>
          <a:off x="8483111" y="18534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20152</xdr:rowOff>
    </xdr:from>
    <xdr:ext cx="534377" cy="259045"/>
    <xdr:sp macro="" textlink="">
      <xdr:nvSpPr>
        <xdr:cNvPr id="485" name="n_3aveValue【港湾・漁港】&#10;一人当たり有形固定資産（償却資産）額">
          <a:extLst>
            <a:ext uri="{FF2B5EF4-FFF2-40B4-BE49-F238E27FC236}">
              <a16:creationId xmlns:a16="http://schemas.microsoft.com/office/drawing/2014/main" id="{868B7D32-BF39-4344-BEA9-8797F5478E39}"/>
            </a:ext>
          </a:extLst>
        </xdr:cNvPr>
        <xdr:cNvSpPr txBox="1"/>
      </xdr:nvSpPr>
      <xdr:spPr>
        <a:xfrm>
          <a:off x="7594111" y="1853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83870</xdr:rowOff>
    </xdr:from>
    <xdr:ext cx="599010" cy="259045"/>
    <xdr:sp macro="" textlink="">
      <xdr:nvSpPr>
        <xdr:cNvPr id="486" name="n_4aveValue【港湾・漁港】&#10;一人当たり有形固定資産（償却資産）額">
          <a:extLst>
            <a:ext uri="{FF2B5EF4-FFF2-40B4-BE49-F238E27FC236}">
              <a16:creationId xmlns:a16="http://schemas.microsoft.com/office/drawing/2014/main" id="{36970BB5-0D8B-4CA2-93FC-DF149A064C50}"/>
            </a:ext>
          </a:extLst>
        </xdr:cNvPr>
        <xdr:cNvSpPr txBox="1"/>
      </xdr:nvSpPr>
      <xdr:spPr>
        <a:xfrm>
          <a:off x="6672795" y="18086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15219</xdr:rowOff>
    </xdr:from>
    <xdr:ext cx="534377" cy="259045"/>
    <xdr:sp macro="" textlink="">
      <xdr:nvSpPr>
        <xdr:cNvPr id="487" name="n_1mainValue【港湾・漁港】&#10;一人当たり有形固定資産（償却資産）額">
          <a:extLst>
            <a:ext uri="{FF2B5EF4-FFF2-40B4-BE49-F238E27FC236}">
              <a16:creationId xmlns:a16="http://schemas.microsoft.com/office/drawing/2014/main" id="{F370915C-B73E-4E8C-9B09-B51F2CD3C989}"/>
            </a:ext>
          </a:extLst>
        </xdr:cNvPr>
        <xdr:cNvSpPr txBox="1"/>
      </xdr:nvSpPr>
      <xdr:spPr>
        <a:xfrm>
          <a:off x="9359411" y="1853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41817</xdr:rowOff>
    </xdr:from>
    <xdr:ext cx="534377" cy="259045"/>
    <xdr:sp macro="" textlink="">
      <xdr:nvSpPr>
        <xdr:cNvPr id="488" name="n_2mainValue【港湾・漁港】&#10;一人当たり有形固定資産（償却資産）額">
          <a:extLst>
            <a:ext uri="{FF2B5EF4-FFF2-40B4-BE49-F238E27FC236}">
              <a16:creationId xmlns:a16="http://schemas.microsoft.com/office/drawing/2014/main" id="{2EB88E26-AC70-490D-9916-AC2257066AE5}"/>
            </a:ext>
          </a:extLst>
        </xdr:cNvPr>
        <xdr:cNvSpPr txBox="1"/>
      </xdr:nvSpPr>
      <xdr:spPr>
        <a:xfrm>
          <a:off x="8483111" y="1821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43282</xdr:rowOff>
    </xdr:from>
    <xdr:ext cx="534377" cy="259045"/>
    <xdr:sp macro="" textlink="">
      <xdr:nvSpPr>
        <xdr:cNvPr id="489" name="n_3mainValue【港湾・漁港】&#10;一人当たり有形固定資産（償却資産）額">
          <a:extLst>
            <a:ext uri="{FF2B5EF4-FFF2-40B4-BE49-F238E27FC236}">
              <a16:creationId xmlns:a16="http://schemas.microsoft.com/office/drawing/2014/main" id="{FC0F37F6-F89C-45DC-89B7-BE0F063AFF44}"/>
            </a:ext>
          </a:extLst>
        </xdr:cNvPr>
        <xdr:cNvSpPr txBox="1"/>
      </xdr:nvSpPr>
      <xdr:spPr>
        <a:xfrm>
          <a:off x="7594111" y="1821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18680</xdr:rowOff>
    </xdr:from>
    <xdr:ext cx="534377" cy="259045"/>
    <xdr:sp macro="" textlink="">
      <xdr:nvSpPr>
        <xdr:cNvPr id="490" name="n_4mainValue【港湾・漁港】&#10;一人当たり有形固定資産（償却資産）額">
          <a:extLst>
            <a:ext uri="{FF2B5EF4-FFF2-40B4-BE49-F238E27FC236}">
              <a16:creationId xmlns:a16="http://schemas.microsoft.com/office/drawing/2014/main" id="{91B38B79-5DF1-4C37-A5BA-07F435B9EA44}"/>
            </a:ext>
          </a:extLst>
        </xdr:cNvPr>
        <xdr:cNvSpPr txBox="1"/>
      </xdr:nvSpPr>
      <xdr:spPr>
        <a:xfrm>
          <a:off x="6705111" y="1853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1239B6DA-4ED4-42F7-8ED9-E4A37598D4E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A4BEC5D1-8EFA-41A4-B8D1-B9BB6415D97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698EFEEA-EADA-405D-9506-FA9E1BA97A9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EB3D111E-D26B-499F-AA80-E7DA2B8B4C9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657B5B30-B0F4-4F78-98B4-CD2FC7AB37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7A5135E9-F1B2-42F3-BF02-0874FF41212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E093B764-C6E5-42CC-A7FC-EE81BA3ADFF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8569AA34-044D-4524-9AB8-0E668292DDC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CB21D1C3-1987-43A6-9DC0-41E8F713F37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CFC24808-8226-4B80-998C-3A1491A983D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B911A28C-C648-43F5-B1C3-2A6718BDF56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BC952C07-18B5-4BB4-A0F0-AB46F62099B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4BBC04C5-1B45-4D1B-B038-25E0AD710EC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C3C52BE1-FAC8-4956-AE13-EDC3EA11737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0A4FDABD-2D4A-45AF-814C-8FBDECB5666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A549629B-DB08-4DB0-82EB-17EF6861827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78065D67-D724-46EE-8B8B-EEBE586859D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7DCBEFA9-A446-4423-B5CD-E19AA3FE988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CCA17E7D-5D64-42E6-BED0-19FD62DB6E7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7148B14E-49B9-4A7E-9B2B-B6EA3994DF9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A124D0F6-0711-4DA3-8A69-2EAEC9E4323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9FA563D3-87D4-48EA-A2FB-C5A9C3992F8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3E30D691-8660-4FAB-B319-20B6BB153AD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5CF3D197-A305-47D4-9F80-BE6D73750EF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515" name="直線コネクタ 514">
          <a:extLst>
            <a:ext uri="{FF2B5EF4-FFF2-40B4-BE49-F238E27FC236}">
              <a16:creationId xmlns:a16="http://schemas.microsoft.com/office/drawing/2014/main" id="{C75577E9-001D-4BF1-9764-FC40B84896C4}"/>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516" name="【認定こども園・幼稚園・保育所】&#10;有形固定資産減価償却率最小値テキスト">
          <a:extLst>
            <a:ext uri="{FF2B5EF4-FFF2-40B4-BE49-F238E27FC236}">
              <a16:creationId xmlns:a16="http://schemas.microsoft.com/office/drawing/2014/main" id="{1F4125F2-D74E-4BBE-99B5-4837731FA58E}"/>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517" name="直線コネクタ 516">
          <a:extLst>
            <a:ext uri="{FF2B5EF4-FFF2-40B4-BE49-F238E27FC236}">
              <a16:creationId xmlns:a16="http://schemas.microsoft.com/office/drawing/2014/main" id="{A55C125E-8B5E-4657-A147-0E3E6F8498B4}"/>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6826AE82-0FBA-4546-AF68-4B32D6BA5B5F}"/>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519" name="直線コネクタ 518">
          <a:extLst>
            <a:ext uri="{FF2B5EF4-FFF2-40B4-BE49-F238E27FC236}">
              <a16:creationId xmlns:a16="http://schemas.microsoft.com/office/drawing/2014/main" id="{F5231D6D-3B2D-4E8A-A653-15D1D6FD4445}"/>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C6D36CA8-5849-4601-BD83-FED1108D8A61}"/>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1" name="フローチャート: 判断 520">
          <a:extLst>
            <a:ext uri="{FF2B5EF4-FFF2-40B4-BE49-F238E27FC236}">
              <a16:creationId xmlns:a16="http://schemas.microsoft.com/office/drawing/2014/main" id="{D87AB982-8E44-47EF-AA3A-F5CE19C87C92}"/>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522" name="フローチャート: 判断 521">
          <a:extLst>
            <a:ext uri="{FF2B5EF4-FFF2-40B4-BE49-F238E27FC236}">
              <a16:creationId xmlns:a16="http://schemas.microsoft.com/office/drawing/2014/main" id="{DEA64392-EDAA-402E-966E-FA1310FDB31F}"/>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23" name="フローチャート: 判断 522">
          <a:extLst>
            <a:ext uri="{FF2B5EF4-FFF2-40B4-BE49-F238E27FC236}">
              <a16:creationId xmlns:a16="http://schemas.microsoft.com/office/drawing/2014/main" id="{5C85A312-2B68-4348-8AD4-C92BDDE99F73}"/>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524" name="フローチャート: 判断 523">
          <a:extLst>
            <a:ext uri="{FF2B5EF4-FFF2-40B4-BE49-F238E27FC236}">
              <a16:creationId xmlns:a16="http://schemas.microsoft.com/office/drawing/2014/main" id="{A117FC25-5396-4B84-A4BD-9FCF56C8D9AE}"/>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525" name="フローチャート: 判断 524">
          <a:extLst>
            <a:ext uri="{FF2B5EF4-FFF2-40B4-BE49-F238E27FC236}">
              <a16:creationId xmlns:a16="http://schemas.microsoft.com/office/drawing/2014/main" id="{3B6E31E1-84E0-4775-B0CD-EAF0F38EA676}"/>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2A6715C5-EE2D-4EEF-B0E3-5AD4DF259FF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69EA887-3C5B-4956-96D3-A4452565792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131F054C-DF88-4FD8-A556-87192B48559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CC665EA0-FA11-419C-BB44-7465457C214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A9A0D57-883E-46C5-94AE-E583C1FB8BF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137795</xdr:rowOff>
    </xdr:from>
    <xdr:to>
      <xdr:col>85</xdr:col>
      <xdr:colOff>177800</xdr:colOff>
      <xdr:row>40</xdr:row>
      <xdr:rowOff>67945</xdr:rowOff>
    </xdr:to>
    <xdr:sp macro="" textlink="">
      <xdr:nvSpPr>
        <xdr:cNvPr id="531" name="楕円 530">
          <a:extLst>
            <a:ext uri="{FF2B5EF4-FFF2-40B4-BE49-F238E27FC236}">
              <a16:creationId xmlns:a16="http://schemas.microsoft.com/office/drawing/2014/main" id="{517F2881-AE1D-4143-A290-26F784972E78}"/>
            </a:ext>
          </a:extLst>
        </xdr:cNvPr>
        <xdr:cNvSpPr/>
      </xdr:nvSpPr>
      <xdr:spPr>
        <a:xfrm>
          <a:off x="16268700" y="682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116222</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4FC92261-8EC8-452F-973C-0A9F7ADD1971}"/>
            </a:ext>
          </a:extLst>
        </xdr:cNvPr>
        <xdr:cNvSpPr txBox="1"/>
      </xdr:nvSpPr>
      <xdr:spPr>
        <a:xfrm>
          <a:off x="16357600"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95885</xdr:rowOff>
    </xdr:from>
    <xdr:to>
      <xdr:col>81</xdr:col>
      <xdr:colOff>101600</xdr:colOff>
      <xdr:row>40</xdr:row>
      <xdr:rowOff>26035</xdr:rowOff>
    </xdr:to>
    <xdr:sp macro="" textlink="">
      <xdr:nvSpPr>
        <xdr:cNvPr id="533" name="楕円 532">
          <a:extLst>
            <a:ext uri="{FF2B5EF4-FFF2-40B4-BE49-F238E27FC236}">
              <a16:creationId xmlns:a16="http://schemas.microsoft.com/office/drawing/2014/main" id="{38E39E37-C9BD-40B1-9836-881187B25BB1}"/>
            </a:ext>
          </a:extLst>
        </xdr:cNvPr>
        <xdr:cNvSpPr/>
      </xdr:nvSpPr>
      <xdr:spPr>
        <a:xfrm>
          <a:off x="15430500" y="678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146685</xdr:rowOff>
    </xdr:from>
    <xdr:to>
      <xdr:col>85</xdr:col>
      <xdr:colOff>127000</xdr:colOff>
      <xdr:row>40</xdr:row>
      <xdr:rowOff>17145</xdr:rowOff>
    </xdr:to>
    <xdr:cxnSp macro="">
      <xdr:nvCxnSpPr>
        <xdr:cNvPr id="534" name="直線コネクタ 533">
          <a:extLst>
            <a:ext uri="{FF2B5EF4-FFF2-40B4-BE49-F238E27FC236}">
              <a16:creationId xmlns:a16="http://schemas.microsoft.com/office/drawing/2014/main" id="{91AC9CFC-843D-40F2-88CF-DE1A6AA98AB0}"/>
            </a:ext>
          </a:extLst>
        </xdr:cNvPr>
        <xdr:cNvCxnSpPr/>
      </xdr:nvCxnSpPr>
      <xdr:spPr>
        <a:xfrm>
          <a:off x="15481300" y="683323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42545</xdr:rowOff>
    </xdr:from>
    <xdr:to>
      <xdr:col>76</xdr:col>
      <xdr:colOff>165100</xdr:colOff>
      <xdr:row>39</xdr:row>
      <xdr:rowOff>144145</xdr:rowOff>
    </xdr:to>
    <xdr:sp macro="" textlink="">
      <xdr:nvSpPr>
        <xdr:cNvPr id="535" name="楕円 534">
          <a:extLst>
            <a:ext uri="{FF2B5EF4-FFF2-40B4-BE49-F238E27FC236}">
              <a16:creationId xmlns:a16="http://schemas.microsoft.com/office/drawing/2014/main" id="{171CA783-6D33-42B7-B25B-5C1A8973CE0E}"/>
            </a:ext>
          </a:extLst>
        </xdr:cNvPr>
        <xdr:cNvSpPr/>
      </xdr:nvSpPr>
      <xdr:spPr>
        <a:xfrm>
          <a:off x="14541500" y="672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93345</xdr:rowOff>
    </xdr:from>
    <xdr:to>
      <xdr:col>81</xdr:col>
      <xdr:colOff>50800</xdr:colOff>
      <xdr:row>39</xdr:row>
      <xdr:rowOff>146685</xdr:rowOff>
    </xdr:to>
    <xdr:cxnSp macro="">
      <xdr:nvCxnSpPr>
        <xdr:cNvPr id="536" name="直線コネクタ 535">
          <a:extLst>
            <a:ext uri="{FF2B5EF4-FFF2-40B4-BE49-F238E27FC236}">
              <a16:creationId xmlns:a16="http://schemas.microsoft.com/office/drawing/2014/main" id="{FB3604E9-C5FC-456F-914F-620FE668C0C9}"/>
            </a:ext>
          </a:extLst>
        </xdr:cNvPr>
        <xdr:cNvCxnSpPr/>
      </xdr:nvCxnSpPr>
      <xdr:spPr>
        <a:xfrm>
          <a:off x="14592300" y="677989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2540</xdr:rowOff>
    </xdr:from>
    <xdr:to>
      <xdr:col>72</xdr:col>
      <xdr:colOff>38100</xdr:colOff>
      <xdr:row>39</xdr:row>
      <xdr:rowOff>104140</xdr:rowOff>
    </xdr:to>
    <xdr:sp macro="" textlink="">
      <xdr:nvSpPr>
        <xdr:cNvPr id="537" name="楕円 536">
          <a:extLst>
            <a:ext uri="{FF2B5EF4-FFF2-40B4-BE49-F238E27FC236}">
              <a16:creationId xmlns:a16="http://schemas.microsoft.com/office/drawing/2014/main" id="{871DDD2E-6633-43E7-8455-C6F95D553A51}"/>
            </a:ext>
          </a:extLst>
        </xdr:cNvPr>
        <xdr:cNvSpPr/>
      </xdr:nvSpPr>
      <xdr:spPr>
        <a:xfrm>
          <a:off x="136525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53340</xdr:rowOff>
    </xdr:from>
    <xdr:to>
      <xdr:col>76</xdr:col>
      <xdr:colOff>114300</xdr:colOff>
      <xdr:row>39</xdr:row>
      <xdr:rowOff>93345</xdr:rowOff>
    </xdr:to>
    <xdr:cxnSp macro="">
      <xdr:nvCxnSpPr>
        <xdr:cNvPr id="538" name="直線コネクタ 537">
          <a:extLst>
            <a:ext uri="{FF2B5EF4-FFF2-40B4-BE49-F238E27FC236}">
              <a16:creationId xmlns:a16="http://schemas.microsoft.com/office/drawing/2014/main" id="{5FF52046-660E-4AAD-9A29-2085C2A3813E}"/>
            </a:ext>
          </a:extLst>
        </xdr:cNvPr>
        <xdr:cNvCxnSpPr/>
      </xdr:nvCxnSpPr>
      <xdr:spPr>
        <a:xfrm>
          <a:off x="13703300" y="673989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635</xdr:rowOff>
    </xdr:from>
    <xdr:to>
      <xdr:col>67</xdr:col>
      <xdr:colOff>101600</xdr:colOff>
      <xdr:row>39</xdr:row>
      <xdr:rowOff>102235</xdr:rowOff>
    </xdr:to>
    <xdr:sp macro="" textlink="">
      <xdr:nvSpPr>
        <xdr:cNvPr id="539" name="楕円 538">
          <a:extLst>
            <a:ext uri="{FF2B5EF4-FFF2-40B4-BE49-F238E27FC236}">
              <a16:creationId xmlns:a16="http://schemas.microsoft.com/office/drawing/2014/main" id="{E451C86D-D43D-4C99-8013-4569344343E0}"/>
            </a:ext>
          </a:extLst>
        </xdr:cNvPr>
        <xdr:cNvSpPr/>
      </xdr:nvSpPr>
      <xdr:spPr>
        <a:xfrm>
          <a:off x="12763500" y="668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51435</xdr:rowOff>
    </xdr:from>
    <xdr:to>
      <xdr:col>71</xdr:col>
      <xdr:colOff>177800</xdr:colOff>
      <xdr:row>39</xdr:row>
      <xdr:rowOff>53340</xdr:rowOff>
    </xdr:to>
    <xdr:cxnSp macro="">
      <xdr:nvCxnSpPr>
        <xdr:cNvPr id="540" name="直線コネクタ 539">
          <a:extLst>
            <a:ext uri="{FF2B5EF4-FFF2-40B4-BE49-F238E27FC236}">
              <a16:creationId xmlns:a16="http://schemas.microsoft.com/office/drawing/2014/main" id="{B7F5FFBC-4540-4D20-80F9-7B7D945077B3}"/>
            </a:ext>
          </a:extLst>
        </xdr:cNvPr>
        <xdr:cNvCxnSpPr/>
      </xdr:nvCxnSpPr>
      <xdr:spPr>
        <a:xfrm>
          <a:off x="12814300" y="67379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745121AA-48CE-45F4-B37B-B81864DD992E}"/>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C93604D6-8858-452C-A925-6E28F19AED31}"/>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87023030-BE88-421D-9A26-A04AE09EF5EA}"/>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F1111334-1098-4F07-AD60-2527E7F7794C}"/>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17162</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60940E20-4F1C-494A-AC76-FFAF13BACD51}"/>
            </a:ext>
          </a:extLst>
        </xdr:cNvPr>
        <xdr:cNvSpPr txBox="1"/>
      </xdr:nvSpPr>
      <xdr:spPr>
        <a:xfrm>
          <a:off x="15266044" y="687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135272</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37677FEE-A436-4D03-AF2B-05123916FA9A}"/>
            </a:ext>
          </a:extLst>
        </xdr:cNvPr>
        <xdr:cNvSpPr txBox="1"/>
      </xdr:nvSpPr>
      <xdr:spPr>
        <a:xfrm>
          <a:off x="14389744" y="682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95267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C17F27DD-7D3C-476D-8C9A-E42963869DA3}"/>
            </a:ext>
          </a:extLst>
        </xdr:cNvPr>
        <xdr:cNvSpPr txBox="1"/>
      </xdr:nvSpPr>
      <xdr:spPr>
        <a:xfrm>
          <a:off x="13500744"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93362</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DE151147-D15E-4C5C-9578-BBC9F62C2B72}"/>
            </a:ext>
          </a:extLst>
        </xdr:cNvPr>
        <xdr:cNvSpPr txBox="1"/>
      </xdr:nvSpPr>
      <xdr:spPr>
        <a:xfrm>
          <a:off x="12611744" y="677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5B21838A-E6C3-413D-8C23-6108E19896E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6956F158-1C43-44C5-8B81-05679A35C5C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B816F58D-C454-4B49-A4E1-229070074AA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E5A0D7F1-21FF-4883-B19A-C21CCA893FF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A797DE0E-443A-40F6-B126-104508DCE40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6E52B751-5DA1-4325-9243-68EB3A1A552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E0A21077-D569-4360-A47E-98EFAF4CBDE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644CFE11-E941-4A02-A528-0B5A7B18436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8110CC6B-0544-449C-AF7F-67A4102ECC8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5D549A75-BB7A-4C48-AAA3-B7611605054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ED199D57-BE11-426D-9F9A-C524ACEAEA0B}"/>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BAEE1918-E705-44EA-B0F6-DF3A9D64F1CB}"/>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D1B8691B-7D1C-438C-A17F-DAF6482FEC3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BE6D64AA-FFFF-4494-A594-A05D7CA73BC2}"/>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7CEDC3D4-23B0-4029-B705-E7E14CC0F65F}"/>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26332AC5-08B0-4B9E-80A3-92151159CD5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A0B43EE7-038A-4B01-9334-34B61E79B2D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BABE89D1-FA81-48EF-A685-38DE843DD7AA}"/>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78393EDC-729B-48D1-A1E9-1522298562E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8E69C3CB-A164-45AB-9AB2-A7DDF1F83EC4}"/>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69465E24-EFF4-4C26-A28A-C4FA5E02B3C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5A996E1D-9F34-401D-87EE-3AAEED252DF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8B335646-70F0-4A9F-8C63-F131ACDAAA9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572" name="直線コネクタ 571">
          <a:extLst>
            <a:ext uri="{FF2B5EF4-FFF2-40B4-BE49-F238E27FC236}">
              <a16:creationId xmlns:a16="http://schemas.microsoft.com/office/drawing/2014/main" id="{DF6FC081-A11A-4537-9E85-7C65E1D25174}"/>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2FC5AC21-815A-42CC-BB76-26BA3F7CD9BF}"/>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574" name="直線コネクタ 573">
          <a:extLst>
            <a:ext uri="{FF2B5EF4-FFF2-40B4-BE49-F238E27FC236}">
              <a16:creationId xmlns:a16="http://schemas.microsoft.com/office/drawing/2014/main" id="{430504FF-AB9B-4221-9DA6-152E81E8895B}"/>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F3DEA8D2-EFA6-454C-850C-E4B3F81968BE}"/>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576" name="直線コネクタ 575">
          <a:extLst>
            <a:ext uri="{FF2B5EF4-FFF2-40B4-BE49-F238E27FC236}">
              <a16:creationId xmlns:a16="http://schemas.microsoft.com/office/drawing/2014/main" id="{C1D5CDFC-3E9F-4AC2-81EA-FB2AC60BB2C7}"/>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D277C46E-CFDF-4521-A504-D59234988082}"/>
            </a:ext>
          </a:extLst>
        </xdr:cNvPr>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578" name="フローチャート: 判断 577">
          <a:extLst>
            <a:ext uri="{FF2B5EF4-FFF2-40B4-BE49-F238E27FC236}">
              <a16:creationId xmlns:a16="http://schemas.microsoft.com/office/drawing/2014/main" id="{CF0EE700-ACDD-4B94-A232-0DBE2DB4FA45}"/>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579" name="フローチャート: 判断 578">
          <a:extLst>
            <a:ext uri="{FF2B5EF4-FFF2-40B4-BE49-F238E27FC236}">
              <a16:creationId xmlns:a16="http://schemas.microsoft.com/office/drawing/2014/main" id="{B8DF6D7A-3B4D-4768-B86D-F549E70D5A42}"/>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580" name="フローチャート: 判断 579">
          <a:extLst>
            <a:ext uri="{FF2B5EF4-FFF2-40B4-BE49-F238E27FC236}">
              <a16:creationId xmlns:a16="http://schemas.microsoft.com/office/drawing/2014/main" id="{61F82213-685B-4557-BC8E-785C89C44DFE}"/>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81" name="フローチャート: 判断 580">
          <a:extLst>
            <a:ext uri="{FF2B5EF4-FFF2-40B4-BE49-F238E27FC236}">
              <a16:creationId xmlns:a16="http://schemas.microsoft.com/office/drawing/2014/main" id="{B8148486-B6BB-4AB5-A776-32292F412E2C}"/>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582" name="フローチャート: 判断 581">
          <a:extLst>
            <a:ext uri="{FF2B5EF4-FFF2-40B4-BE49-F238E27FC236}">
              <a16:creationId xmlns:a16="http://schemas.microsoft.com/office/drawing/2014/main" id="{32EB7BE3-4A5E-49C2-8FF5-FC5D3DB52CE3}"/>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144E30FC-B3CE-4BB3-AB62-5ACDF3C17A9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2D8C080A-DCC7-4A3E-9169-E3E0D58878C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F251D51-463E-44A7-8C8B-EB4CE23F4C0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D51E8D14-740C-47BF-A026-2224A13E8B7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9D7C04CD-8835-46E0-8A5D-D75E5320726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90170</xdr:rowOff>
    </xdr:from>
    <xdr:to>
      <xdr:col>116</xdr:col>
      <xdr:colOff>114300</xdr:colOff>
      <xdr:row>38</xdr:row>
      <xdr:rowOff>20320</xdr:rowOff>
    </xdr:to>
    <xdr:sp macro="" textlink="">
      <xdr:nvSpPr>
        <xdr:cNvPr id="588" name="楕円 587">
          <a:extLst>
            <a:ext uri="{FF2B5EF4-FFF2-40B4-BE49-F238E27FC236}">
              <a16:creationId xmlns:a16="http://schemas.microsoft.com/office/drawing/2014/main" id="{74281DB9-8886-41F7-B916-5096C5F4552C}"/>
            </a:ext>
          </a:extLst>
        </xdr:cNvPr>
        <xdr:cNvSpPr/>
      </xdr:nvSpPr>
      <xdr:spPr>
        <a:xfrm>
          <a:off x="221107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113047</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92FEA207-8BF9-4888-82B4-3B6B6C3AB5EE}"/>
            </a:ext>
          </a:extLst>
        </xdr:cNvPr>
        <xdr:cNvSpPr txBox="1"/>
      </xdr:nvSpPr>
      <xdr:spPr>
        <a:xfrm>
          <a:off x="22199600" y="628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97790</xdr:rowOff>
    </xdr:from>
    <xdr:to>
      <xdr:col>112</xdr:col>
      <xdr:colOff>38100</xdr:colOff>
      <xdr:row>38</xdr:row>
      <xdr:rowOff>27940</xdr:rowOff>
    </xdr:to>
    <xdr:sp macro="" textlink="">
      <xdr:nvSpPr>
        <xdr:cNvPr id="590" name="楕円 589">
          <a:extLst>
            <a:ext uri="{FF2B5EF4-FFF2-40B4-BE49-F238E27FC236}">
              <a16:creationId xmlns:a16="http://schemas.microsoft.com/office/drawing/2014/main" id="{271AF25F-D74F-4699-956A-7FE61C75CFF0}"/>
            </a:ext>
          </a:extLst>
        </xdr:cNvPr>
        <xdr:cNvSpPr/>
      </xdr:nvSpPr>
      <xdr:spPr>
        <a:xfrm>
          <a:off x="21272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140970</xdr:rowOff>
    </xdr:from>
    <xdr:to>
      <xdr:col>116</xdr:col>
      <xdr:colOff>63500</xdr:colOff>
      <xdr:row>37</xdr:row>
      <xdr:rowOff>148590</xdr:rowOff>
    </xdr:to>
    <xdr:cxnSp macro="">
      <xdr:nvCxnSpPr>
        <xdr:cNvPr id="591" name="直線コネクタ 590">
          <a:extLst>
            <a:ext uri="{FF2B5EF4-FFF2-40B4-BE49-F238E27FC236}">
              <a16:creationId xmlns:a16="http://schemas.microsoft.com/office/drawing/2014/main" id="{A17A4AA3-CA1B-4DA2-BEFD-C0857F3AAD83}"/>
            </a:ext>
          </a:extLst>
        </xdr:cNvPr>
        <xdr:cNvCxnSpPr/>
      </xdr:nvCxnSpPr>
      <xdr:spPr>
        <a:xfrm flipV="1">
          <a:off x="21323300" y="64846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101600</xdr:rowOff>
    </xdr:from>
    <xdr:to>
      <xdr:col>107</xdr:col>
      <xdr:colOff>101600</xdr:colOff>
      <xdr:row>38</xdr:row>
      <xdr:rowOff>31750</xdr:rowOff>
    </xdr:to>
    <xdr:sp macro="" textlink="">
      <xdr:nvSpPr>
        <xdr:cNvPr id="592" name="楕円 591">
          <a:extLst>
            <a:ext uri="{FF2B5EF4-FFF2-40B4-BE49-F238E27FC236}">
              <a16:creationId xmlns:a16="http://schemas.microsoft.com/office/drawing/2014/main" id="{D7DEC194-E28C-4A96-83FE-1FB30B62A7B4}"/>
            </a:ext>
          </a:extLst>
        </xdr:cNvPr>
        <xdr:cNvSpPr/>
      </xdr:nvSpPr>
      <xdr:spPr>
        <a:xfrm>
          <a:off x="203835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148590</xdr:rowOff>
    </xdr:from>
    <xdr:to>
      <xdr:col>111</xdr:col>
      <xdr:colOff>177800</xdr:colOff>
      <xdr:row>37</xdr:row>
      <xdr:rowOff>152400</xdr:rowOff>
    </xdr:to>
    <xdr:cxnSp macro="">
      <xdr:nvCxnSpPr>
        <xdr:cNvPr id="593" name="直線コネクタ 592">
          <a:extLst>
            <a:ext uri="{FF2B5EF4-FFF2-40B4-BE49-F238E27FC236}">
              <a16:creationId xmlns:a16="http://schemas.microsoft.com/office/drawing/2014/main" id="{FE45E447-E5F9-4866-8C82-5E8388F833C3}"/>
            </a:ext>
          </a:extLst>
        </xdr:cNvPr>
        <xdr:cNvCxnSpPr/>
      </xdr:nvCxnSpPr>
      <xdr:spPr>
        <a:xfrm flipV="1">
          <a:off x="20434300" y="64922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109220</xdr:rowOff>
    </xdr:from>
    <xdr:to>
      <xdr:col>102</xdr:col>
      <xdr:colOff>165100</xdr:colOff>
      <xdr:row>38</xdr:row>
      <xdr:rowOff>39370</xdr:rowOff>
    </xdr:to>
    <xdr:sp macro="" textlink="">
      <xdr:nvSpPr>
        <xdr:cNvPr id="594" name="楕円 593">
          <a:extLst>
            <a:ext uri="{FF2B5EF4-FFF2-40B4-BE49-F238E27FC236}">
              <a16:creationId xmlns:a16="http://schemas.microsoft.com/office/drawing/2014/main" id="{3489AE87-72C1-4BD9-B944-376FCB19C403}"/>
            </a:ext>
          </a:extLst>
        </xdr:cNvPr>
        <xdr:cNvSpPr/>
      </xdr:nvSpPr>
      <xdr:spPr>
        <a:xfrm>
          <a:off x="19494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152400</xdr:rowOff>
    </xdr:from>
    <xdr:to>
      <xdr:col>107</xdr:col>
      <xdr:colOff>50800</xdr:colOff>
      <xdr:row>37</xdr:row>
      <xdr:rowOff>160020</xdr:rowOff>
    </xdr:to>
    <xdr:cxnSp macro="">
      <xdr:nvCxnSpPr>
        <xdr:cNvPr id="595" name="直線コネクタ 594">
          <a:extLst>
            <a:ext uri="{FF2B5EF4-FFF2-40B4-BE49-F238E27FC236}">
              <a16:creationId xmlns:a16="http://schemas.microsoft.com/office/drawing/2014/main" id="{2B2E1FD7-ECDB-4227-A17F-5CAE3641DF26}"/>
            </a:ext>
          </a:extLst>
        </xdr:cNvPr>
        <xdr:cNvCxnSpPr/>
      </xdr:nvCxnSpPr>
      <xdr:spPr>
        <a:xfrm flipV="1">
          <a:off x="19545300" y="64960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113030</xdr:rowOff>
    </xdr:from>
    <xdr:to>
      <xdr:col>98</xdr:col>
      <xdr:colOff>38100</xdr:colOff>
      <xdr:row>38</xdr:row>
      <xdr:rowOff>43180</xdr:rowOff>
    </xdr:to>
    <xdr:sp macro="" textlink="">
      <xdr:nvSpPr>
        <xdr:cNvPr id="596" name="楕円 595">
          <a:extLst>
            <a:ext uri="{FF2B5EF4-FFF2-40B4-BE49-F238E27FC236}">
              <a16:creationId xmlns:a16="http://schemas.microsoft.com/office/drawing/2014/main" id="{A36B9CC5-1610-47C0-BD29-082E577019D1}"/>
            </a:ext>
          </a:extLst>
        </xdr:cNvPr>
        <xdr:cNvSpPr/>
      </xdr:nvSpPr>
      <xdr:spPr>
        <a:xfrm>
          <a:off x="18605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160020</xdr:rowOff>
    </xdr:from>
    <xdr:to>
      <xdr:col>102</xdr:col>
      <xdr:colOff>114300</xdr:colOff>
      <xdr:row>37</xdr:row>
      <xdr:rowOff>163830</xdr:rowOff>
    </xdr:to>
    <xdr:cxnSp macro="">
      <xdr:nvCxnSpPr>
        <xdr:cNvPr id="597" name="直線コネクタ 596">
          <a:extLst>
            <a:ext uri="{FF2B5EF4-FFF2-40B4-BE49-F238E27FC236}">
              <a16:creationId xmlns:a16="http://schemas.microsoft.com/office/drawing/2014/main" id="{E8B0264F-CEE1-435E-9480-F007D6512769}"/>
            </a:ext>
          </a:extLst>
        </xdr:cNvPr>
        <xdr:cNvCxnSpPr/>
      </xdr:nvCxnSpPr>
      <xdr:spPr>
        <a:xfrm flipV="1">
          <a:off x="18656300" y="65036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60328636-0702-4E9F-A044-77A1AEE983CA}"/>
            </a:ext>
          </a:extLst>
        </xdr:cNvPr>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D269A05E-FE91-416E-9CF6-0FB48CF881E8}"/>
            </a:ext>
          </a:extLst>
        </xdr:cNvPr>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F02A0559-D3EA-42D9-961D-A9F4BA78D4E4}"/>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92B582C7-B1A1-43F6-8CAF-DFD6B9FD821C}"/>
            </a:ext>
          </a:extLst>
        </xdr:cNvPr>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44467</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0F8C30A3-C19E-431A-9C3A-DF69FB5F2035}"/>
            </a:ext>
          </a:extLst>
        </xdr:cNvPr>
        <xdr:cNvSpPr txBox="1"/>
      </xdr:nvSpPr>
      <xdr:spPr>
        <a:xfrm>
          <a:off x="21075727"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48277</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2E837DDC-4C9C-4710-B259-CA13228DD4D1}"/>
            </a:ext>
          </a:extLst>
        </xdr:cNvPr>
        <xdr:cNvSpPr txBox="1"/>
      </xdr:nvSpPr>
      <xdr:spPr>
        <a:xfrm>
          <a:off x="20199427" y="622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55897</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6B40CD63-0273-4740-9D86-CA937CE39FFD}"/>
            </a:ext>
          </a:extLst>
        </xdr:cNvPr>
        <xdr:cNvSpPr txBox="1"/>
      </xdr:nvSpPr>
      <xdr:spPr>
        <a:xfrm>
          <a:off x="19310427"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59707</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C7FD31FE-FF03-4DC2-BF82-9490E7B2AE06}"/>
            </a:ext>
          </a:extLst>
        </xdr:cNvPr>
        <xdr:cNvSpPr txBox="1"/>
      </xdr:nvSpPr>
      <xdr:spPr>
        <a:xfrm>
          <a:off x="18421427" y="623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EAB9633C-64E3-4F09-B33D-ECFC247CD70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3C182522-2266-4599-A2DF-6F47B5D602E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7BD8DBD4-16D0-4F61-BBE8-A05D1D450D8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5A8A2087-2C0D-405C-812C-7248AF0C2EE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502AC855-8F07-4800-80F8-5BE1DEA265F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9A4880A5-9531-490A-9910-5D9C09B088E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6859E3DF-0A51-444B-82DF-660C18B9C80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0F856A4E-1584-486C-8773-ED0428F22D5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5EDD550C-3689-44AC-A1D4-F2ACD46C4DD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3D3A2768-E428-4594-A3A8-DA75FA638B8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70C5DA1A-DF39-407B-AF38-D1B63044B80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02D8477A-EE7B-40C3-88FA-D8B996C6B15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8" name="テキスト ボックス 617">
          <a:extLst>
            <a:ext uri="{FF2B5EF4-FFF2-40B4-BE49-F238E27FC236}">
              <a16:creationId xmlns:a16="http://schemas.microsoft.com/office/drawing/2014/main" id="{5DCBCBE7-B2D9-4B11-A165-209EDE4466B3}"/>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FE584F35-0808-4ADE-A266-A7B6D840FB2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5B04998E-3AD5-4A1A-96AC-3601498D950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EB701283-1BD5-45E4-BCBF-0AEAE0E2A77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117B566A-3534-451C-BF0A-04F577F80BF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C9832AE3-E4C0-42EE-AAD7-40889BEA989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3CDEC186-D280-4741-9147-865D5912169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C4767D0C-F0C4-4AA9-AEF8-174406FB77F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6" name="テキスト ボックス 625">
          <a:extLst>
            <a:ext uri="{FF2B5EF4-FFF2-40B4-BE49-F238E27FC236}">
              <a16:creationId xmlns:a16="http://schemas.microsoft.com/office/drawing/2014/main" id="{6D57F0F5-D2A5-499A-9285-DC1456CDC72B}"/>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AFBA3852-E648-4E29-8CD2-F2017ED63DC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545A9529-95BF-4EDC-8B10-1F1321AA629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629" name="直線コネクタ 628">
          <a:extLst>
            <a:ext uri="{FF2B5EF4-FFF2-40B4-BE49-F238E27FC236}">
              <a16:creationId xmlns:a16="http://schemas.microsoft.com/office/drawing/2014/main" id="{47077161-1101-42B1-BB74-CD2AA944DC3E}"/>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822620B3-92A3-40A3-BFF0-5D8B93C5F666}"/>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631" name="直線コネクタ 630">
          <a:extLst>
            <a:ext uri="{FF2B5EF4-FFF2-40B4-BE49-F238E27FC236}">
              <a16:creationId xmlns:a16="http://schemas.microsoft.com/office/drawing/2014/main" id="{1F2EFDA4-B76F-4D83-9FD4-F037E825DA12}"/>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632" name="【学校施設】&#10;有形固定資産減価償却率最大値テキスト">
          <a:extLst>
            <a:ext uri="{FF2B5EF4-FFF2-40B4-BE49-F238E27FC236}">
              <a16:creationId xmlns:a16="http://schemas.microsoft.com/office/drawing/2014/main" id="{AFA5E96F-7BEA-4133-818E-A366B32E4A33}"/>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633" name="直線コネクタ 632">
          <a:extLst>
            <a:ext uri="{FF2B5EF4-FFF2-40B4-BE49-F238E27FC236}">
              <a16:creationId xmlns:a16="http://schemas.microsoft.com/office/drawing/2014/main" id="{9A43EA01-D9A3-411E-9D30-28DE2BCAD0E9}"/>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A1424C50-4653-4448-AFFB-42E99E0BA441}"/>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635" name="フローチャート: 判断 634">
          <a:extLst>
            <a:ext uri="{FF2B5EF4-FFF2-40B4-BE49-F238E27FC236}">
              <a16:creationId xmlns:a16="http://schemas.microsoft.com/office/drawing/2014/main" id="{5DACEB66-D740-40BA-A3CB-5F374779B283}"/>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636" name="フローチャート: 判断 635">
          <a:extLst>
            <a:ext uri="{FF2B5EF4-FFF2-40B4-BE49-F238E27FC236}">
              <a16:creationId xmlns:a16="http://schemas.microsoft.com/office/drawing/2014/main" id="{A184BEE2-DA10-4346-A88E-76647D36D17D}"/>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637" name="フローチャート: 判断 636">
          <a:extLst>
            <a:ext uri="{FF2B5EF4-FFF2-40B4-BE49-F238E27FC236}">
              <a16:creationId xmlns:a16="http://schemas.microsoft.com/office/drawing/2014/main" id="{D3223993-B765-47D7-8939-58DD1B82E6D7}"/>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638" name="フローチャート: 判断 637">
          <a:extLst>
            <a:ext uri="{FF2B5EF4-FFF2-40B4-BE49-F238E27FC236}">
              <a16:creationId xmlns:a16="http://schemas.microsoft.com/office/drawing/2014/main" id="{EA1B26EE-FAAB-4F1A-B287-2B05AFFC5EDE}"/>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639" name="フローチャート: 判断 638">
          <a:extLst>
            <a:ext uri="{FF2B5EF4-FFF2-40B4-BE49-F238E27FC236}">
              <a16:creationId xmlns:a16="http://schemas.microsoft.com/office/drawing/2014/main" id="{432FFE4D-87E8-476F-B18E-39D1C932102B}"/>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70930328-8814-4298-9A27-E13AE1C7336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DE490930-5DEF-44A2-93C1-D112DC564FD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FEC34D57-FC5A-4BFC-80AC-44A3B11AFE6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5DF088D-9110-4839-A4E3-F98E66E0386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0144024-131A-498D-8F7B-78E8C6B446F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57785</xdr:rowOff>
    </xdr:from>
    <xdr:to>
      <xdr:col>85</xdr:col>
      <xdr:colOff>177800</xdr:colOff>
      <xdr:row>63</xdr:row>
      <xdr:rowOff>159385</xdr:rowOff>
    </xdr:to>
    <xdr:sp macro="" textlink="">
      <xdr:nvSpPr>
        <xdr:cNvPr id="645" name="楕円 644">
          <a:extLst>
            <a:ext uri="{FF2B5EF4-FFF2-40B4-BE49-F238E27FC236}">
              <a16:creationId xmlns:a16="http://schemas.microsoft.com/office/drawing/2014/main" id="{DC443DBE-771C-4732-B2E6-6A4E4B870CDD}"/>
            </a:ext>
          </a:extLst>
        </xdr:cNvPr>
        <xdr:cNvSpPr/>
      </xdr:nvSpPr>
      <xdr:spPr>
        <a:xfrm>
          <a:off x="16268700" y="1085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36212</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1D96C384-56FA-4A77-8215-7B3C5D1ED933}"/>
            </a:ext>
          </a:extLst>
        </xdr:cNvPr>
        <xdr:cNvSpPr txBox="1"/>
      </xdr:nvSpPr>
      <xdr:spPr>
        <a:xfrm>
          <a:off x="16357600" y="1083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101600</xdr:rowOff>
    </xdr:from>
    <xdr:to>
      <xdr:col>81</xdr:col>
      <xdr:colOff>101600</xdr:colOff>
      <xdr:row>64</xdr:row>
      <xdr:rowOff>31750</xdr:rowOff>
    </xdr:to>
    <xdr:sp macro="" textlink="">
      <xdr:nvSpPr>
        <xdr:cNvPr id="647" name="楕円 646">
          <a:extLst>
            <a:ext uri="{FF2B5EF4-FFF2-40B4-BE49-F238E27FC236}">
              <a16:creationId xmlns:a16="http://schemas.microsoft.com/office/drawing/2014/main" id="{B8AEE1DA-2379-4216-9C1E-E2D415C866CA}"/>
            </a:ext>
          </a:extLst>
        </xdr:cNvPr>
        <xdr:cNvSpPr/>
      </xdr:nvSpPr>
      <xdr:spPr>
        <a:xfrm>
          <a:off x="15430500" y="1090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108585</xdr:rowOff>
    </xdr:from>
    <xdr:to>
      <xdr:col>85</xdr:col>
      <xdr:colOff>127000</xdr:colOff>
      <xdr:row>63</xdr:row>
      <xdr:rowOff>152400</xdr:rowOff>
    </xdr:to>
    <xdr:cxnSp macro="">
      <xdr:nvCxnSpPr>
        <xdr:cNvPr id="648" name="直線コネクタ 647">
          <a:extLst>
            <a:ext uri="{FF2B5EF4-FFF2-40B4-BE49-F238E27FC236}">
              <a16:creationId xmlns:a16="http://schemas.microsoft.com/office/drawing/2014/main" id="{1A22BFC7-3FC6-4C4A-ACDC-CCD02709D36D}"/>
            </a:ext>
          </a:extLst>
        </xdr:cNvPr>
        <xdr:cNvCxnSpPr/>
      </xdr:nvCxnSpPr>
      <xdr:spPr>
        <a:xfrm flipV="1">
          <a:off x="15481300" y="1090993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86360</xdr:rowOff>
    </xdr:from>
    <xdr:to>
      <xdr:col>76</xdr:col>
      <xdr:colOff>165100</xdr:colOff>
      <xdr:row>64</xdr:row>
      <xdr:rowOff>16510</xdr:rowOff>
    </xdr:to>
    <xdr:sp macro="" textlink="">
      <xdr:nvSpPr>
        <xdr:cNvPr id="649" name="楕円 648">
          <a:extLst>
            <a:ext uri="{FF2B5EF4-FFF2-40B4-BE49-F238E27FC236}">
              <a16:creationId xmlns:a16="http://schemas.microsoft.com/office/drawing/2014/main" id="{D3BA110A-EC27-464D-A0E3-043D9A1253FC}"/>
            </a:ext>
          </a:extLst>
        </xdr:cNvPr>
        <xdr:cNvSpPr/>
      </xdr:nvSpPr>
      <xdr:spPr>
        <a:xfrm>
          <a:off x="14541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137160</xdr:rowOff>
    </xdr:from>
    <xdr:to>
      <xdr:col>81</xdr:col>
      <xdr:colOff>50800</xdr:colOff>
      <xdr:row>63</xdr:row>
      <xdr:rowOff>152400</xdr:rowOff>
    </xdr:to>
    <xdr:cxnSp macro="">
      <xdr:nvCxnSpPr>
        <xdr:cNvPr id="650" name="直線コネクタ 649">
          <a:extLst>
            <a:ext uri="{FF2B5EF4-FFF2-40B4-BE49-F238E27FC236}">
              <a16:creationId xmlns:a16="http://schemas.microsoft.com/office/drawing/2014/main" id="{D7CE7838-4621-4A34-859D-D2D4938F8CA5}"/>
            </a:ext>
          </a:extLst>
        </xdr:cNvPr>
        <xdr:cNvCxnSpPr/>
      </xdr:nvCxnSpPr>
      <xdr:spPr>
        <a:xfrm>
          <a:off x="14592300" y="1093851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99695</xdr:rowOff>
    </xdr:from>
    <xdr:to>
      <xdr:col>72</xdr:col>
      <xdr:colOff>38100</xdr:colOff>
      <xdr:row>64</xdr:row>
      <xdr:rowOff>29845</xdr:rowOff>
    </xdr:to>
    <xdr:sp macro="" textlink="">
      <xdr:nvSpPr>
        <xdr:cNvPr id="651" name="楕円 650">
          <a:extLst>
            <a:ext uri="{FF2B5EF4-FFF2-40B4-BE49-F238E27FC236}">
              <a16:creationId xmlns:a16="http://schemas.microsoft.com/office/drawing/2014/main" id="{9739E3F8-CF1D-4A6A-9940-5DB49BFA22F5}"/>
            </a:ext>
          </a:extLst>
        </xdr:cNvPr>
        <xdr:cNvSpPr/>
      </xdr:nvSpPr>
      <xdr:spPr>
        <a:xfrm>
          <a:off x="136525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137160</xdr:rowOff>
    </xdr:from>
    <xdr:to>
      <xdr:col>76</xdr:col>
      <xdr:colOff>114300</xdr:colOff>
      <xdr:row>63</xdr:row>
      <xdr:rowOff>150495</xdr:rowOff>
    </xdr:to>
    <xdr:cxnSp macro="">
      <xdr:nvCxnSpPr>
        <xdr:cNvPr id="652" name="直線コネクタ 651">
          <a:extLst>
            <a:ext uri="{FF2B5EF4-FFF2-40B4-BE49-F238E27FC236}">
              <a16:creationId xmlns:a16="http://schemas.microsoft.com/office/drawing/2014/main" id="{C596B44A-81DC-4AC6-BCD9-44ECEC503EC5}"/>
            </a:ext>
          </a:extLst>
        </xdr:cNvPr>
        <xdr:cNvCxnSpPr/>
      </xdr:nvCxnSpPr>
      <xdr:spPr>
        <a:xfrm flipV="1">
          <a:off x="13703300" y="1093851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90170</xdr:rowOff>
    </xdr:from>
    <xdr:to>
      <xdr:col>67</xdr:col>
      <xdr:colOff>101600</xdr:colOff>
      <xdr:row>64</xdr:row>
      <xdr:rowOff>20320</xdr:rowOff>
    </xdr:to>
    <xdr:sp macro="" textlink="">
      <xdr:nvSpPr>
        <xdr:cNvPr id="653" name="楕円 652">
          <a:extLst>
            <a:ext uri="{FF2B5EF4-FFF2-40B4-BE49-F238E27FC236}">
              <a16:creationId xmlns:a16="http://schemas.microsoft.com/office/drawing/2014/main" id="{485CA3B2-E871-4CB5-8F1D-B3668A7C563C}"/>
            </a:ext>
          </a:extLst>
        </xdr:cNvPr>
        <xdr:cNvSpPr/>
      </xdr:nvSpPr>
      <xdr:spPr>
        <a:xfrm>
          <a:off x="12763500" y="1089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140970</xdr:rowOff>
    </xdr:from>
    <xdr:to>
      <xdr:col>71</xdr:col>
      <xdr:colOff>177800</xdr:colOff>
      <xdr:row>63</xdr:row>
      <xdr:rowOff>150495</xdr:rowOff>
    </xdr:to>
    <xdr:cxnSp macro="">
      <xdr:nvCxnSpPr>
        <xdr:cNvPr id="654" name="直線コネクタ 653">
          <a:extLst>
            <a:ext uri="{FF2B5EF4-FFF2-40B4-BE49-F238E27FC236}">
              <a16:creationId xmlns:a16="http://schemas.microsoft.com/office/drawing/2014/main" id="{CC8C86FF-D6DB-4669-9B46-C2E7CE9A6F62}"/>
            </a:ext>
          </a:extLst>
        </xdr:cNvPr>
        <xdr:cNvCxnSpPr/>
      </xdr:nvCxnSpPr>
      <xdr:spPr>
        <a:xfrm>
          <a:off x="12814300" y="1094232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655" name="n_1aveValue【学校施設】&#10;有形固定資産減価償却率">
          <a:extLst>
            <a:ext uri="{FF2B5EF4-FFF2-40B4-BE49-F238E27FC236}">
              <a16:creationId xmlns:a16="http://schemas.microsoft.com/office/drawing/2014/main" id="{3D365046-80D1-425A-AF2D-648DFACFCA44}"/>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656" name="n_2aveValue【学校施設】&#10;有形固定資産減価償却率">
          <a:extLst>
            <a:ext uri="{FF2B5EF4-FFF2-40B4-BE49-F238E27FC236}">
              <a16:creationId xmlns:a16="http://schemas.microsoft.com/office/drawing/2014/main" id="{36D0933C-5B10-4FAF-AD9A-66085E8A1C14}"/>
            </a:ext>
          </a:extLst>
        </xdr:cNvPr>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657" name="n_3aveValue【学校施設】&#10;有形固定資産減価償却率">
          <a:extLst>
            <a:ext uri="{FF2B5EF4-FFF2-40B4-BE49-F238E27FC236}">
              <a16:creationId xmlns:a16="http://schemas.microsoft.com/office/drawing/2014/main" id="{F5C4864A-730B-4808-BBB7-EF2E47B6A7CF}"/>
            </a:ext>
          </a:extLst>
        </xdr:cNvPr>
        <xdr:cNvSpPr txBox="1"/>
      </xdr:nvSpPr>
      <xdr:spPr>
        <a:xfrm>
          <a:off x="1350074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658" name="n_4aveValue【学校施設】&#10;有形固定資産減価償却率">
          <a:extLst>
            <a:ext uri="{FF2B5EF4-FFF2-40B4-BE49-F238E27FC236}">
              <a16:creationId xmlns:a16="http://schemas.microsoft.com/office/drawing/2014/main" id="{D29A4AB1-3E35-4E61-89FF-10787779926F}"/>
            </a:ext>
          </a:extLst>
        </xdr:cNvPr>
        <xdr:cNvSpPr txBox="1"/>
      </xdr:nvSpPr>
      <xdr:spPr>
        <a:xfrm>
          <a:off x="126117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22877</xdr:rowOff>
    </xdr:from>
    <xdr:ext cx="405111" cy="259045"/>
    <xdr:sp macro="" textlink="">
      <xdr:nvSpPr>
        <xdr:cNvPr id="659" name="n_1mainValue【学校施設】&#10;有形固定資産減価償却率">
          <a:extLst>
            <a:ext uri="{FF2B5EF4-FFF2-40B4-BE49-F238E27FC236}">
              <a16:creationId xmlns:a16="http://schemas.microsoft.com/office/drawing/2014/main" id="{122BB549-11B2-4277-95AD-19D3D24BFA79}"/>
            </a:ext>
          </a:extLst>
        </xdr:cNvPr>
        <xdr:cNvSpPr txBox="1"/>
      </xdr:nvSpPr>
      <xdr:spPr>
        <a:xfrm>
          <a:off x="15266044" y="1099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7637</xdr:rowOff>
    </xdr:from>
    <xdr:ext cx="405111" cy="259045"/>
    <xdr:sp macro="" textlink="">
      <xdr:nvSpPr>
        <xdr:cNvPr id="660" name="n_2mainValue【学校施設】&#10;有形固定資産減価償却率">
          <a:extLst>
            <a:ext uri="{FF2B5EF4-FFF2-40B4-BE49-F238E27FC236}">
              <a16:creationId xmlns:a16="http://schemas.microsoft.com/office/drawing/2014/main" id="{B85A71A8-C69A-41F5-8068-64BA6B59AC06}"/>
            </a:ext>
          </a:extLst>
        </xdr:cNvPr>
        <xdr:cNvSpPr txBox="1"/>
      </xdr:nvSpPr>
      <xdr:spPr>
        <a:xfrm>
          <a:off x="14389744"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20972</xdr:rowOff>
    </xdr:from>
    <xdr:ext cx="405111" cy="259045"/>
    <xdr:sp macro="" textlink="">
      <xdr:nvSpPr>
        <xdr:cNvPr id="661" name="n_3mainValue【学校施設】&#10;有形固定資産減価償却率">
          <a:extLst>
            <a:ext uri="{FF2B5EF4-FFF2-40B4-BE49-F238E27FC236}">
              <a16:creationId xmlns:a16="http://schemas.microsoft.com/office/drawing/2014/main" id="{C65F0F4A-467E-4B64-8729-6D4D2BC02479}"/>
            </a:ext>
          </a:extLst>
        </xdr:cNvPr>
        <xdr:cNvSpPr txBox="1"/>
      </xdr:nvSpPr>
      <xdr:spPr>
        <a:xfrm>
          <a:off x="13500744" y="1099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11447</xdr:rowOff>
    </xdr:from>
    <xdr:ext cx="405111" cy="259045"/>
    <xdr:sp macro="" textlink="">
      <xdr:nvSpPr>
        <xdr:cNvPr id="662" name="n_4mainValue【学校施設】&#10;有形固定資産減価償却率">
          <a:extLst>
            <a:ext uri="{FF2B5EF4-FFF2-40B4-BE49-F238E27FC236}">
              <a16:creationId xmlns:a16="http://schemas.microsoft.com/office/drawing/2014/main" id="{06F712F7-C6AC-4B6E-89D9-0168181FF25E}"/>
            </a:ext>
          </a:extLst>
        </xdr:cNvPr>
        <xdr:cNvSpPr txBox="1"/>
      </xdr:nvSpPr>
      <xdr:spPr>
        <a:xfrm>
          <a:off x="12611744"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D89EB71E-5D40-4CEF-A530-485AC953184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8FE0C21A-EC87-4287-95DF-1354164B1E4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C75D6A03-83E1-47A1-8015-A271ABC1630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B6F3C685-FC28-42C9-AD3C-01A85481AF9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71CB8046-C24F-4A25-942D-5BAA3EF13C5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F39241B9-CF45-4201-933E-20765048D19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D1FC0C9B-E151-4919-A61C-63CB936A533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C66AE6B2-8695-4674-BE91-C21175D6869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5599F5CF-C2E5-4F38-A720-EB2EBDDF22B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EBC1FC00-B693-45DB-9683-2CB7F8BFED5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8C75F5B4-79F5-4304-8E1E-1B5DE45B0967}"/>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B094880B-EB10-4E74-80A8-A8ADF9CE2D4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B5BDD784-91EA-421C-B5D0-DA73166914F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309D613F-25F1-470C-A5B0-551EF7B51B1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E9F755B8-FB7C-4C67-9151-86199B7B961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ADF05A2A-2C73-4465-AF39-096B686446A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9E841BC0-0CA4-430B-BE0E-2305F40584E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92074B92-1ECC-4528-A5C7-C752B2730FB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CF2EC35A-756B-49BF-98DE-864E9B9D446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DE461A6E-D238-4AC0-B883-D05FEF42E83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F614EC37-351B-4CB0-8920-1F78F3DC4E7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82C69BCD-630B-4F83-AF27-F268D0078A0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7072EA4B-E09C-467D-AFEB-629E7351502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C7E4E4F2-A310-49EF-8ACE-E80F03FF313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687" name="直線コネクタ 686">
          <a:extLst>
            <a:ext uri="{FF2B5EF4-FFF2-40B4-BE49-F238E27FC236}">
              <a16:creationId xmlns:a16="http://schemas.microsoft.com/office/drawing/2014/main" id="{B919CC69-BAF1-4767-B488-82308F5703ED}"/>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688" name="【学校施設】&#10;一人当たり面積最小値テキスト">
          <a:extLst>
            <a:ext uri="{FF2B5EF4-FFF2-40B4-BE49-F238E27FC236}">
              <a16:creationId xmlns:a16="http://schemas.microsoft.com/office/drawing/2014/main" id="{009113DD-BB66-4C22-91AC-BC9D4820FE97}"/>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689" name="直線コネクタ 688">
          <a:extLst>
            <a:ext uri="{FF2B5EF4-FFF2-40B4-BE49-F238E27FC236}">
              <a16:creationId xmlns:a16="http://schemas.microsoft.com/office/drawing/2014/main" id="{EEF92D4A-6FCA-4F65-B11C-A1FCAC0E59C5}"/>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690" name="【学校施設】&#10;一人当たり面積最大値テキスト">
          <a:extLst>
            <a:ext uri="{FF2B5EF4-FFF2-40B4-BE49-F238E27FC236}">
              <a16:creationId xmlns:a16="http://schemas.microsoft.com/office/drawing/2014/main" id="{A0942430-9E22-4CBB-B20F-AD558E64253B}"/>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691" name="直線コネクタ 690">
          <a:extLst>
            <a:ext uri="{FF2B5EF4-FFF2-40B4-BE49-F238E27FC236}">
              <a16:creationId xmlns:a16="http://schemas.microsoft.com/office/drawing/2014/main" id="{1C7F0D73-88F1-4E62-B5E3-0651C882E901}"/>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692" name="【学校施設】&#10;一人当たり面積平均値テキスト">
          <a:extLst>
            <a:ext uri="{FF2B5EF4-FFF2-40B4-BE49-F238E27FC236}">
              <a16:creationId xmlns:a16="http://schemas.microsoft.com/office/drawing/2014/main" id="{BB506C8A-8EAE-4AF5-92F5-DE8C361DC3E1}"/>
            </a:ext>
          </a:extLst>
        </xdr:cNvPr>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693" name="フローチャート: 判断 692">
          <a:extLst>
            <a:ext uri="{FF2B5EF4-FFF2-40B4-BE49-F238E27FC236}">
              <a16:creationId xmlns:a16="http://schemas.microsoft.com/office/drawing/2014/main" id="{64B9D6EE-7B73-433D-8DE9-09A688EDCEDA}"/>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694" name="フローチャート: 判断 693">
          <a:extLst>
            <a:ext uri="{FF2B5EF4-FFF2-40B4-BE49-F238E27FC236}">
              <a16:creationId xmlns:a16="http://schemas.microsoft.com/office/drawing/2014/main" id="{DDA6F19C-C586-4DB0-BA34-0AD535015E6A}"/>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695" name="フローチャート: 判断 694">
          <a:extLst>
            <a:ext uri="{FF2B5EF4-FFF2-40B4-BE49-F238E27FC236}">
              <a16:creationId xmlns:a16="http://schemas.microsoft.com/office/drawing/2014/main" id="{0E122860-B7E0-4D0D-8894-F55D5C133164}"/>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696" name="フローチャート: 判断 695">
          <a:extLst>
            <a:ext uri="{FF2B5EF4-FFF2-40B4-BE49-F238E27FC236}">
              <a16:creationId xmlns:a16="http://schemas.microsoft.com/office/drawing/2014/main" id="{178D9C4F-D3F4-4F98-8AF8-30BF9F3D53DF}"/>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697" name="フローチャート: 判断 696">
          <a:extLst>
            <a:ext uri="{FF2B5EF4-FFF2-40B4-BE49-F238E27FC236}">
              <a16:creationId xmlns:a16="http://schemas.microsoft.com/office/drawing/2014/main" id="{FB0FDB69-D6F2-4AF2-9C08-18241D893AB2}"/>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EB7886DF-8BE5-4408-B830-C7F2CE121B4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85C92D17-A29F-4D0A-8A90-8DDDEA8DCA8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BFF53187-C796-43F2-9EC3-7065B937BBA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25B488D9-A9D1-4873-BE11-E01967D0B03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369797D-A0DC-4673-832E-9A6D468CF7C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167894</xdr:rowOff>
    </xdr:from>
    <xdr:to>
      <xdr:col>116</xdr:col>
      <xdr:colOff>114300</xdr:colOff>
      <xdr:row>61</xdr:row>
      <xdr:rowOff>98044</xdr:rowOff>
    </xdr:to>
    <xdr:sp macro="" textlink="">
      <xdr:nvSpPr>
        <xdr:cNvPr id="703" name="楕円 702">
          <a:extLst>
            <a:ext uri="{FF2B5EF4-FFF2-40B4-BE49-F238E27FC236}">
              <a16:creationId xmlns:a16="http://schemas.microsoft.com/office/drawing/2014/main" id="{4B1FA700-C627-4188-A639-9037A6FFD513}"/>
            </a:ext>
          </a:extLst>
        </xdr:cNvPr>
        <xdr:cNvSpPr/>
      </xdr:nvSpPr>
      <xdr:spPr>
        <a:xfrm>
          <a:off x="22110700" y="1045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19321</xdr:rowOff>
    </xdr:from>
    <xdr:ext cx="469744" cy="259045"/>
    <xdr:sp macro="" textlink="">
      <xdr:nvSpPr>
        <xdr:cNvPr id="704" name="【学校施設】&#10;一人当たり面積該当値テキスト">
          <a:extLst>
            <a:ext uri="{FF2B5EF4-FFF2-40B4-BE49-F238E27FC236}">
              <a16:creationId xmlns:a16="http://schemas.microsoft.com/office/drawing/2014/main" id="{BB803797-7A99-4BBF-A57A-1A6D53D3DEA2}"/>
            </a:ext>
          </a:extLst>
        </xdr:cNvPr>
        <xdr:cNvSpPr txBox="1"/>
      </xdr:nvSpPr>
      <xdr:spPr>
        <a:xfrm>
          <a:off x="22199600" y="1030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4826</xdr:rowOff>
    </xdr:from>
    <xdr:to>
      <xdr:col>112</xdr:col>
      <xdr:colOff>38100</xdr:colOff>
      <xdr:row>61</xdr:row>
      <xdr:rowOff>106426</xdr:rowOff>
    </xdr:to>
    <xdr:sp macro="" textlink="">
      <xdr:nvSpPr>
        <xdr:cNvPr id="705" name="楕円 704">
          <a:extLst>
            <a:ext uri="{FF2B5EF4-FFF2-40B4-BE49-F238E27FC236}">
              <a16:creationId xmlns:a16="http://schemas.microsoft.com/office/drawing/2014/main" id="{480B6FF5-71D7-4AD3-A56F-20C516F21453}"/>
            </a:ext>
          </a:extLst>
        </xdr:cNvPr>
        <xdr:cNvSpPr/>
      </xdr:nvSpPr>
      <xdr:spPr>
        <a:xfrm>
          <a:off x="21272500" y="1046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47244</xdr:rowOff>
    </xdr:from>
    <xdr:to>
      <xdr:col>116</xdr:col>
      <xdr:colOff>63500</xdr:colOff>
      <xdr:row>61</xdr:row>
      <xdr:rowOff>55626</xdr:rowOff>
    </xdr:to>
    <xdr:cxnSp macro="">
      <xdr:nvCxnSpPr>
        <xdr:cNvPr id="706" name="直線コネクタ 705">
          <a:extLst>
            <a:ext uri="{FF2B5EF4-FFF2-40B4-BE49-F238E27FC236}">
              <a16:creationId xmlns:a16="http://schemas.microsoft.com/office/drawing/2014/main" id="{EF5304C7-94C7-4B39-8CB7-D4D0ADC3CDC9}"/>
            </a:ext>
          </a:extLst>
        </xdr:cNvPr>
        <xdr:cNvCxnSpPr/>
      </xdr:nvCxnSpPr>
      <xdr:spPr>
        <a:xfrm flipV="1">
          <a:off x="21323300" y="10505694"/>
          <a:ext cx="8382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13208</xdr:rowOff>
    </xdr:from>
    <xdr:to>
      <xdr:col>107</xdr:col>
      <xdr:colOff>101600</xdr:colOff>
      <xdr:row>61</xdr:row>
      <xdr:rowOff>114808</xdr:rowOff>
    </xdr:to>
    <xdr:sp macro="" textlink="">
      <xdr:nvSpPr>
        <xdr:cNvPr id="707" name="楕円 706">
          <a:extLst>
            <a:ext uri="{FF2B5EF4-FFF2-40B4-BE49-F238E27FC236}">
              <a16:creationId xmlns:a16="http://schemas.microsoft.com/office/drawing/2014/main" id="{B1B6BD38-2C5A-4196-B89F-F30967665707}"/>
            </a:ext>
          </a:extLst>
        </xdr:cNvPr>
        <xdr:cNvSpPr/>
      </xdr:nvSpPr>
      <xdr:spPr>
        <a:xfrm>
          <a:off x="20383500" y="1047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55626</xdr:rowOff>
    </xdr:from>
    <xdr:to>
      <xdr:col>111</xdr:col>
      <xdr:colOff>177800</xdr:colOff>
      <xdr:row>61</xdr:row>
      <xdr:rowOff>64008</xdr:rowOff>
    </xdr:to>
    <xdr:cxnSp macro="">
      <xdr:nvCxnSpPr>
        <xdr:cNvPr id="708" name="直線コネクタ 707">
          <a:extLst>
            <a:ext uri="{FF2B5EF4-FFF2-40B4-BE49-F238E27FC236}">
              <a16:creationId xmlns:a16="http://schemas.microsoft.com/office/drawing/2014/main" id="{4F953721-D7E2-4205-BB81-D852075BF0CC}"/>
            </a:ext>
          </a:extLst>
        </xdr:cNvPr>
        <xdr:cNvCxnSpPr/>
      </xdr:nvCxnSpPr>
      <xdr:spPr>
        <a:xfrm flipV="1">
          <a:off x="20434300" y="10514076"/>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23114</xdr:rowOff>
    </xdr:from>
    <xdr:to>
      <xdr:col>102</xdr:col>
      <xdr:colOff>165100</xdr:colOff>
      <xdr:row>61</xdr:row>
      <xdr:rowOff>124714</xdr:rowOff>
    </xdr:to>
    <xdr:sp macro="" textlink="">
      <xdr:nvSpPr>
        <xdr:cNvPr id="709" name="楕円 708">
          <a:extLst>
            <a:ext uri="{FF2B5EF4-FFF2-40B4-BE49-F238E27FC236}">
              <a16:creationId xmlns:a16="http://schemas.microsoft.com/office/drawing/2014/main" id="{D26C417D-09BF-4A79-9666-24F0E26E3E00}"/>
            </a:ext>
          </a:extLst>
        </xdr:cNvPr>
        <xdr:cNvSpPr/>
      </xdr:nvSpPr>
      <xdr:spPr>
        <a:xfrm>
          <a:off x="19494500" y="1048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64008</xdr:rowOff>
    </xdr:from>
    <xdr:to>
      <xdr:col>107</xdr:col>
      <xdr:colOff>50800</xdr:colOff>
      <xdr:row>61</xdr:row>
      <xdr:rowOff>73914</xdr:rowOff>
    </xdr:to>
    <xdr:cxnSp macro="">
      <xdr:nvCxnSpPr>
        <xdr:cNvPr id="710" name="直線コネクタ 709">
          <a:extLst>
            <a:ext uri="{FF2B5EF4-FFF2-40B4-BE49-F238E27FC236}">
              <a16:creationId xmlns:a16="http://schemas.microsoft.com/office/drawing/2014/main" id="{BF2F94DB-1A3C-4795-9E37-C72AF6628566}"/>
            </a:ext>
          </a:extLst>
        </xdr:cNvPr>
        <xdr:cNvCxnSpPr/>
      </xdr:nvCxnSpPr>
      <xdr:spPr>
        <a:xfrm flipV="1">
          <a:off x="19545300" y="10522458"/>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29210</xdr:rowOff>
    </xdr:from>
    <xdr:to>
      <xdr:col>98</xdr:col>
      <xdr:colOff>38100</xdr:colOff>
      <xdr:row>61</xdr:row>
      <xdr:rowOff>130810</xdr:rowOff>
    </xdr:to>
    <xdr:sp macro="" textlink="">
      <xdr:nvSpPr>
        <xdr:cNvPr id="711" name="楕円 710">
          <a:extLst>
            <a:ext uri="{FF2B5EF4-FFF2-40B4-BE49-F238E27FC236}">
              <a16:creationId xmlns:a16="http://schemas.microsoft.com/office/drawing/2014/main" id="{BCFACAA5-D001-4340-82FB-418AB0145483}"/>
            </a:ext>
          </a:extLst>
        </xdr:cNvPr>
        <xdr:cNvSpPr/>
      </xdr:nvSpPr>
      <xdr:spPr>
        <a:xfrm>
          <a:off x="18605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73914</xdr:rowOff>
    </xdr:from>
    <xdr:to>
      <xdr:col>102</xdr:col>
      <xdr:colOff>114300</xdr:colOff>
      <xdr:row>61</xdr:row>
      <xdr:rowOff>80010</xdr:rowOff>
    </xdr:to>
    <xdr:cxnSp macro="">
      <xdr:nvCxnSpPr>
        <xdr:cNvPr id="712" name="直線コネクタ 711">
          <a:extLst>
            <a:ext uri="{FF2B5EF4-FFF2-40B4-BE49-F238E27FC236}">
              <a16:creationId xmlns:a16="http://schemas.microsoft.com/office/drawing/2014/main" id="{4CFE71EF-C8A5-49A9-BD1C-CA6E383DDBA5}"/>
            </a:ext>
          </a:extLst>
        </xdr:cNvPr>
        <xdr:cNvCxnSpPr/>
      </xdr:nvCxnSpPr>
      <xdr:spPr>
        <a:xfrm flipV="1">
          <a:off x="18656300" y="10532364"/>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713" name="n_1aveValue【学校施設】&#10;一人当たり面積">
          <a:extLst>
            <a:ext uri="{FF2B5EF4-FFF2-40B4-BE49-F238E27FC236}">
              <a16:creationId xmlns:a16="http://schemas.microsoft.com/office/drawing/2014/main" id="{7260408F-1100-4952-974E-A8C522A1A40F}"/>
            </a:ext>
          </a:extLst>
        </xdr:cNvPr>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714" name="n_2aveValue【学校施設】&#10;一人当たり面積">
          <a:extLst>
            <a:ext uri="{FF2B5EF4-FFF2-40B4-BE49-F238E27FC236}">
              <a16:creationId xmlns:a16="http://schemas.microsoft.com/office/drawing/2014/main" id="{3AAD70E2-0410-4837-B0EA-5563AA245094}"/>
            </a:ext>
          </a:extLst>
        </xdr:cNvPr>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715" name="n_3aveValue【学校施設】&#10;一人当たり面積">
          <a:extLst>
            <a:ext uri="{FF2B5EF4-FFF2-40B4-BE49-F238E27FC236}">
              <a16:creationId xmlns:a16="http://schemas.microsoft.com/office/drawing/2014/main" id="{5587FAA2-7494-4D96-9D1C-7CD3CED8EA72}"/>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716" name="n_4aveValue【学校施設】&#10;一人当たり面積">
          <a:extLst>
            <a:ext uri="{FF2B5EF4-FFF2-40B4-BE49-F238E27FC236}">
              <a16:creationId xmlns:a16="http://schemas.microsoft.com/office/drawing/2014/main" id="{92781617-CDE4-4598-A8E3-7505395CA66E}"/>
            </a:ext>
          </a:extLst>
        </xdr:cNvPr>
        <xdr:cNvSpPr txBox="1"/>
      </xdr:nvSpPr>
      <xdr:spPr>
        <a:xfrm>
          <a:off x="18421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122953</xdr:rowOff>
    </xdr:from>
    <xdr:ext cx="469744" cy="259045"/>
    <xdr:sp macro="" textlink="">
      <xdr:nvSpPr>
        <xdr:cNvPr id="717" name="n_1mainValue【学校施設】&#10;一人当たり面積">
          <a:extLst>
            <a:ext uri="{FF2B5EF4-FFF2-40B4-BE49-F238E27FC236}">
              <a16:creationId xmlns:a16="http://schemas.microsoft.com/office/drawing/2014/main" id="{8EFF91FE-6D9B-486C-B914-85086EB6C94E}"/>
            </a:ext>
          </a:extLst>
        </xdr:cNvPr>
        <xdr:cNvSpPr txBox="1"/>
      </xdr:nvSpPr>
      <xdr:spPr>
        <a:xfrm>
          <a:off x="21075727" y="10238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131335</xdr:rowOff>
    </xdr:from>
    <xdr:ext cx="469744" cy="259045"/>
    <xdr:sp macro="" textlink="">
      <xdr:nvSpPr>
        <xdr:cNvPr id="718" name="n_2mainValue【学校施設】&#10;一人当たり面積">
          <a:extLst>
            <a:ext uri="{FF2B5EF4-FFF2-40B4-BE49-F238E27FC236}">
              <a16:creationId xmlns:a16="http://schemas.microsoft.com/office/drawing/2014/main" id="{2BBAD5B5-FA06-48DB-8AC7-0542DFC00B2F}"/>
            </a:ext>
          </a:extLst>
        </xdr:cNvPr>
        <xdr:cNvSpPr txBox="1"/>
      </xdr:nvSpPr>
      <xdr:spPr>
        <a:xfrm>
          <a:off x="20199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115841</xdr:rowOff>
    </xdr:from>
    <xdr:ext cx="469744" cy="259045"/>
    <xdr:sp macro="" textlink="">
      <xdr:nvSpPr>
        <xdr:cNvPr id="719" name="n_3mainValue【学校施設】&#10;一人当たり面積">
          <a:extLst>
            <a:ext uri="{FF2B5EF4-FFF2-40B4-BE49-F238E27FC236}">
              <a16:creationId xmlns:a16="http://schemas.microsoft.com/office/drawing/2014/main" id="{1D6AE31B-6F0A-4E1C-90F3-6FE03D38F1C3}"/>
            </a:ext>
          </a:extLst>
        </xdr:cNvPr>
        <xdr:cNvSpPr txBox="1"/>
      </xdr:nvSpPr>
      <xdr:spPr>
        <a:xfrm>
          <a:off x="19310427" y="1057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147337</xdr:rowOff>
    </xdr:from>
    <xdr:ext cx="469744" cy="259045"/>
    <xdr:sp macro="" textlink="">
      <xdr:nvSpPr>
        <xdr:cNvPr id="720" name="n_4mainValue【学校施設】&#10;一人当たり面積">
          <a:extLst>
            <a:ext uri="{FF2B5EF4-FFF2-40B4-BE49-F238E27FC236}">
              <a16:creationId xmlns:a16="http://schemas.microsoft.com/office/drawing/2014/main" id="{5A562269-A529-4D58-9C66-F7541784C4DA}"/>
            </a:ext>
          </a:extLst>
        </xdr:cNvPr>
        <xdr:cNvSpPr txBox="1"/>
      </xdr:nvSpPr>
      <xdr:spPr>
        <a:xfrm>
          <a:off x="1842142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8E0C1A60-C88E-449F-B75B-D20BE3E414F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B342D7C9-2C7E-4D35-89A0-6F05C0D1B31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0510D6BF-DF6A-43E9-BD88-D9352D0123C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74F2527A-784A-46E1-B618-4E96C5945C6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DB994CBA-CB03-4A23-8235-AFD5209226C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BA2538BF-542D-4D1E-8180-3B7B11B0494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CD59521C-19C6-4C6E-BAB2-9840111328A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9888088E-BF58-4707-8454-A4DBA63598F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AFD5621F-EA5E-43CF-8501-24F7DAD413E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174599E6-50EB-4A58-A5BA-0F29C4E89CB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ADFC3F69-0CF7-4C0C-8F1C-981DF9B7291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3DF9C987-6BAB-4B05-BD6E-0532878F0EF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305A039E-C47D-4D17-A42D-5354CFC6411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4A418298-CB2D-41F0-BD65-CD7455513BF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63B3B641-DDB6-4AC8-B673-42CF64889258}"/>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0DAC82D1-2F70-4991-B8FF-3579B2B0F21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32F6A028-6C9D-40E8-9EDC-0BAB1C77B7B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A703CCA1-8841-466A-BDA4-C0D3907A9D7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DE6E81BA-1EE4-4A7F-A880-F023164168B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33F08A43-189F-4C86-A2A2-FDEA54D9BED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a:extLst>
            <a:ext uri="{FF2B5EF4-FFF2-40B4-BE49-F238E27FC236}">
              <a16:creationId xmlns:a16="http://schemas.microsoft.com/office/drawing/2014/main" id="{87BEC542-A733-498A-9D4B-487C0F01AB3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C82A290A-B3F6-4740-B963-B2241056F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a:extLst>
            <a:ext uri="{FF2B5EF4-FFF2-40B4-BE49-F238E27FC236}">
              <a16:creationId xmlns:a16="http://schemas.microsoft.com/office/drawing/2014/main" id="{D72EF44A-5D16-46D1-9930-871112E3B0E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児童館】&#10;有形固定資産減価償却率グラフ枠">
          <a:extLst>
            <a:ext uri="{FF2B5EF4-FFF2-40B4-BE49-F238E27FC236}">
              <a16:creationId xmlns:a16="http://schemas.microsoft.com/office/drawing/2014/main" id="{B17E1FF9-782B-419C-96B3-DEA63D8CC4B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745" name="直線コネクタ 744">
          <a:extLst>
            <a:ext uri="{FF2B5EF4-FFF2-40B4-BE49-F238E27FC236}">
              <a16:creationId xmlns:a16="http://schemas.microsoft.com/office/drawing/2014/main" id="{A95D957E-2534-47CC-9BD8-D7E73C0DBAA6}"/>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6" name="【児童館】&#10;有形固定資産減価償却率最小値テキスト">
          <a:extLst>
            <a:ext uri="{FF2B5EF4-FFF2-40B4-BE49-F238E27FC236}">
              <a16:creationId xmlns:a16="http://schemas.microsoft.com/office/drawing/2014/main" id="{C26A7D46-A9B6-4D9C-B381-C6F4BBE93FCC}"/>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7" name="直線コネクタ 746">
          <a:extLst>
            <a:ext uri="{FF2B5EF4-FFF2-40B4-BE49-F238E27FC236}">
              <a16:creationId xmlns:a16="http://schemas.microsoft.com/office/drawing/2014/main" id="{E72B2DC3-8B89-460B-97EA-B75970D9B234}"/>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748" name="【児童館】&#10;有形固定資産減価償却率最大値テキスト">
          <a:extLst>
            <a:ext uri="{FF2B5EF4-FFF2-40B4-BE49-F238E27FC236}">
              <a16:creationId xmlns:a16="http://schemas.microsoft.com/office/drawing/2014/main" id="{2445A588-1FBA-4EA4-AE2B-77C5850B767E}"/>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749" name="直線コネクタ 748">
          <a:extLst>
            <a:ext uri="{FF2B5EF4-FFF2-40B4-BE49-F238E27FC236}">
              <a16:creationId xmlns:a16="http://schemas.microsoft.com/office/drawing/2014/main" id="{FB60595C-43D6-4018-A3BD-79CE9E3B6841}"/>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750" name="【児童館】&#10;有形固定資産減価償却率平均値テキスト">
          <a:extLst>
            <a:ext uri="{FF2B5EF4-FFF2-40B4-BE49-F238E27FC236}">
              <a16:creationId xmlns:a16="http://schemas.microsoft.com/office/drawing/2014/main" id="{CE60B464-BAC6-4C94-8E72-CE60F7FEC626}"/>
            </a:ext>
          </a:extLst>
        </xdr:cNvPr>
        <xdr:cNvSpPr txBox="1"/>
      </xdr:nvSpPr>
      <xdr:spPr>
        <a:xfrm>
          <a:off x="16357600" y="14243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751" name="フローチャート: 判断 750">
          <a:extLst>
            <a:ext uri="{FF2B5EF4-FFF2-40B4-BE49-F238E27FC236}">
              <a16:creationId xmlns:a16="http://schemas.microsoft.com/office/drawing/2014/main" id="{5CB303E8-28CF-46C1-A4BA-91B0A8FFCB50}"/>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752" name="フローチャート: 判断 751">
          <a:extLst>
            <a:ext uri="{FF2B5EF4-FFF2-40B4-BE49-F238E27FC236}">
              <a16:creationId xmlns:a16="http://schemas.microsoft.com/office/drawing/2014/main" id="{61BB53F9-0897-4B0F-8471-5DDE78498B82}"/>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753" name="フローチャート: 判断 752">
          <a:extLst>
            <a:ext uri="{FF2B5EF4-FFF2-40B4-BE49-F238E27FC236}">
              <a16:creationId xmlns:a16="http://schemas.microsoft.com/office/drawing/2014/main" id="{04DF4CD4-C55A-40F8-A9DB-083983E9C00C}"/>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754" name="フローチャート: 判断 753">
          <a:extLst>
            <a:ext uri="{FF2B5EF4-FFF2-40B4-BE49-F238E27FC236}">
              <a16:creationId xmlns:a16="http://schemas.microsoft.com/office/drawing/2014/main" id="{4A66B133-7157-4955-A60E-A10579D58AC3}"/>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755" name="フローチャート: 判断 754">
          <a:extLst>
            <a:ext uri="{FF2B5EF4-FFF2-40B4-BE49-F238E27FC236}">
              <a16:creationId xmlns:a16="http://schemas.microsoft.com/office/drawing/2014/main" id="{AE1644BE-AEBC-40D1-B418-4AC5ABCE7919}"/>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625898C1-B57A-4C3A-90AB-6DE602469AE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4A38533B-4942-4F40-87AC-6EA6F5E23AB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1EDCE1CB-3DF8-4D25-82F8-D53F394A6A4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89E7BB4A-973C-4E8C-9039-0CED14942D9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C9D14C83-65CA-4D3C-BC1A-A09EED86EE9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636</xdr:rowOff>
    </xdr:from>
    <xdr:to>
      <xdr:col>85</xdr:col>
      <xdr:colOff>177800</xdr:colOff>
      <xdr:row>82</xdr:row>
      <xdr:rowOff>102236</xdr:rowOff>
    </xdr:to>
    <xdr:sp macro="" textlink="">
      <xdr:nvSpPr>
        <xdr:cNvPr id="761" name="楕円 760">
          <a:extLst>
            <a:ext uri="{FF2B5EF4-FFF2-40B4-BE49-F238E27FC236}">
              <a16:creationId xmlns:a16="http://schemas.microsoft.com/office/drawing/2014/main" id="{3EA0DBA9-EB80-40CC-9BFB-D7E1152A4ADE}"/>
            </a:ext>
          </a:extLst>
        </xdr:cNvPr>
        <xdr:cNvSpPr/>
      </xdr:nvSpPr>
      <xdr:spPr>
        <a:xfrm>
          <a:off x="16268700" y="1405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23513</xdr:rowOff>
    </xdr:from>
    <xdr:ext cx="405111" cy="259045"/>
    <xdr:sp macro="" textlink="">
      <xdr:nvSpPr>
        <xdr:cNvPr id="762" name="【児童館】&#10;有形固定資産減価償却率該当値テキスト">
          <a:extLst>
            <a:ext uri="{FF2B5EF4-FFF2-40B4-BE49-F238E27FC236}">
              <a16:creationId xmlns:a16="http://schemas.microsoft.com/office/drawing/2014/main" id="{6551EFA1-6C1F-48CF-9632-F1F3DB60D63B}"/>
            </a:ext>
          </a:extLst>
        </xdr:cNvPr>
        <xdr:cNvSpPr txBox="1"/>
      </xdr:nvSpPr>
      <xdr:spPr>
        <a:xfrm>
          <a:off x="16357600"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97789</xdr:rowOff>
    </xdr:from>
    <xdr:to>
      <xdr:col>81</xdr:col>
      <xdr:colOff>101600</xdr:colOff>
      <xdr:row>82</xdr:row>
      <xdr:rowOff>27939</xdr:rowOff>
    </xdr:to>
    <xdr:sp macro="" textlink="">
      <xdr:nvSpPr>
        <xdr:cNvPr id="763" name="楕円 762">
          <a:extLst>
            <a:ext uri="{FF2B5EF4-FFF2-40B4-BE49-F238E27FC236}">
              <a16:creationId xmlns:a16="http://schemas.microsoft.com/office/drawing/2014/main" id="{7355DFCF-B52C-41DA-BB27-0BC1A4751E9E}"/>
            </a:ext>
          </a:extLst>
        </xdr:cNvPr>
        <xdr:cNvSpPr/>
      </xdr:nvSpPr>
      <xdr:spPr>
        <a:xfrm>
          <a:off x="15430500" y="1398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148589</xdr:rowOff>
    </xdr:from>
    <xdr:to>
      <xdr:col>85</xdr:col>
      <xdr:colOff>127000</xdr:colOff>
      <xdr:row>82</xdr:row>
      <xdr:rowOff>51436</xdr:rowOff>
    </xdr:to>
    <xdr:cxnSp macro="">
      <xdr:nvCxnSpPr>
        <xdr:cNvPr id="764" name="直線コネクタ 763">
          <a:extLst>
            <a:ext uri="{FF2B5EF4-FFF2-40B4-BE49-F238E27FC236}">
              <a16:creationId xmlns:a16="http://schemas.microsoft.com/office/drawing/2014/main" id="{E8C6729A-5BFD-4474-830D-3197DEE8FFE1}"/>
            </a:ext>
          </a:extLst>
        </xdr:cNvPr>
        <xdr:cNvCxnSpPr/>
      </xdr:nvCxnSpPr>
      <xdr:spPr>
        <a:xfrm>
          <a:off x="15481300" y="14036039"/>
          <a:ext cx="838200" cy="7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33020</xdr:rowOff>
    </xdr:from>
    <xdr:to>
      <xdr:col>76</xdr:col>
      <xdr:colOff>165100</xdr:colOff>
      <xdr:row>81</xdr:row>
      <xdr:rowOff>134620</xdr:rowOff>
    </xdr:to>
    <xdr:sp macro="" textlink="">
      <xdr:nvSpPr>
        <xdr:cNvPr id="765" name="楕円 764">
          <a:extLst>
            <a:ext uri="{FF2B5EF4-FFF2-40B4-BE49-F238E27FC236}">
              <a16:creationId xmlns:a16="http://schemas.microsoft.com/office/drawing/2014/main" id="{C4C743A1-8B43-4EF0-A7F3-22D41A643894}"/>
            </a:ext>
          </a:extLst>
        </xdr:cNvPr>
        <xdr:cNvSpPr/>
      </xdr:nvSpPr>
      <xdr:spPr>
        <a:xfrm>
          <a:off x="14541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83820</xdr:rowOff>
    </xdr:from>
    <xdr:to>
      <xdr:col>81</xdr:col>
      <xdr:colOff>50800</xdr:colOff>
      <xdr:row>81</xdr:row>
      <xdr:rowOff>148589</xdr:rowOff>
    </xdr:to>
    <xdr:cxnSp macro="">
      <xdr:nvCxnSpPr>
        <xdr:cNvPr id="766" name="直線コネクタ 765">
          <a:extLst>
            <a:ext uri="{FF2B5EF4-FFF2-40B4-BE49-F238E27FC236}">
              <a16:creationId xmlns:a16="http://schemas.microsoft.com/office/drawing/2014/main" id="{A91A9FE9-48D3-4970-98C5-C2920815EA95}"/>
            </a:ext>
          </a:extLst>
        </xdr:cNvPr>
        <xdr:cNvCxnSpPr/>
      </xdr:nvCxnSpPr>
      <xdr:spPr>
        <a:xfrm>
          <a:off x="14592300" y="13971270"/>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162561</xdr:rowOff>
    </xdr:from>
    <xdr:to>
      <xdr:col>72</xdr:col>
      <xdr:colOff>38100</xdr:colOff>
      <xdr:row>81</xdr:row>
      <xdr:rowOff>92711</xdr:rowOff>
    </xdr:to>
    <xdr:sp macro="" textlink="">
      <xdr:nvSpPr>
        <xdr:cNvPr id="767" name="楕円 766">
          <a:extLst>
            <a:ext uri="{FF2B5EF4-FFF2-40B4-BE49-F238E27FC236}">
              <a16:creationId xmlns:a16="http://schemas.microsoft.com/office/drawing/2014/main" id="{14A92C0F-2BAE-4610-A58E-54DE984E9962}"/>
            </a:ext>
          </a:extLst>
        </xdr:cNvPr>
        <xdr:cNvSpPr/>
      </xdr:nvSpPr>
      <xdr:spPr>
        <a:xfrm>
          <a:off x="136525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41911</xdr:rowOff>
    </xdr:from>
    <xdr:to>
      <xdr:col>76</xdr:col>
      <xdr:colOff>114300</xdr:colOff>
      <xdr:row>81</xdr:row>
      <xdr:rowOff>83820</xdr:rowOff>
    </xdr:to>
    <xdr:cxnSp macro="">
      <xdr:nvCxnSpPr>
        <xdr:cNvPr id="768" name="直線コネクタ 767">
          <a:extLst>
            <a:ext uri="{FF2B5EF4-FFF2-40B4-BE49-F238E27FC236}">
              <a16:creationId xmlns:a16="http://schemas.microsoft.com/office/drawing/2014/main" id="{0CD1363D-2B25-4826-A45B-F569D311643C}"/>
            </a:ext>
          </a:extLst>
        </xdr:cNvPr>
        <xdr:cNvCxnSpPr/>
      </xdr:nvCxnSpPr>
      <xdr:spPr>
        <a:xfrm>
          <a:off x="13703300" y="139293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90170</xdr:rowOff>
    </xdr:from>
    <xdr:to>
      <xdr:col>67</xdr:col>
      <xdr:colOff>101600</xdr:colOff>
      <xdr:row>81</xdr:row>
      <xdr:rowOff>20320</xdr:rowOff>
    </xdr:to>
    <xdr:sp macro="" textlink="">
      <xdr:nvSpPr>
        <xdr:cNvPr id="769" name="楕円 768">
          <a:extLst>
            <a:ext uri="{FF2B5EF4-FFF2-40B4-BE49-F238E27FC236}">
              <a16:creationId xmlns:a16="http://schemas.microsoft.com/office/drawing/2014/main" id="{67F5099D-E7DD-4BAF-A2A7-1C132681629C}"/>
            </a:ext>
          </a:extLst>
        </xdr:cNvPr>
        <xdr:cNvSpPr/>
      </xdr:nvSpPr>
      <xdr:spPr>
        <a:xfrm>
          <a:off x="12763500" y="1380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140970</xdr:rowOff>
    </xdr:from>
    <xdr:to>
      <xdr:col>71</xdr:col>
      <xdr:colOff>177800</xdr:colOff>
      <xdr:row>81</xdr:row>
      <xdr:rowOff>41911</xdr:rowOff>
    </xdr:to>
    <xdr:cxnSp macro="">
      <xdr:nvCxnSpPr>
        <xdr:cNvPr id="770" name="直線コネクタ 769">
          <a:extLst>
            <a:ext uri="{FF2B5EF4-FFF2-40B4-BE49-F238E27FC236}">
              <a16:creationId xmlns:a16="http://schemas.microsoft.com/office/drawing/2014/main" id="{9FF2F4BE-0CA6-44BD-A279-987CCB4873B9}"/>
            </a:ext>
          </a:extLst>
        </xdr:cNvPr>
        <xdr:cNvCxnSpPr/>
      </xdr:nvCxnSpPr>
      <xdr:spPr>
        <a:xfrm>
          <a:off x="12814300" y="1385697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771" name="n_1aveValue【児童館】&#10;有形固定資産減価償却率">
          <a:extLst>
            <a:ext uri="{FF2B5EF4-FFF2-40B4-BE49-F238E27FC236}">
              <a16:creationId xmlns:a16="http://schemas.microsoft.com/office/drawing/2014/main" id="{569316B1-F0AE-4DF9-B2E9-2BF352D3DB23}"/>
            </a:ext>
          </a:extLst>
        </xdr:cNvPr>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772" name="n_2aveValue【児童館】&#10;有形固定資産減価償却率">
          <a:extLst>
            <a:ext uri="{FF2B5EF4-FFF2-40B4-BE49-F238E27FC236}">
              <a16:creationId xmlns:a16="http://schemas.microsoft.com/office/drawing/2014/main" id="{8DD6F101-B28D-4D4A-94A0-DDAF5F94E551}"/>
            </a:ext>
          </a:extLst>
        </xdr:cNvPr>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773" name="n_3aveValue【児童館】&#10;有形固定資産減価償却率">
          <a:extLst>
            <a:ext uri="{FF2B5EF4-FFF2-40B4-BE49-F238E27FC236}">
              <a16:creationId xmlns:a16="http://schemas.microsoft.com/office/drawing/2014/main" id="{BADB50D2-948B-4E1F-85E1-7B4D89F1A826}"/>
            </a:ext>
          </a:extLst>
        </xdr:cNvPr>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774" name="n_4aveValue【児童館】&#10;有形固定資産減価償却率">
          <a:extLst>
            <a:ext uri="{FF2B5EF4-FFF2-40B4-BE49-F238E27FC236}">
              <a16:creationId xmlns:a16="http://schemas.microsoft.com/office/drawing/2014/main" id="{5BA3898C-887E-48A1-B4CD-1B6B49DDC302}"/>
            </a:ext>
          </a:extLst>
        </xdr:cNvPr>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44466</xdr:rowOff>
    </xdr:from>
    <xdr:ext cx="405111" cy="259045"/>
    <xdr:sp macro="" textlink="">
      <xdr:nvSpPr>
        <xdr:cNvPr id="775" name="n_1mainValue【児童館】&#10;有形固定資産減価償却率">
          <a:extLst>
            <a:ext uri="{FF2B5EF4-FFF2-40B4-BE49-F238E27FC236}">
              <a16:creationId xmlns:a16="http://schemas.microsoft.com/office/drawing/2014/main" id="{ED323B6B-35FD-4D2E-A5A9-A35B581E3914}"/>
            </a:ext>
          </a:extLst>
        </xdr:cNvPr>
        <xdr:cNvSpPr txBox="1"/>
      </xdr:nvSpPr>
      <xdr:spPr>
        <a:xfrm>
          <a:off x="152660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151147</xdr:rowOff>
    </xdr:from>
    <xdr:ext cx="405111" cy="259045"/>
    <xdr:sp macro="" textlink="">
      <xdr:nvSpPr>
        <xdr:cNvPr id="776" name="n_2mainValue【児童館】&#10;有形固定資産減価償却率">
          <a:extLst>
            <a:ext uri="{FF2B5EF4-FFF2-40B4-BE49-F238E27FC236}">
              <a16:creationId xmlns:a16="http://schemas.microsoft.com/office/drawing/2014/main" id="{0F99A9ED-7917-4E94-8A74-116F4056B167}"/>
            </a:ext>
          </a:extLst>
        </xdr:cNvPr>
        <xdr:cNvSpPr txBox="1"/>
      </xdr:nvSpPr>
      <xdr:spPr>
        <a:xfrm>
          <a:off x="14389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109238</xdr:rowOff>
    </xdr:from>
    <xdr:ext cx="405111" cy="259045"/>
    <xdr:sp macro="" textlink="">
      <xdr:nvSpPr>
        <xdr:cNvPr id="777" name="n_3mainValue【児童館】&#10;有形固定資産減価償却率">
          <a:extLst>
            <a:ext uri="{FF2B5EF4-FFF2-40B4-BE49-F238E27FC236}">
              <a16:creationId xmlns:a16="http://schemas.microsoft.com/office/drawing/2014/main" id="{48087975-017E-40BA-9C37-045241E18C14}"/>
            </a:ext>
          </a:extLst>
        </xdr:cNvPr>
        <xdr:cNvSpPr txBox="1"/>
      </xdr:nvSpPr>
      <xdr:spPr>
        <a:xfrm>
          <a:off x="13500744" y="1365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36847</xdr:rowOff>
    </xdr:from>
    <xdr:ext cx="405111" cy="259045"/>
    <xdr:sp macro="" textlink="">
      <xdr:nvSpPr>
        <xdr:cNvPr id="778" name="n_4mainValue【児童館】&#10;有形固定資産減価償却率">
          <a:extLst>
            <a:ext uri="{FF2B5EF4-FFF2-40B4-BE49-F238E27FC236}">
              <a16:creationId xmlns:a16="http://schemas.microsoft.com/office/drawing/2014/main" id="{1190DB0E-0E68-43B7-A923-68EA8ED42886}"/>
            </a:ext>
          </a:extLst>
        </xdr:cNvPr>
        <xdr:cNvSpPr txBox="1"/>
      </xdr:nvSpPr>
      <xdr:spPr>
        <a:xfrm>
          <a:off x="1261174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E5F19067-5A54-4088-A5D7-E589C486D34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C90301DB-09FE-4561-A9B2-4842D88CF02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611BD07A-8612-4997-AE28-61586B74B9C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FFDB0271-6D89-47D3-9C7B-FC214C78CB5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40C0F6B6-80EC-48F8-AA81-11FF5B8DA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291D9ECB-993A-4A61-8DD6-CB7F7FB9E25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852F55FA-F385-455C-BA38-C245D7208D3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FCF48743-4717-43FD-8B82-98F71011AD0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5AE43573-252D-452D-BF15-2502A82D780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12657119-43FE-460C-8428-2E2027B659B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9" name="直線コネクタ 788">
          <a:extLst>
            <a:ext uri="{FF2B5EF4-FFF2-40B4-BE49-F238E27FC236}">
              <a16:creationId xmlns:a16="http://schemas.microsoft.com/office/drawing/2014/main" id="{94281320-0852-4CAA-A4F2-05102B55621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0" name="テキスト ボックス 789">
          <a:extLst>
            <a:ext uri="{FF2B5EF4-FFF2-40B4-BE49-F238E27FC236}">
              <a16:creationId xmlns:a16="http://schemas.microsoft.com/office/drawing/2014/main" id="{E406B371-2221-4550-B42A-9532B9C4563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1" name="直線コネクタ 790">
          <a:extLst>
            <a:ext uri="{FF2B5EF4-FFF2-40B4-BE49-F238E27FC236}">
              <a16:creationId xmlns:a16="http://schemas.microsoft.com/office/drawing/2014/main" id="{94C8E00A-0E89-4F66-9AC0-58A6486BD8A1}"/>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2" name="テキスト ボックス 791">
          <a:extLst>
            <a:ext uri="{FF2B5EF4-FFF2-40B4-BE49-F238E27FC236}">
              <a16:creationId xmlns:a16="http://schemas.microsoft.com/office/drawing/2014/main" id="{59C50C84-4A58-4B58-BF33-9894648761C6}"/>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3" name="直線コネクタ 792">
          <a:extLst>
            <a:ext uri="{FF2B5EF4-FFF2-40B4-BE49-F238E27FC236}">
              <a16:creationId xmlns:a16="http://schemas.microsoft.com/office/drawing/2014/main" id="{17E04B32-D607-443B-9F26-C8E4243522C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4" name="テキスト ボックス 793">
          <a:extLst>
            <a:ext uri="{FF2B5EF4-FFF2-40B4-BE49-F238E27FC236}">
              <a16:creationId xmlns:a16="http://schemas.microsoft.com/office/drawing/2014/main" id="{3C2050AC-54EB-49E3-BBE3-E137C3EEC54F}"/>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5" name="直線コネクタ 794">
          <a:extLst>
            <a:ext uri="{FF2B5EF4-FFF2-40B4-BE49-F238E27FC236}">
              <a16:creationId xmlns:a16="http://schemas.microsoft.com/office/drawing/2014/main" id="{D53CB4DF-E78B-415E-A5A2-CC6EEDF30A2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6" name="テキスト ボックス 795">
          <a:extLst>
            <a:ext uri="{FF2B5EF4-FFF2-40B4-BE49-F238E27FC236}">
              <a16:creationId xmlns:a16="http://schemas.microsoft.com/office/drawing/2014/main" id="{9EDA3051-153D-4007-AD53-A7F2E93155AA}"/>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7" name="直線コネクタ 796">
          <a:extLst>
            <a:ext uri="{FF2B5EF4-FFF2-40B4-BE49-F238E27FC236}">
              <a16:creationId xmlns:a16="http://schemas.microsoft.com/office/drawing/2014/main" id="{803DF849-4226-40A4-9DDF-F4854492766C}"/>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8" name="テキスト ボックス 797">
          <a:extLst>
            <a:ext uri="{FF2B5EF4-FFF2-40B4-BE49-F238E27FC236}">
              <a16:creationId xmlns:a16="http://schemas.microsoft.com/office/drawing/2014/main" id="{05AB3C05-DAED-46F7-9920-B415F46D4C54}"/>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9" name="直線コネクタ 798">
          <a:extLst>
            <a:ext uri="{FF2B5EF4-FFF2-40B4-BE49-F238E27FC236}">
              <a16:creationId xmlns:a16="http://schemas.microsoft.com/office/drawing/2014/main" id="{42977124-9CEF-4A20-BA22-CFC73F1C61E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0" name="テキスト ボックス 799">
          <a:extLst>
            <a:ext uri="{FF2B5EF4-FFF2-40B4-BE49-F238E27FC236}">
              <a16:creationId xmlns:a16="http://schemas.microsoft.com/office/drawing/2014/main" id="{BB13C9B3-7103-4D88-9C87-2140A7D984A7}"/>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3930C786-C670-43F7-B2B1-CCDF1C4EECF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62F03B15-91F8-4275-AB36-F969DAC205F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FFAD5FE9-982C-424F-A561-E237FBB4918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804" name="直線コネクタ 803">
          <a:extLst>
            <a:ext uri="{FF2B5EF4-FFF2-40B4-BE49-F238E27FC236}">
              <a16:creationId xmlns:a16="http://schemas.microsoft.com/office/drawing/2014/main" id="{9DFDDAA9-679A-4DBA-8E22-7632AB239D84}"/>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805" name="【児童館】&#10;一人当たり面積最小値テキスト">
          <a:extLst>
            <a:ext uri="{FF2B5EF4-FFF2-40B4-BE49-F238E27FC236}">
              <a16:creationId xmlns:a16="http://schemas.microsoft.com/office/drawing/2014/main" id="{827350E8-D0AD-45CB-8756-2BDBF6C99B76}"/>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806" name="直線コネクタ 805">
          <a:extLst>
            <a:ext uri="{FF2B5EF4-FFF2-40B4-BE49-F238E27FC236}">
              <a16:creationId xmlns:a16="http://schemas.microsoft.com/office/drawing/2014/main" id="{B2AE3ED7-CF83-48D1-ADCC-95D2DB18233F}"/>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807" name="【児童館】&#10;一人当たり面積最大値テキスト">
          <a:extLst>
            <a:ext uri="{FF2B5EF4-FFF2-40B4-BE49-F238E27FC236}">
              <a16:creationId xmlns:a16="http://schemas.microsoft.com/office/drawing/2014/main" id="{8ED5D302-2E1E-489B-86CC-310DB9F7CD8C}"/>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808" name="直線コネクタ 807">
          <a:extLst>
            <a:ext uri="{FF2B5EF4-FFF2-40B4-BE49-F238E27FC236}">
              <a16:creationId xmlns:a16="http://schemas.microsoft.com/office/drawing/2014/main" id="{5D72F408-F295-4892-8EE0-E69320A3BA41}"/>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809" name="【児童館】&#10;一人当たり面積平均値テキスト">
          <a:extLst>
            <a:ext uri="{FF2B5EF4-FFF2-40B4-BE49-F238E27FC236}">
              <a16:creationId xmlns:a16="http://schemas.microsoft.com/office/drawing/2014/main" id="{2EE61B1D-1BBD-49F5-9FD9-A9CF348AD2F9}"/>
            </a:ext>
          </a:extLst>
        </xdr:cNvPr>
        <xdr:cNvSpPr txBox="1"/>
      </xdr:nvSpPr>
      <xdr:spPr>
        <a:xfrm>
          <a:off x="22199600" y="1440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810" name="フローチャート: 判断 809">
          <a:extLst>
            <a:ext uri="{FF2B5EF4-FFF2-40B4-BE49-F238E27FC236}">
              <a16:creationId xmlns:a16="http://schemas.microsoft.com/office/drawing/2014/main" id="{00754F2A-9CC3-48CC-A952-C1A567C4C726}"/>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811" name="フローチャート: 判断 810">
          <a:extLst>
            <a:ext uri="{FF2B5EF4-FFF2-40B4-BE49-F238E27FC236}">
              <a16:creationId xmlns:a16="http://schemas.microsoft.com/office/drawing/2014/main" id="{A379A787-E09E-4F92-9425-F404397C5646}"/>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812" name="フローチャート: 判断 811">
          <a:extLst>
            <a:ext uri="{FF2B5EF4-FFF2-40B4-BE49-F238E27FC236}">
              <a16:creationId xmlns:a16="http://schemas.microsoft.com/office/drawing/2014/main" id="{3947DA37-D787-4B4A-9F5D-2BD6D3F9CFE7}"/>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813" name="フローチャート: 判断 812">
          <a:extLst>
            <a:ext uri="{FF2B5EF4-FFF2-40B4-BE49-F238E27FC236}">
              <a16:creationId xmlns:a16="http://schemas.microsoft.com/office/drawing/2014/main" id="{DB638B36-5668-4BA1-9E5A-2C9D5905491F}"/>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814" name="フローチャート: 判断 813">
          <a:extLst>
            <a:ext uri="{FF2B5EF4-FFF2-40B4-BE49-F238E27FC236}">
              <a16:creationId xmlns:a16="http://schemas.microsoft.com/office/drawing/2014/main" id="{2FC4D92A-3F52-4617-B3A5-F83C520944FF}"/>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3FEDA332-7FF4-498C-AFCA-9F4DC377398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D3DBB49A-5B69-4AFA-8393-35CBF3C3648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D4B53A7C-B410-4E84-A8C9-14579C97FAC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D227A71A-729E-4A6F-90A2-CCB4C33E429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2F0E20C3-5679-44DD-94D2-8CB61EE46E5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85271</xdr:rowOff>
    </xdr:from>
    <xdr:to>
      <xdr:col>116</xdr:col>
      <xdr:colOff>114300</xdr:colOff>
      <xdr:row>83</xdr:row>
      <xdr:rowOff>15421</xdr:rowOff>
    </xdr:to>
    <xdr:sp macro="" textlink="">
      <xdr:nvSpPr>
        <xdr:cNvPr id="820" name="楕円 819">
          <a:extLst>
            <a:ext uri="{FF2B5EF4-FFF2-40B4-BE49-F238E27FC236}">
              <a16:creationId xmlns:a16="http://schemas.microsoft.com/office/drawing/2014/main" id="{3EBABD51-C076-4C54-BCF1-9E6EFEBD3FDC}"/>
            </a:ext>
          </a:extLst>
        </xdr:cNvPr>
        <xdr:cNvSpPr/>
      </xdr:nvSpPr>
      <xdr:spPr>
        <a:xfrm>
          <a:off x="221107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108148</xdr:rowOff>
    </xdr:from>
    <xdr:ext cx="469744" cy="259045"/>
    <xdr:sp macro="" textlink="">
      <xdr:nvSpPr>
        <xdr:cNvPr id="821" name="【児童館】&#10;一人当たり面積該当値テキスト">
          <a:extLst>
            <a:ext uri="{FF2B5EF4-FFF2-40B4-BE49-F238E27FC236}">
              <a16:creationId xmlns:a16="http://schemas.microsoft.com/office/drawing/2014/main" id="{341770EF-9105-4904-A653-17CB0F41C417}"/>
            </a:ext>
          </a:extLst>
        </xdr:cNvPr>
        <xdr:cNvSpPr txBox="1"/>
      </xdr:nvSpPr>
      <xdr:spPr>
        <a:xfrm>
          <a:off x="22199600" y="1399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101600</xdr:rowOff>
    </xdr:from>
    <xdr:to>
      <xdr:col>112</xdr:col>
      <xdr:colOff>38100</xdr:colOff>
      <xdr:row>83</xdr:row>
      <xdr:rowOff>31750</xdr:rowOff>
    </xdr:to>
    <xdr:sp macro="" textlink="">
      <xdr:nvSpPr>
        <xdr:cNvPr id="822" name="楕円 821">
          <a:extLst>
            <a:ext uri="{FF2B5EF4-FFF2-40B4-BE49-F238E27FC236}">
              <a16:creationId xmlns:a16="http://schemas.microsoft.com/office/drawing/2014/main" id="{6BB41675-1AEF-4ABB-8AFF-1BCC9D8CBBB6}"/>
            </a:ext>
          </a:extLst>
        </xdr:cNvPr>
        <xdr:cNvSpPr/>
      </xdr:nvSpPr>
      <xdr:spPr>
        <a:xfrm>
          <a:off x="21272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136071</xdr:rowOff>
    </xdr:from>
    <xdr:to>
      <xdr:col>116</xdr:col>
      <xdr:colOff>63500</xdr:colOff>
      <xdr:row>82</xdr:row>
      <xdr:rowOff>152400</xdr:rowOff>
    </xdr:to>
    <xdr:cxnSp macro="">
      <xdr:nvCxnSpPr>
        <xdr:cNvPr id="823" name="直線コネクタ 822">
          <a:extLst>
            <a:ext uri="{FF2B5EF4-FFF2-40B4-BE49-F238E27FC236}">
              <a16:creationId xmlns:a16="http://schemas.microsoft.com/office/drawing/2014/main" id="{81808AC2-E4D2-4F0D-9259-BDA2ABCF3874}"/>
            </a:ext>
          </a:extLst>
        </xdr:cNvPr>
        <xdr:cNvCxnSpPr/>
      </xdr:nvCxnSpPr>
      <xdr:spPr>
        <a:xfrm flipV="1">
          <a:off x="21323300" y="14194971"/>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101600</xdr:rowOff>
    </xdr:from>
    <xdr:to>
      <xdr:col>107</xdr:col>
      <xdr:colOff>101600</xdr:colOff>
      <xdr:row>83</xdr:row>
      <xdr:rowOff>31750</xdr:rowOff>
    </xdr:to>
    <xdr:sp macro="" textlink="">
      <xdr:nvSpPr>
        <xdr:cNvPr id="824" name="楕円 823">
          <a:extLst>
            <a:ext uri="{FF2B5EF4-FFF2-40B4-BE49-F238E27FC236}">
              <a16:creationId xmlns:a16="http://schemas.microsoft.com/office/drawing/2014/main" id="{AD176C1F-911E-4BAD-9019-0EF44542AE3E}"/>
            </a:ext>
          </a:extLst>
        </xdr:cNvPr>
        <xdr:cNvSpPr/>
      </xdr:nvSpPr>
      <xdr:spPr>
        <a:xfrm>
          <a:off x="20383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152400</xdr:rowOff>
    </xdr:from>
    <xdr:to>
      <xdr:col>111</xdr:col>
      <xdr:colOff>177800</xdr:colOff>
      <xdr:row>82</xdr:row>
      <xdr:rowOff>152400</xdr:rowOff>
    </xdr:to>
    <xdr:cxnSp macro="">
      <xdr:nvCxnSpPr>
        <xdr:cNvPr id="825" name="直線コネクタ 824">
          <a:extLst>
            <a:ext uri="{FF2B5EF4-FFF2-40B4-BE49-F238E27FC236}">
              <a16:creationId xmlns:a16="http://schemas.microsoft.com/office/drawing/2014/main" id="{A8C7AD07-BB30-4563-B2F1-40909FFC7B14}"/>
            </a:ext>
          </a:extLst>
        </xdr:cNvPr>
        <xdr:cNvCxnSpPr/>
      </xdr:nvCxnSpPr>
      <xdr:spPr>
        <a:xfrm>
          <a:off x="20434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826" name="楕円 825">
          <a:extLst>
            <a:ext uri="{FF2B5EF4-FFF2-40B4-BE49-F238E27FC236}">
              <a16:creationId xmlns:a16="http://schemas.microsoft.com/office/drawing/2014/main" id="{1D101B44-65B4-4FF2-A5F0-46930F56D436}"/>
            </a:ext>
          </a:extLst>
        </xdr:cNvPr>
        <xdr:cNvSpPr/>
      </xdr:nvSpPr>
      <xdr:spPr>
        <a:xfrm>
          <a:off x="19494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152400</xdr:rowOff>
    </xdr:from>
    <xdr:to>
      <xdr:col>107</xdr:col>
      <xdr:colOff>50800</xdr:colOff>
      <xdr:row>82</xdr:row>
      <xdr:rowOff>152400</xdr:rowOff>
    </xdr:to>
    <xdr:cxnSp macro="">
      <xdr:nvCxnSpPr>
        <xdr:cNvPr id="827" name="直線コネクタ 826">
          <a:extLst>
            <a:ext uri="{FF2B5EF4-FFF2-40B4-BE49-F238E27FC236}">
              <a16:creationId xmlns:a16="http://schemas.microsoft.com/office/drawing/2014/main" id="{490F9351-A08E-4034-B6DE-1492650434BE}"/>
            </a:ext>
          </a:extLst>
        </xdr:cNvPr>
        <xdr:cNvCxnSpPr/>
      </xdr:nvCxnSpPr>
      <xdr:spPr>
        <a:xfrm>
          <a:off x="19545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101600</xdr:rowOff>
    </xdr:from>
    <xdr:to>
      <xdr:col>98</xdr:col>
      <xdr:colOff>38100</xdr:colOff>
      <xdr:row>83</xdr:row>
      <xdr:rowOff>31750</xdr:rowOff>
    </xdr:to>
    <xdr:sp macro="" textlink="">
      <xdr:nvSpPr>
        <xdr:cNvPr id="828" name="楕円 827">
          <a:extLst>
            <a:ext uri="{FF2B5EF4-FFF2-40B4-BE49-F238E27FC236}">
              <a16:creationId xmlns:a16="http://schemas.microsoft.com/office/drawing/2014/main" id="{EF5E89AF-CFFB-4F22-8003-A5437025C67D}"/>
            </a:ext>
          </a:extLst>
        </xdr:cNvPr>
        <xdr:cNvSpPr/>
      </xdr:nvSpPr>
      <xdr:spPr>
        <a:xfrm>
          <a:off x="18605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152400</xdr:rowOff>
    </xdr:from>
    <xdr:to>
      <xdr:col>102</xdr:col>
      <xdr:colOff>114300</xdr:colOff>
      <xdr:row>82</xdr:row>
      <xdr:rowOff>152400</xdr:rowOff>
    </xdr:to>
    <xdr:cxnSp macro="">
      <xdr:nvCxnSpPr>
        <xdr:cNvPr id="829" name="直線コネクタ 828">
          <a:extLst>
            <a:ext uri="{FF2B5EF4-FFF2-40B4-BE49-F238E27FC236}">
              <a16:creationId xmlns:a16="http://schemas.microsoft.com/office/drawing/2014/main" id="{DE3274FF-0C42-4960-8FC2-6B4FEA2D5F82}"/>
            </a:ext>
          </a:extLst>
        </xdr:cNvPr>
        <xdr:cNvCxnSpPr/>
      </xdr:nvCxnSpPr>
      <xdr:spPr>
        <a:xfrm>
          <a:off x="18656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830" name="n_1aveValue【児童館】&#10;一人当たり面積">
          <a:extLst>
            <a:ext uri="{FF2B5EF4-FFF2-40B4-BE49-F238E27FC236}">
              <a16:creationId xmlns:a16="http://schemas.microsoft.com/office/drawing/2014/main" id="{6A8133CF-1B73-46B7-93DE-1D1EB921790F}"/>
            </a:ext>
          </a:extLst>
        </xdr:cNvPr>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831" name="n_2aveValue【児童館】&#10;一人当たり面積">
          <a:extLst>
            <a:ext uri="{FF2B5EF4-FFF2-40B4-BE49-F238E27FC236}">
              <a16:creationId xmlns:a16="http://schemas.microsoft.com/office/drawing/2014/main" id="{7BC9C016-E916-41C5-8936-8BB0C00634B7}"/>
            </a:ext>
          </a:extLst>
        </xdr:cNvPr>
        <xdr:cNvSpPr txBox="1"/>
      </xdr:nvSpPr>
      <xdr:spPr>
        <a:xfrm>
          <a:off x="20199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832" name="n_3aveValue【児童館】&#10;一人当たり面積">
          <a:extLst>
            <a:ext uri="{FF2B5EF4-FFF2-40B4-BE49-F238E27FC236}">
              <a16:creationId xmlns:a16="http://schemas.microsoft.com/office/drawing/2014/main" id="{B0E6D0FB-3F38-4950-B6C4-B27EB7CC73DC}"/>
            </a:ext>
          </a:extLst>
        </xdr:cNvPr>
        <xdr:cNvSpPr txBox="1"/>
      </xdr:nvSpPr>
      <xdr:spPr>
        <a:xfrm>
          <a:off x="19310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833" name="n_4aveValue【児童館】&#10;一人当たり面積">
          <a:extLst>
            <a:ext uri="{FF2B5EF4-FFF2-40B4-BE49-F238E27FC236}">
              <a16:creationId xmlns:a16="http://schemas.microsoft.com/office/drawing/2014/main" id="{892FF6BD-1318-47F9-9D17-09F190DA48C1}"/>
            </a:ext>
          </a:extLst>
        </xdr:cNvPr>
        <xdr:cNvSpPr txBox="1"/>
      </xdr:nvSpPr>
      <xdr:spPr>
        <a:xfrm>
          <a:off x="18421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48277</xdr:rowOff>
    </xdr:from>
    <xdr:ext cx="469744" cy="259045"/>
    <xdr:sp macro="" textlink="">
      <xdr:nvSpPr>
        <xdr:cNvPr id="834" name="n_1mainValue【児童館】&#10;一人当たり面積">
          <a:extLst>
            <a:ext uri="{FF2B5EF4-FFF2-40B4-BE49-F238E27FC236}">
              <a16:creationId xmlns:a16="http://schemas.microsoft.com/office/drawing/2014/main" id="{CA6FDB52-2332-47CA-BFFC-99136CCB8764}"/>
            </a:ext>
          </a:extLst>
        </xdr:cNvPr>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48277</xdr:rowOff>
    </xdr:from>
    <xdr:ext cx="469744" cy="259045"/>
    <xdr:sp macro="" textlink="">
      <xdr:nvSpPr>
        <xdr:cNvPr id="835" name="n_2mainValue【児童館】&#10;一人当たり面積">
          <a:extLst>
            <a:ext uri="{FF2B5EF4-FFF2-40B4-BE49-F238E27FC236}">
              <a16:creationId xmlns:a16="http://schemas.microsoft.com/office/drawing/2014/main" id="{02C83F6D-9DCC-46C4-B9FB-809DE5D496EE}"/>
            </a:ext>
          </a:extLst>
        </xdr:cNvPr>
        <xdr:cNvSpPr txBox="1"/>
      </xdr:nvSpPr>
      <xdr:spPr>
        <a:xfrm>
          <a:off x="20199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836" name="n_3mainValue【児童館】&#10;一人当たり面積">
          <a:extLst>
            <a:ext uri="{FF2B5EF4-FFF2-40B4-BE49-F238E27FC236}">
              <a16:creationId xmlns:a16="http://schemas.microsoft.com/office/drawing/2014/main" id="{9E73785F-ED52-4B8D-BFDE-EFAB022310D6}"/>
            </a:ext>
          </a:extLst>
        </xdr:cNvPr>
        <xdr:cNvSpPr txBox="1"/>
      </xdr:nvSpPr>
      <xdr:spPr>
        <a:xfrm>
          <a:off x="19310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48277</xdr:rowOff>
    </xdr:from>
    <xdr:ext cx="469744" cy="259045"/>
    <xdr:sp macro="" textlink="">
      <xdr:nvSpPr>
        <xdr:cNvPr id="837" name="n_4mainValue【児童館】&#10;一人当たり面積">
          <a:extLst>
            <a:ext uri="{FF2B5EF4-FFF2-40B4-BE49-F238E27FC236}">
              <a16:creationId xmlns:a16="http://schemas.microsoft.com/office/drawing/2014/main" id="{838D50BB-CA5E-497C-90A8-BB3C80DA9FE5}"/>
            </a:ext>
          </a:extLst>
        </xdr:cNvPr>
        <xdr:cNvSpPr txBox="1"/>
      </xdr:nvSpPr>
      <xdr:spPr>
        <a:xfrm>
          <a:off x="18421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B80D9119-3A12-4103-BC5C-2C27CB1FC94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A7716315-4F2B-4714-88F2-230CCBA273C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578CB07D-4171-41D8-A0D0-5FA0B12ABEF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24FA2CAB-3FDA-4508-B88F-7FE8FE96CEF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79A37111-ABBF-4E9A-8087-B950FD72721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2E87DC17-549A-4F9D-AAC3-C53E10D2F2D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C51232AE-CED4-487A-8982-1517527EDAA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03A98682-A4C2-4BB0-B809-F38D37A7191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DA8638D5-031E-44C2-8C7B-BE335DB674A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F7A3F4F1-889A-407B-8FD5-F480F3A6759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980024CD-4CCC-41E9-BD69-11B24FF3901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a:extLst>
            <a:ext uri="{FF2B5EF4-FFF2-40B4-BE49-F238E27FC236}">
              <a16:creationId xmlns:a16="http://schemas.microsoft.com/office/drawing/2014/main" id="{C3D54ACC-A6BE-4CAA-994A-F3D360031ED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0" name="テキスト ボックス 849">
          <a:extLst>
            <a:ext uri="{FF2B5EF4-FFF2-40B4-BE49-F238E27FC236}">
              <a16:creationId xmlns:a16="http://schemas.microsoft.com/office/drawing/2014/main" id="{61E504E5-2517-46B8-9045-98D64D7E377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a:extLst>
            <a:ext uri="{FF2B5EF4-FFF2-40B4-BE49-F238E27FC236}">
              <a16:creationId xmlns:a16="http://schemas.microsoft.com/office/drawing/2014/main" id="{CF6C4BD4-2660-4B31-9EF9-69B9A94BE9A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2" name="テキスト ボックス 851">
          <a:extLst>
            <a:ext uri="{FF2B5EF4-FFF2-40B4-BE49-F238E27FC236}">
              <a16:creationId xmlns:a16="http://schemas.microsoft.com/office/drawing/2014/main" id="{C5D8B14F-3BEF-4DDA-AFB2-D7F97669A6B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a:extLst>
            <a:ext uri="{FF2B5EF4-FFF2-40B4-BE49-F238E27FC236}">
              <a16:creationId xmlns:a16="http://schemas.microsoft.com/office/drawing/2014/main" id="{E836CBE8-97D7-464E-B9E0-ACBA58A71FB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4" name="テキスト ボックス 853">
          <a:extLst>
            <a:ext uri="{FF2B5EF4-FFF2-40B4-BE49-F238E27FC236}">
              <a16:creationId xmlns:a16="http://schemas.microsoft.com/office/drawing/2014/main" id="{73B2F220-D6C9-4722-9AF4-6DD378672B5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a:extLst>
            <a:ext uri="{FF2B5EF4-FFF2-40B4-BE49-F238E27FC236}">
              <a16:creationId xmlns:a16="http://schemas.microsoft.com/office/drawing/2014/main" id="{B870188C-CD34-4CEA-800A-0C1AB6545F4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6" name="テキスト ボックス 855">
          <a:extLst>
            <a:ext uri="{FF2B5EF4-FFF2-40B4-BE49-F238E27FC236}">
              <a16:creationId xmlns:a16="http://schemas.microsoft.com/office/drawing/2014/main" id="{96158861-D4C2-4DE4-B4B9-D1014235C6B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a:extLst>
            <a:ext uri="{FF2B5EF4-FFF2-40B4-BE49-F238E27FC236}">
              <a16:creationId xmlns:a16="http://schemas.microsoft.com/office/drawing/2014/main" id="{AB8EC330-2889-4FD7-B57F-609F8589E6A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8" name="テキスト ボックス 857">
          <a:extLst>
            <a:ext uri="{FF2B5EF4-FFF2-40B4-BE49-F238E27FC236}">
              <a16:creationId xmlns:a16="http://schemas.microsoft.com/office/drawing/2014/main" id="{E7EDB52E-0E63-4AC2-A748-39F498205EC2}"/>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196AFF44-E498-4124-AA55-C76D6191177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0" name="テキスト ボックス 859">
          <a:extLst>
            <a:ext uri="{FF2B5EF4-FFF2-40B4-BE49-F238E27FC236}">
              <a16:creationId xmlns:a16="http://schemas.microsoft.com/office/drawing/2014/main" id="{486AD988-FF15-47B3-8DA6-3CC09069547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04ACD576-A92E-4893-9F3F-973C952E2F8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862" name="直線コネクタ 861">
          <a:extLst>
            <a:ext uri="{FF2B5EF4-FFF2-40B4-BE49-F238E27FC236}">
              <a16:creationId xmlns:a16="http://schemas.microsoft.com/office/drawing/2014/main" id="{EAA32CFA-DE43-4119-BC6A-57DD3B3BC278}"/>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863" name="【公民館】&#10;有形固定資産減価償却率最小値テキスト">
          <a:extLst>
            <a:ext uri="{FF2B5EF4-FFF2-40B4-BE49-F238E27FC236}">
              <a16:creationId xmlns:a16="http://schemas.microsoft.com/office/drawing/2014/main" id="{7B1CEBCD-C1DF-4695-AAD7-E9921A1427DC}"/>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864" name="直線コネクタ 863">
          <a:extLst>
            <a:ext uri="{FF2B5EF4-FFF2-40B4-BE49-F238E27FC236}">
              <a16:creationId xmlns:a16="http://schemas.microsoft.com/office/drawing/2014/main" id="{1B0F91A7-38BA-4978-B7F4-092ED03CFAFE}"/>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865" name="【公民館】&#10;有形固定資産減価償却率最大値テキスト">
          <a:extLst>
            <a:ext uri="{FF2B5EF4-FFF2-40B4-BE49-F238E27FC236}">
              <a16:creationId xmlns:a16="http://schemas.microsoft.com/office/drawing/2014/main" id="{2E5A23B8-E023-4CB4-9227-79D172C8AE6C}"/>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866" name="直線コネクタ 865">
          <a:extLst>
            <a:ext uri="{FF2B5EF4-FFF2-40B4-BE49-F238E27FC236}">
              <a16:creationId xmlns:a16="http://schemas.microsoft.com/office/drawing/2014/main" id="{F2E08958-5B94-416A-8107-A4CA36A607C5}"/>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867" name="【公民館】&#10;有形固定資産減価償却率平均値テキスト">
          <a:extLst>
            <a:ext uri="{FF2B5EF4-FFF2-40B4-BE49-F238E27FC236}">
              <a16:creationId xmlns:a16="http://schemas.microsoft.com/office/drawing/2014/main" id="{27786445-C7B2-4743-BEEB-A7B4EED467B2}"/>
            </a:ext>
          </a:extLst>
        </xdr:cNvPr>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868" name="フローチャート: 判断 867">
          <a:extLst>
            <a:ext uri="{FF2B5EF4-FFF2-40B4-BE49-F238E27FC236}">
              <a16:creationId xmlns:a16="http://schemas.microsoft.com/office/drawing/2014/main" id="{0C1CE491-FF76-4712-A0C2-A5EA1E97CED7}"/>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869" name="フローチャート: 判断 868">
          <a:extLst>
            <a:ext uri="{FF2B5EF4-FFF2-40B4-BE49-F238E27FC236}">
              <a16:creationId xmlns:a16="http://schemas.microsoft.com/office/drawing/2014/main" id="{466DD307-DC76-4985-8A9B-484465BDDAF5}"/>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870" name="フローチャート: 判断 869">
          <a:extLst>
            <a:ext uri="{FF2B5EF4-FFF2-40B4-BE49-F238E27FC236}">
              <a16:creationId xmlns:a16="http://schemas.microsoft.com/office/drawing/2014/main" id="{66354EEC-8395-4F88-B5EC-B2D67112CE83}"/>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871" name="フローチャート: 判断 870">
          <a:extLst>
            <a:ext uri="{FF2B5EF4-FFF2-40B4-BE49-F238E27FC236}">
              <a16:creationId xmlns:a16="http://schemas.microsoft.com/office/drawing/2014/main" id="{619A52D3-6A95-41CC-84D8-0CBE4FA79DE2}"/>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872" name="フローチャート: 判断 871">
          <a:extLst>
            <a:ext uri="{FF2B5EF4-FFF2-40B4-BE49-F238E27FC236}">
              <a16:creationId xmlns:a16="http://schemas.microsoft.com/office/drawing/2014/main" id="{7405D420-B6A6-4B05-BC0C-8C4A0326DEDE}"/>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EEB6A9BA-AE2B-4737-892D-C6227800980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05C27AFA-AB0F-46F8-AC08-B60DC3468C8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AA40555A-FBE5-4D10-BBC5-899ECAC8B78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9DD164B0-16EF-4CD6-8204-1A86967599E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7DFDCB12-3C85-4869-94BF-DE7722B7F6C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10161</xdr:rowOff>
    </xdr:from>
    <xdr:to>
      <xdr:col>85</xdr:col>
      <xdr:colOff>177800</xdr:colOff>
      <xdr:row>105</xdr:row>
      <xdr:rowOff>111761</xdr:rowOff>
    </xdr:to>
    <xdr:sp macro="" textlink="">
      <xdr:nvSpPr>
        <xdr:cNvPr id="878" name="楕円 877">
          <a:extLst>
            <a:ext uri="{FF2B5EF4-FFF2-40B4-BE49-F238E27FC236}">
              <a16:creationId xmlns:a16="http://schemas.microsoft.com/office/drawing/2014/main" id="{A56C47A4-65CD-42C1-82CC-D714C8057600}"/>
            </a:ext>
          </a:extLst>
        </xdr:cNvPr>
        <xdr:cNvSpPr/>
      </xdr:nvSpPr>
      <xdr:spPr>
        <a:xfrm>
          <a:off x="16268700" y="1801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160038</xdr:rowOff>
    </xdr:from>
    <xdr:ext cx="405111" cy="259045"/>
    <xdr:sp macro="" textlink="">
      <xdr:nvSpPr>
        <xdr:cNvPr id="879" name="【公民館】&#10;有形固定資産減価償却率該当値テキスト">
          <a:extLst>
            <a:ext uri="{FF2B5EF4-FFF2-40B4-BE49-F238E27FC236}">
              <a16:creationId xmlns:a16="http://schemas.microsoft.com/office/drawing/2014/main" id="{B4ED4D44-E3DA-486F-AE7A-B14EE6D121C9}"/>
            </a:ext>
          </a:extLst>
        </xdr:cNvPr>
        <xdr:cNvSpPr txBox="1"/>
      </xdr:nvSpPr>
      <xdr:spPr>
        <a:xfrm>
          <a:off x="16357600" y="1799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135889</xdr:rowOff>
    </xdr:from>
    <xdr:to>
      <xdr:col>81</xdr:col>
      <xdr:colOff>101600</xdr:colOff>
      <xdr:row>105</xdr:row>
      <xdr:rowOff>66039</xdr:rowOff>
    </xdr:to>
    <xdr:sp macro="" textlink="">
      <xdr:nvSpPr>
        <xdr:cNvPr id="880" name="楕円 879">
          <a:extLst>
            <a:ext uri="{FF2B5EF4-FFF2-40B4-BE49-F238E27FC236}">
              <a16:creationId xmlns:a16="http://schemas.microsoft.com/office/drawing/2014/main" id="{D5685817-0FFD-4F2C-83D0-87760401E58F}"/>
            </a:ext>
          </a:extLst>
        </xdr:cNvPr>
        <xdr:cNvSpPr/>
      </xdr:nvSpPr>
      <xdr:spPr>
        <a:xfrm>
          <a:off x="154305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15239</xdr:rowOff>
    </xdr:from>
    <xdr:to>
      <xdr:col>85</xdr:col>
      <xdr:colOff>127000</xdr:colOff>
      <xdr:row>105</xdr:row>
      <xdr:rowOff>60961</xdr:rowOff>
    </xdr:to>
    <xdr:cxnSp macro="">
      <xdr:nvCxnSpPr>
        <xdr:cNvPr id="881" name="直線コネクタ 880">
          <a:extLst>
            <a:ext uri="{FF2B5EF4-FFF2-40B4-BE49-F238E27FC236}">
              <a16:creationId xmlns:a16="http://schemas.microsoft.com/office/drawing/2014/main" id="{E5EC8DD8-7CED-48CD-8531-E7D6A3A03585}"/>
            </a:ext>
          </a:extLst>
        </xdr:cNvPr>
        <xdr:cNvCxnSpPr/>
      </xdr:nvCxnSpPr>
      <xdr:spPr>
        <a:xfrm>
          <a:off x="15481300" y="1801748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90170</xdr:rowOff>
    </xdr:from>
    <xdr:to>
      <xdr:col>76</xdr:col>
      <xdr:colOff>165100</xdr:colOff>
      <xdr:row>105</xdr:row>
      <xdr:rowOff>20320</xdr:rowOff>
    </xdr:to>
    <xdr:sp macro="" textlink="">
      <xdr:nvSpPr>
        <xdr:cNvPr id="882" name="楕円 881">
          <a:extLst>
            <a:ext uri="{FF2B5EF4-FFF2-40B4-BE49-F238E27FC236}">
              <a16:creationId xmlns:a16="http://schemas.microsoft.com/office/drawing/2014/main" id="{6DFC5C62-F7AB-4389-B075-6DC1A323DDD6}"/>
            </a:ext>
          </a:extLst>
        </xdr:cNvPr>
        <xdr:cNvSpPr/>
      </xdr:nvSpPr>
      <xdr:spPr>
        <a:xfrm>
          <a:off x="14541500" y="179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140970</xdr:rowOff>
    </xdr:from>
    <xdr:to>
      <xdr:col>81</xdr:col>
      <xdr:colOff>50800</xdr:colOff>
      <xdr:row>105</xdr:row>
      <xdr:rowOff>15239</xdr:rowOff>
    </xdr:to>
    <xdr:cxnSp macro="">
      <xdr:nvCxnSpPr>
        <xdr:cNvPr id="883" name="直線コネクタ 882">
          <a:extLst>
            <a:ext uri="{FF2B5EF4-FFF2-40B4-BE49-F238E27FC236}">
              <a16:creationId xmlns:a16="http://schemas.microsoft.com/office/drawing/2014/main" id="{33D6C690-B6D1-4BD4-9835-F5C320B1FE86}"/>
            </a:ext>
          </a:extLst>
        </xdr:cNvPr>
        <xdr:cNvCxnSpPr/>
      </xdr:nvCxnSpPr>
      <xdr:spPr>
        <a:xfrm>
          <a:off x="14592300" y="179717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52070</xdr:rowOff>
    </xdr:from>
    <xdr:to>
      <xdr:col>72</xdr:col>
      <xdr:colOff>38100</xdr:colOff>
      <xdr:row>104</xdr:row>
      <xdr:rowOff>153670</xdr:rowOff>
    </xdr:to>
    <xdr:sp macro="" textlink="">
      <xdr:nvSpPr>
        <xdr:cNvPr id="884" name="楕円 883">
          <a:extLst>
            <a:ext uri="{FF2B5EF4-FFF2-40B4-BE49-F238E27FC236}">
              <a16:creationId xmlns:a16="http://schemas.microsoft.com/office/drawing/2014/main" id="{A67B9F50-FF9C-436F-B224-D9D4F02965CA}"/>
            </a:ext>
          </a:extLst>
        </xdr:cNvPr>
        <xdr:cNvSpPr/>
      </xdr:nvSpPr>
      <xdr:spPr>
        <a:xfrm>
          <a:off x="13652500" y="178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102870</xdr:rowOff>
    </xdr:from>
    <xdr:to>
      <xdr:col>76</xdr:col>
      <xdr:colOff>114300</xdr:colOff>
      <xdr:row>104</xdr:row>
      <xdr:rowOff>140970</xdr:rowOff>
    </xdr:to>
    <xdr:cxnSp macro="">
      <xdr:nvCxnSpPr>
        <xdr:cNvPr id="885" name="直線コネクタ 884">
          <a:extLst>
            <a:ext uri="{FF2B5EF4-FFF2-40B4-BE49-F238E27FC236}">
              <a16:creationId xmlns:a16="http://schemas.microsoft.com/office/drawing/2014/main" id="{6663DCB5-9F5B-4B72-A62C-7DF2B4ED97D8}"/>
            </a:ext>
          </a:extLst>
        </xdr:cNvPr>
        <xdr:cNvCxnSpPr/>
      </xdr:nvCxnSpPr>
      <xdr:spPr>
        <a:xfrm>
          <a:off x="13703300" y="179336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10161</xdr:rowOff>
    </xdr:from>
    <xdr:to>
      <xdr:col>67</xdr:col>
      <xdr:colOff>101600</xdr:colOff>
      <xdr:row>104</xdr:row>
      <xdr:rowOff>111761</xdr:rowOff>
    </xdr:to>
    <xdr:sp macro="" textlink="">
      <xdr:nvSpPr>
        <xdr:cNvPr id="886" name="楕円 885">
          <a:extLst>
            <a:ext uri="{FF2B5EF4-FFF2-40B4-BE49-F238E27FC236}">
              <a16:creationId xmlns:a16="http://schemas.microsoft.com/office/drawing/2014/main" id="{00C600E0-9A27-4F38-9110-449616BF1EA9}"/>
            </a:ext>
          </a:extLst>
        </xdr:cNvPr>
        <xdr:cNvSpPr/>
      </xdr:nvSpPr>
      <xdr:spPr>
        <a:xfrm>
          <a:off x="1276350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60961</xdr:rowOff>
    </xdr:from>
    <xdr:to>
      <xdr:col>71</xdr:col>
      <xdr:colOff>177800</xdr:colOff>
      <xdr:row>104</xdr:row>
      <xdr:rowOff>102870</xdr:rowOff>
    </xdr:to>
    <xdr:cxnSp macro="">
      <xdr:nvCxnSpPr>
        <xdr:cNvPr id="887" name="直線コネクタ 886">
          <a:extLst>
            <a:ext uri="{FF2B5EF4-FFF2-40B4-BE49-F238E27FC236}">
              <a16:creationId xmlns:a16="http://schemas.microsoft.com/office/drawing/2014/main" id="{F44F8C19-4211-44E8-A274-EDC9463FF29B}"/>
            </a:ext>
          </a:extLst>
        </xdr:cNvPr>
        <xdr:cNvCxnSpPr/>
      </xdr:nvCxnSpPr>
      <xdr:spPr>
        <a:xfrm>
          <a:off x="12814300" y="178917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888" name="n_1aveValue【公民館】&#10;有形固定資産減価償却率">
          <a:extLst>
            <a:ext uri="{FF2B5EF4-FFF2-40B4-BE49-F238E27FC236}">
              <a16:creationId xmlns:a16="http://schemas.microsoft.com/office/drawing/2014/main" id="{3730B4EB-FA65-4D5B-8AD0-B63213FDE65B}"/>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889" name="n_2aveValue【公民館】&#10;有形固定資産減価償却率">
          <a:extLst>
            <a:ext uri="{FF2B5EF4-FFF2-40B4-BE49-F238E27FC236}">
              <a16:creationId xmlns:a16="http://schemas.microsoft.com/office/drawing/2014/main" id="{BFA92123-D0F0-49C1-B349-18D3E1EFC540}"/>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890" name="n_3aveValue【公民館】&#10;有形固定資産減価償却率">
          <a:extLst>
            <a:ext uri="{FF2B5EF4-FFF2-40B4-BE49-F238E27FC236}">
              <a16:creationId xmlns:a16="http://schemas.microsoft.com/office/drawing/2014/main" id="{FB3760E6-8B2F-4EB9-B892-036D476CB734}"/>
            </a:ext>
          </a:extLst>
        </xdr:cNvPr>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891" name="n_4aveValue【公民館】&#10;有形固定資産減価償却率">
          <a:extLst>
            <a:ext uri="{FF2B5EF4-FFF2-40B4-BE49-F238E27FC236}">
              <a16:creationId xmlns:a16="http://schemas.microsoft.com/office/drawing/2014/main" id="{D78CBAE4-3FD2-4578-B3E7-4BCD6A94ED15}"/>
            </a:ext>
          </a:extLst>
        </xdr:cNvPr>
        <xdr:cNvSpPr txBox="1"/>
      </xdr:nvSpPr>
      <xdr:spPr>
        <a:xfrm>
          <a:off x="12611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57166</xdr:rowOff>
    </xdr:from>
    <xdr:ext cx="405111" cy="259045"/>
    <xdr:sp macro="" textlink="">
      <xdr:nvSpPr>
        <xdr:cNvPr id="892" name="n_1mainValue【公民館】&#10;有形固定資産減価償却率">
          <a:extLst>
            <a:ext uri="{FF2B5EF4-FFF2-40B4-BE49-F238E27FC236}">
              <a16:creationId xmlns:a16="http://schemas.microsoft.com/office/drawing/2014/main" id="{5A8766D4-55D0-4E92-A585-7743C0752EC0}"/>
            </a:ext>
          </a:extLst>
        </xdr:cNvPr>
        <xdr:cNvSpPr txBox="1"/>
      </xdr:nvSpPr>
      <xdr:spPr>
        <a:xfrm>
          <a:off x="15266044" y="1805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11447</xdr:rowOff>
    </xdr:from>
    <xdr:ext cx="405111" cy="259045"/>
    <xdr:sp macro="" textlink="">
      <xdr:nvSpPr>
        <xdr:cNvPr id="893" name="n_2mainValue【公民館】&#10;有形固定資産減価償却率">
          <a:extLst>
            <a:ext uri="{FF2B5EF4-FFF2-40B4-BE49-F238E27FC236}">
              <a16:creationId xmlns:a16="http://schemas.microsoft.com/office/drawing/2014/main" id="{2B4DFF01-FACF-40B2-B0B5-EFBC2C713599}"/>
            </a:ext>
          </a:extLst>
        </xdr:cNvPr>
        <xdr:cNvSpPr txBox="1"/>
      </xdr:nvSpPr>
      <xdr:spPr>
        <a:xfrm>
          <a:off x="14389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144797</xdr:rowOff>
    </xdr:from>
    <xdr:ext cx="405111" cy="259045"/>
    <xdr:sp macro="" textlink="">
      <xdr:nvSpPr>
        <xdr:cNvPr id="894" name="n_3mainValue【公民館】&#10;有形固定資産減価償却率">
          <a:extLst>
            <a:ext uri="{FF2B5EF4-FFF2-40B4-BE49-F238E27FC236}">
              <a16:creationId xmlns:a16="http://schemas.microsoft.com/office/drawing/2014/main" id="{8722821B-DABD-4052-AC76-80C56AEA62E4}"/>
            </a:ext>
          </a:extLst>
        </xdr:cNvPr>
        <xdr:cNvSpPr txBox="1"/>
      </xdr:nvSpPr>
      <xdr:spPr>
        <a:xfrm>
          <a:off x="1350074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128288</xdr:rowOff>
    </xdr:from>
    <xdr:ext cx="405111" cy="259045"/>
    <xdr:sp macro="" textlink="">
      <xdr:nvSpPr>
        <xdr:cNvPr id="895" name="n_4mainValue【公民館】&#10;有形固定資産減価償却率">
          <a:extLst>
            <a:ext uri="{FF2B5EF4-FFF2-40B4-BE49-F238E27FC236}">
              <a16:creationId xmlns:a16="http://schemas.microsoft.com/office/drawing/2014/main" id="{D15ACF9F-87B6-4B94-A542-B5944CDB92C3}"/>
            </a:ext>
          </a:extLst>
        </xdr:cNvPr>
        <xdr:cNvSpPr txBox="1"/>
      </xdr:nvSpPr>
      <xdr:spPr>
        <a:xfrm>
          <a:off x="12611744" y="1761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B09F0776-D9D7-460C-936B-03B1FB3B95B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B3BC2C05-9494-449B-989F-8D14C619E34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DB6F6B5C-A8BE-453B-80CB-904D4B8A73B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DFFC45B4-0A89-45E1-8E37-94D843A3DDA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6D9D9E18-0E23-46BF-BA4F-20CEA48EDB0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DE9C40E2-DBF3-4425-B23B-B3C582EF409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8212421D-E8BE-4A4B-9F1E-3C0AFFD0377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BBB2CB5C-78BA-40A1-B191-CF985509472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a:extLst>
            <a:ext uri="{FF2B5EF4-FFF2-40B4-BE49-F238E27FC236}">
              <a16:creationId xmlns:a16="http://schemas.microsoft.com/office/drawing/2014/main" id="{8075A2B5-557E-48BC-BABE-A86DB87830A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37E2296F-F148-4E66-9449-1FA5FAAB6E9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a:extLst>
            <a:ext uri="{FF2B5EF4-FFF2-40B4-BE49-F238E27FC236}">
              <a16:creationId xmlns:a16="http://schemas.microsoft.com/office/drawing/2014/main" id="{4B37E0B7-9995-4062-85B2-5A796AA8853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7" name="テキスト ボックス 906">
          <a:extLst>
            <a:ext uri="{FF2B5EF4-FFF2-40B4-BE49-F238E27FC236}">
              <a16:creationId xmlns:a16="http://schemas.microsoft.com/office/drawing/2014/main" id="{A9B3730C-98A2-46FC-AB2C-A794FB1A49E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a:extLst>
            <a:ext uri="{FF2B5EF4-FFF2-40B4-BE49-F238E27FC236}">
              <a16:creationId xmlns:a16="http://schemas.microsoft.com/office/drawing/2014/main" id="{8A12EB3F-D5EB-41B4-85A1-2D9C12F9B6CA}"/>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9" name="テキスト ボックス 908">
          <a:extLst>
            <a:ext uri="{FF2B5EF4-FFF2-40B4-BE49-F238E27FC236}">
              <a16:creationId xmlns:a16="http://schemas.microsoft.com/office/drawing/2014/main" id="{92A84304-52AA-4DF9-8DA8-FC69DAAFFA6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a:extLst>
            <a:ext uri="{FF2B5EF4-FFF2-40B4-BE49-F238E27FC236}">
              <a16:creationId xmlns:a16="http://schemas.microsoft.com/office/drawing/2014/main" id="{787FF7C5-9529-4749-B0EC-7C1134A663E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1" name="テキスト ボックス 910">
          <a:extLst>
            <a:ext uri="{FF2B5EF4-FFF2-40B4-BE49-F238E27FC236}">
              <a16:creationId xmlns:a16="http://schemas.microsoft.com/office/drawing/2014/main" id="{94272EE0-FF90-4224-96E0-0C5BC90B00A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a:extLst>
            <a:ext uri="{FF2B5EF4-FFF2-40B4-BE49-F238E27FC236}">
              <a16:creationId xmlns:a16="http://schemas.microsoft.com/office/drawing/2014/main" id="{3B126626-00F0-4F92-83D8-CEC5EC3777AA}"/>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3" name="テキスト ボックス 912">
          <a:extLst>
            <a:ext uri="{FF2B5EF4-FFF2-40B4-BE49-F238E27FC236}">
              <a16:creationId xmlns:a16="http://schemas.microsoft.com/office/drawing/2014/main" id="{1DC890CE-51AB-4296-BE6F-342AE3174C4F}"/>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ED9F5953-6B27-42E5-9601-A0A3F831F12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5D5690EB-DCF7-48EC-A5CA-0F33D755E9E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B861BA92-3D24-4741-9CD4-A1A1C38805C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917" name="直線コネクタ 916">
          <a:extLst>
            <a:ext uri="{FF2B5EF4-FFF2-40B4-BE49-F238E27FC236}">
              <a16:creationId xmlns:a16="http://schemas.microsoft.com/office/drawing/2014/main" id="{6069824B-96D7-443E-819A-73E693F0EA77}"/>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918" name="【公民館】&#10;一人当たり面積最小値テキスト">
          <a:extLst>
            <a:ext uri="{FF2B5EF4-FFF2-40B4-BE49-F238E27FC236}">
              <a16:creationId xmlns:a16="http://schemas.microsoft.com/office/drawing/2014/main" id="{43707736-745F-4AE9-BE3E-136A3C3D740D}"/>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919" name="直線コネクタ 918">
          <a:extLst>
            <a:ext uri="{FF2B5EF4-FFF2-40B4-BE49-F238E27FC236}">
              <a16:creationId xmlns:a16="http://schemas.microsoft.com/office/drawing/2014/main" id="{F647F9C8-29D9-47CE-BF85-EB22417E2051}"/>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920" name="【公民館】&#10;一人当たり面積最大値テキスト">
          <a:extLst>
            <a:ext uri="{FF2B5EF4-FFF2-40B4-BE49-F238E27FC236}">
              <a16:creationId xmlns:a16="http://schemas.microsoft.com/office/drawing/2014/main" id="{2CFA14B9-4B3D-46DB-9949-DE79315AC0E9}"/>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921" name="直線コネクタ 920">
          <a:extLst>
            <a:ext uri="{FF2B5EF4-FFF2-40B4-BE49-F238E27FC236}">
              <a16:creationId xmlns:a16="http://schemas.microsoft.com/office/drawing/2014/main" id="{E55E3373-7ECB-4351-B51A-5352810A58F2}"/>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922" name="【公民館】&#10;一人当たり面積平均値テキスト">
          <a:extLst>
            <a:ext uri="{FF2B5EF4-FFF2-40B4-BE49-F238E27FC236}">
              <a16:creationId xmlns:a16="http://schemas.microsoft.com/office/drawing/2014/main" id="{4015984A-2158-4A6A-AE99-B55835D24DDA}"/>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923" name="フローチャート: 判断 922">
          <a:extLst>
            <a:ext uri="{FF2B5EF4-FFF2-40B4-BE49-F238E27FC236}">
              <a16:creationId xmlns:a16="http://schemas.microsoft.com/office/drawing/2014/main" id="{B8EF6018-BDD3-4E0A-AAA1-5C3ABC26D3E8}"/>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924" name="フローチャート: 判断 923">
          <a:extLst>
            <a:ext uri="{FF2B5EF4-FFF2-40B4-BE49-F238E27FC236}">
              <a16:creationId xmlns:a16="http://schemas.microsoft.com/office/drawing/2014/main" id="{FA2CBEC1-0BB8-44C8-8C71-EF3CEDF101F6}"/>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925" name="フローチャート: 判断 924">
          <a:extLst>
            <a:ext uri="{FF2B5EF4-FFF2-40B4-BE49-F238E27FC236}">
              <a16:creationId xmlns:a16="http://schemas.microsoft.com/office/drawing/2014/main" id="{4F7557A2-B0AF-4702-AA62-0E65C8D5F1DE}"/>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926" name="フローチャート: 判断 925">
          <a:extLst>
            <a:ext uri="{FF2B5EF4-FFF2-40B4-BE49-F238E27FC236}">
              <a16:creationId xmlns:a16="http://schemas.microsoft.com/office/drawing/2014/main" id="{88B78F70-F4F0-4636-9A10-58475E1F2C8F}"/>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927" name="フローチャート: 判断 926">
          <a:extLst>
            <a:ext uri="{FF2B5EF4-FFF2-40B4-BE49-F238E27FC236}">
              <a16:creationId xmlns:a16="http://schemas.microsoft.com/office/drawing/2014/main" id="{75DDF6BD-CD54-4177-9F43-5ADFB6366796}"/>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EFFD2CBF-1EC1-41F8-BAF0-F95DAD7CEEA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A4D983D2-1816-408A-A896-28C8B7EB481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87DE7245-5D96-4442-91C5-FFFB7948DBD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34747ACE-E455-4835-9637-28C463B7C64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CAB8A29C-F2D3-435B-AF66-78E4B518B89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123698</xdr:rowOff>
    </xdr:from>
    <xdr:to>
      <xdr:col>116</xdr:col>
      <xdr:colOff>114300</xdr:colOff>
      <xdr:row>107</xdr:row>
      <xdr:rowOff>53848</xdr:rowOff>
    </xdr:to>
    <xdr:sp macro="" textlink="">
      <xdr:nvSpPr>
        <xdr:cNvPr id="933" name="楕円 932">
          <a:extLst>
            <a:ext uri="{FF2B5EF4-FFF2-40B4-BE49-F238E27FC236}">
              <a16:creationId xmlns:a16="http://schemas.microsoft.com/office/drawing/2014/main" id="{509AD242-E7F1-4664-A2CC-1384013E6272}"/>
            </a:ext>
          </a:extLst>
        </xdr:cNvPr>
        <xdr:cNvSpPr/>
      </xdr:nvSpPr>
      <xdr:spPr>
        <a:xfrm>
          <a:off x="22110700" y="1829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102125</xdr:rowOff>
    </xdr:from>
    <xdr:ext cx="469744" cy="259045"/>
    <xdr:sp macro="" textlink="">
      <xdr:nvSpPr>
        <xdr:cNvPr id="934" name="【公民館】&#10;一人当たり面積該当値テキスト">
          <a:extLst>
            <a:ext uri="{FF2B5EF4-FFF2-40B4-BE49-F238E27FC236}">
              <a16:creationId xmlns:a16="http://schemas.microsoft.com/office/drawing/2014/main" id="{822C2E27-BF06-4FF4-9EB2-28D234F70642}"/>
            </a:ext>
          </a:extLst>
        </xdr:cNvPr>
        <xdr:cNvSpPr txBox="1"/>
      </xdr:nvSpPr>
      <xdr:spPr>
        <a:xfrm>
          <a:off x="22199600"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125985</xdr:rowOff>
    </xdr:from>
    <xdr:to>
      <xdr:col>112</xdr:col>
      <xdr:colOff>38100</xdr:colOff>
      <xdr:row>107</xdr:row>
      <xdr:rowOff>56135</xdr:rowOff>
    </xdr:to>
    <xdr:sp macro="" textlink="">
      <xdr:nvSpPr>
        <xdr:cNvPr id="935" name="楕円 934">
          <a:extLst>
            <a:ext uri="{FF2B5EF4-FFF2-40B4-BE49-F238E27FC236}">
              <a16:creationId xmlns:a16="http://schemas.microsoft.com/office/drawing/2014/main" id="{6A9D2F7E-2796-4B2C-9B8C-BB9EEBDE422A}"/>
            </a:ext>
          </a:extLst>
        </xdr:cNvPr>
        <xdr:cNvSpPr/>
      </xdr:nvSpPr>
      <xdr:spPr>
        <a:xfrm>
          <a:off x="21272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3048</xdr:rowOff>
    </xdr:from>
    <xdr:to>
      <xdr:col>116</xdr:col>
      <xdr:colOff>63500</xdr:colOff>
      <xdr:row>107</xdr:row>
      <xdr:rowOff>5335</xdr:rowOff>
    </xdr:to>
    <xdr:cxnSp macro="">
      <xdr:nvCxnSpPr>
        <xdr:cNvPr id="936" name="直線コネクタ 935">
          <a:extLst>
            <a:ext uri="{FF2B5EF4-FFF2-40B4-BE49-F238E27FC236}">
              <a16:creationId xmlns:a16="http://schemas.microsoft.com/office/drawing/2014/main" id="{32D0CFD3-EAA9-4D72-986E-1BB2C7C60D66}"/>
            </a:ext>
          </a:extLst>
        </xdr:cNvPr>
        <xdr:cNvCxnSpPr/>
      </xdr:nvCxnSpPr>
      <xdr:spPr>
        <a:xfrm flipV="1">
          <a:off x="21323300" y="18348198"/>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128270</xdr:rowOff>
    </xdr:from>
    <xdr:to>
      <xdr:col>107</xdr:col>
      <xdr:colOff>101600</xdr:colOff>
      <xdr:row>107</xdr:row>
      <xdr:rowOff>58420</xdr:rowOff>
    </xdr:to>
    <xdr:sp macro="" textlink="">
      <xdr:nvSpPr>
        <xdr:cNvPr id="937" name="楕円 936">
          <a:extLst>
            <a:ext uri="{FF2B5EF4-FFF2-40B4-BE49-F238E27FC236}">
              <a16:creationId xmlns:a16="http://schemas.microsoft.com/office/drawing/2014/main" id="{1F615657-F122-4640-8811-074A93E3A985}"/>
            </a:ext>
          </a:extLst>
        </xdr:cNvPr>
        <xdr:cNvSpPr/>
      </xdr:nvSpPr>
      <xdr:spPr>
        <a:xfrm>
          <a:off x="20383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5335</xdr:rowOff>
    </xdr:from>
    <xdr:to>
      <xdr:col>111</xdr:col>
      <xdr:colOff>177800</xdr:colOff>
      <xdr:row>107</xdr:row>
      <xdr:rowOff>7620</xdr:rowOff>
    </xdr:to>
    <xdr:cxnSp macro="">
      <xdr:nvCxnSpPr>
        <xdr:cNvPr id="938" name="直線コネクタ 937">
          <a:extLst>
            <a:ext uri="{FF2B5EF4-FFF2-40B4-BE49-F238E27FC236}">
              <a16:creationId xmlns:a16="http://schemas.microsoft.com/office/drawing/2014/main" id="{DC6EE119-F9CB-4571-B002-B98954A08A98}"/>
            </a:ext>
          </a:extLst>
        </xdr:cNvPr>
        <xdr:cNvCxnSpPr/>
      </xdr:nvCxnSpPr>
      <xdr:spPr>
        <a:xfrm flipV="1">
          <a:off x="20434300" y="1835048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128270</xdr:rowOff>
    </xdr:from>
    <xdr:to>
      <xdr:col>102</xdr:col>
      <xdr:colOff>165100</xdr:colOff>
      <xdr:row>107</xdr:row>
      <xdr:rowOff>58420</xdr:rowOff>
    </xdr:to>
    <xdr:sp macro="" textlink="">
      <xdr:nvSpPr>
        <xdr:cNvPr id="939" name="楕円 938">
          <a:extLst>
            <a:ext uri="{FF2B5EF4-FFF2-40B4-BE49-F238E27FC236}">
              <a16:creationId xmlns:a16="http://schemas.microsoft.com/office/drawing/2014/main" id="{EBFC0D3B-B3AE-4E1F-891F-DEBC8ADB14CB}"/>
            </a:ext>
          </a:extLst>
        </xdr:cNvPr>
        <xdr:cNvSpPr/>
      </xdr:nvSpPr>
      <xdr:spPr>
        <a:xfrm>
          <a:off x="19494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7620</xdr:rowOff>
    </xdr:from>
    <xdr:to>
      <xdr:col>107</xdr:col>
      <xdr:colOff>50800</xdr:colOff>
      <xdr:row>107</xdr:row>
      <xdr:rowOff>7620</xdr:rowOff>
    </xdr:to>
    <xdr:cxnSp macro="">
      <xdr:nvCxnSpPr>
        <xdr:cNvPr id="940" name="直線コネクタ 939">
          <a:extLst>
            <a:ext uri="{FF2B5EF4-FFF2-40B4-BE49-F238E27FC236}">
              <a16:creationId xmlns:a16="http://schemas.microsoft.com/office/drawing/2014/main" id="{AA1E6485-CEAE-43F7-94F7-72243AD02864}"/>
            </a:ext>
          </a:extLst>
        </xdr:cNvPr>
        <xdr:cNvCxnSpPr/>
      </xdr:nvCxnSpPr>
      <xdr:spPr>
        <a:xfrm>
          <a:off x="19545300" y="18352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130556</xdr:rowOff>
    </xdr:from>
    <xdr:to>
      <xdr:col>98</xdr:col>
      <xdr:colOff>38100</xdr:colOff>
      <xdr:row>107</xdr:row>
      <xdr:rowOff>60706</xdr:rowOff>
    </xdr:to>
    <xdr:sp macro="" textlink="">
      <xdr:nvSpPr>
        <xdr:cNvPr id="941" name="楕円 940">
          <a:extLst>
            <a:ext uri="{FF2B5EF4-FFF2-40B4-BE49-F238E27FC236}">
              <a16:creationId xmlns:a16="http://schemas.microsoft.com/office/drawing/2014/main" id="{C0B29A46-6460-4CA4-8E0F-B85FA64E8653}"/>
            </a:ext>
          </a:extLst>
        </xdr:cNvPr>
        <xdr:cNvSpPr/>
      </xdr:nvSpPr>
      <xdr:spPr>
        <a:xfrm>
          <a:off x="18605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7620</xdr:rowOff>
    </xdr:from>
    <xdr:to>
      <xdr:col>102</xdr:col>
      <xdr:colOff>114300</xdr:colOff>
      <xdr:row>107</xdr:row>
      <xdr:rowOff>9906</xdr:rowOff>
    </xdr:to>
    <xdr:cxnSp macro="">
      <xdr:nvCxnSpPr>
        <xdr:cNvPr id="942" name="直線コネクタ 941">
          <a:extLst>
            <a:ext uri="{FF2B5EF4-FFF2-40B4-BE49-F238E27FC236}">
              <a16:creationId xmlns:a16="http://schemas.microsoft.com/office/drawing/2014/main" id="{47520A0A-EB03-4945-8B60-FE6DCFC6181E}"/>
            </a:ext>
          </a:extLst>
        </xdr:cNvPr>
        <xdr:cNvCxnSpPr/>
      </xdr:nvCxnSpPr>
      <xdr:spPr>
        <a:xfrm flipV="1">
          <a:off x="18656300" y="183527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943" name="n_1aveValue【公民館】&#10;一人当たり面積">
          <a:extLst>
            <a:ext uri="{FF2B5EF4-FFF2-40B4-BE49-F238E27FC236}">
              <a16:creationId xmlns:a16="http://schemas.microsoft.com/office/drawing/2014/main" id="{9705CB8E-920B-4967-81AB-A3E85AD7F247}"/>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944" name="n_2aveValue【公民館】&#10;一人当たり面積">
          <a:extLst>
            <a:ext uri="{FF2B5EF4-FFF2-40B4-BE49-F238E27FC236}">
              <a16:creationId xmlns:a16="http://schemas.microsoft.com/office/drawing/2014/main" id="{EBF8E598-F806-4A3F-8D55-46A9865D7F6A}"/>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945" name="n_3aveValue【公民館】&#10;一人当たり面積">
          <a:extLst>
            <a:ext uri="{FF2B5EF4-FFF2-40B4-BE49-F238E27FC236}">
              <a16:creationId xmlns:a16="http://schemas.microsoft.com/office/drawing/2014/main" id="{16278284-B9B1-4422-AB2B-13898CFAC1A9}"/>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946" name="n_4aveValue【公民館】&#10;一人当たり面積">
          <a:extLst>
            <a:ext uri="{FF2B5EF4-FFF2-40B4-BE49-F238E27FC236}">
              <a16:creationId xmlns:a16="http://schemas.microsoft.com/office/drawing/2014/main" id="{B5567E93-76D3-4DE0-A236-ABD3C5B83A50}"/>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47262</xdr:rowOff>
    </xdr:from>
    <xdr:ext cx="469744" cy="259045"/>
    <xdr:sp macro="" textlink="">
      <xdr:nvSpPr>
        <xdr:cNvPr id="947" name="n_1mainValue【公民館】&#10;一人当たり面積">
          <a:extLst>
            <a:ext uri="{FF2B5EF4-FFF2-40B4-BE49-F238E27FC236}">
              <a16:creationId xmlns:a16="http://schemas.microsoft.com/office/drawing/2014/main" id="{098CDFC8-C7ED-485C-A2F7-817D0A5535BD}"/>
            </a:ext>
          </a:extLst>
        </xdr:cNvPr>
        <xdr:cNvSpPr txBox="1"/>
      </xdr:nvSpPr>
      <xdr:spPr>
        <a:xfrm>
          <a:off x="210757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49547</xdr:rowOff>
    </xdr:from>
    <xdr:ext cx="469744" cy="259045"/>
    <xdr:sp macro="" textlink="">
      <xdr:nvSpPr>
        <xdr:cNvPr id="948" name="n_2mainValue【公民館】&#10;一人当たり面積">
          <a:extLst>
            <a:ext uri="{FF2B5EF4-FFF2-40B4-BE49-F238E27FC236}">
              <a16:creationId xmlns:a16="http://schemas.microsoft.com/office/drawing/2014/main" id="{B3167891-4B5F-495E-BC6A-F7A9727AA68F}"/>
            </a:ext>
          </a:extLst>
        </xdr:cNvPr>
        <xdr:cNvSpPr txBox="1"/>
      </xdr:nvSpPr>
      <xdr:spPr>
        <a:xfrm>
          <a:off x="20199427"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49547</xdr:rowOff>
    </xdr:from>
    <xdr:ext cx="469744" cy="259045"/>
    <xdr:sp macro="" textlink="">
      <xdr:nvSpPr>
        <xdr:cNvPr id="949" name="n_3mainValue【公民館】&#10;一人当たり面積">
          <a:extLst>
            <a:ext uri="{FF2B5EF4-FFF2-40B4-BE49-F238E27FC236}">
              <a16:creationId xmlns:a16="http://schemas.microsoft.com/office/drawing/2014/main" id="{5CDB98FE-6265-466D-A81B-0CA0BCBFD3C7}"/>
            </a:ext>
          </a:extLst>
        </xdr:cNvPr>
        <xdr:cNvSpPr txBox="1"/>
      </xdr:nvSpPr>
      <xdr:spPr>
        <a:xfrm>
          <a:off x="19310427"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51833</xdr:rowOff>
    </xdr:from>
    <xdr:ext cx="469744" cy="259045"/>
    <xdr:sp macro="" textlink="">
      <xdr:nvSpPr>
        <xdr:cNvPr id="950" name="n_4mainValue【公民館】&#10;一人当たり面積">
          <a:extLst>
            <a:ext uri="{FF2B5EF4-FFF2-40B4-BE49-F238E27FC236}">
              <a16:creationId xmlns:a16="http://schemas.microsoft.com/office/drawing/2014/main" id="{D417A453-A18F-447C-AD65-A03CC232D283}"/>
            </a:ext>
          </a:extLst>
        </xdr:cNvPr>
        <xdr:cNvSpPr txBox="1"/>
      </xdr:nvSpPr>
      <xdr:spPr>
        <a:xfrm>
          <a:off x="18421427" y="1839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60484431-49AF-4704-AABB-27918A8569A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35A77DA6-60E9-42BE-BA3E-055DE9D80A8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57B96F71-75DD-4249-9B03-6E5D913A74F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類似団体と比較して特に有形固定資産減価償却率が高くなっている施設は、学校施設、認定こども園・幼稚園・保育所であり、特に低くなっている施設は、児童館である。</a:t>
          </a:r>
          <a:endParaRPr lang="ja-JP" altLang="ja-JP" sz="1400">
            <a:effectLst/>
          </a:endParaRPr>
        </a:p>
        <a:p>
          <a:r>
            <a:rPr kumimoji="1" lang="ja-JP" altLang="ja-JP" sz="1100">
              <a:solidFill>
                <a:schemeClr val="dk1"/>
              </a:solidFill>
              <a:effectLst/>
              <a:latin typeface="+mn-lt"/>
              <a:ea typeface="+mn-ea"/>
              <a:cs typeface="+mn-cs"/>
            </a:rPr>
            <a:t>学校施設については、公共施設マネジメント実施計画を策定しており、同計画に基づいて、将来の児童・生徒数に見合う規模にするため保有面積を適正規模に削減したり、小中一貫化や統合などを視野に入れて、地域の実情に見合った学校規模に再編するなどし、老朽化対策に取り組んでいくこととしている。</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現在、７中学校区ごとに地区個別計画を作成し、順次地区ごとに学校施設を中心とした公共施設の適正化、複合化を進めており、２地区において、学校施設と公民館等の複合化に着手している。</a:t>
          </a:r>
          <a:endParaRPr lang="ja-JP" altLang="ja-JP" sz="1400">
            <a:effectLst/>
          </a:endParaRPr>
        </a:p>
        <a:p>
          <a:r>
            <a:rPr kumimoji="1" lang="ja-JP" altLang="ja-JP" sz="1100">
              <a:solidFill>
                <a:schemeClr val="dk1"/>
              </a:solidFill>
              <a:effectLst/>
              <a:latin typeface="+mn-lt"/>
              <a:ea typeface="+mn-ea"/>
              <a:cs typeface="+mn-cs"/>
            </a:rPr>
            <a:t>保育所についても、同様に地区個別計画に基づき、他施設との複合化や、統合による建て替えなどに向けて進めている。</a:t>
          </a:r>
          <a:endParaRPr lang="ja-JP" altLang="ja-JP" sz="1400">
            <a:effectLst/>
          </a:endParaRPr>
        </a:p>
        <a:p>
          <a:r>
            <a:rPr kumimoji="1" lang="ja-JP" altLang="ja-JP" sz="1100">
              <a:solidFill>
                <a:schemeClr val="dk1"/>
              </a:solidFill>
              <a:effectLst/>
              <a:latin typeface="+mn-lt"/>
              <a:ea typeface="+mn-ea"/>
              <a:cs typeface="+mn-cs"/>
            </a:rPr>
            <a:t>児童館については、がまごおり児童館を平成２４年度に建築したのをはじめ、いずれも平成４年度以降に建設されたものであるため、類似団体と比較しても大きく平均を下回っており、今後長期にわたって利用できるように適切に維持し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0DB124E-B916-4C8D-ADE8-0EE5E97CD03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0760E7B-3843-44FD-91E2-EF0ED941AC9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487BF5F-FAB6-4879-B973-DE1D069FAC8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24F792A-BEB5-40DA-8CEA-EDBAE72E242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愛知県蒲郡市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574019B-9589-4FC8-A302-01D9FC0A2C2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C68C276-0B0A-4313-B65F-F89D55B004E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97FFE5D-4CD1-4B0F-A4E2-6618B120526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0F6F63A-C3FA-4124-A42E-D3649CB7CAD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FBEE53C-7636-4A94-8BB7-4EB083D45DB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DD757DE-4885-41A0-ADB5-3FF99FB4884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77,535
73,926
56.96
48,723,554
46,583,808
1,667,992
18,947,774
22,380,361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938AEEC-26A6-40AF-9105-7E8992C85E8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93C5A2D-F38C-44EE-876E-CE0BE74A05B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E9CDE56-6397-4435-A4BD-2E1FC8D6DA4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4A9703C-541F-4BC6-984F-95E08CDC0F7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F96C64B-CDD3-4B53-BB54-5EF2077C431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937D11B-ED1B-43E3-835D-558F23CEE05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EF5589A-9462-45B1-BBBA-C9EF826A23F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E264CC8-6DBD-4DFB-9F34-269FCB78288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8770622-5C20-4849-8274-85809FA902A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C1FB436-E82D-43FF-8F16-83CFA73EBD4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64C800C-E29E-45B8-B48D-6F05C64E333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9D24766-AF52-4683-A203-1355F0DF0C5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DFAED78-F9C7-4038-8948-B40298ACF83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18E5435-D8BD-4727-879A-282848081D5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8F6BD1F-AADC-42B9-A9DD-868CCDF9AC6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42B91F0-E06E-4F3F-AAFF-7D0AD04EFED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17200D1-E995-4A7A-A108-3173955F52B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CE30F0B-CB4A-4D28-8A34-189C683B899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3916FB3-F9E0-45E1-98F4-2DA442D8D6C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701F5F7-1681-4E1E-BC85-2C8450EF174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65E9715-B1B7-4B1E-BF8A-661B112E1F2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94D138E-01A4-4349-BD0E-65FAD334872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F3957F0-DB70-4EC5-9E59-341F11412D2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9FDBC3F-17E4-49C3-B751-949B5C5428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E3053A7-47B4-4175-A25B-DC332EDAA46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EB135FA-2E47-4034-815C-315383CA808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824F1BC-B802-4208-9C77-837ED619F64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1D946C1-6F81-40A4-AF58-7F1A33ED0F9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7151439-CEC7-4FDD-83F1-9F41783F802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A6E9F34-1B1F-48CB-BA94-45CA252DE82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F64A02A-E880-4614-913D-B28C23EA29A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F88B1B9-9259-4D3B-82C7-723C7B67820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8642634-0E9C-4B15-8579-F19C7B17CC2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268501A-C8C5-4A0C-B93A-1BA323E9D8C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9DA74E4-76BC-4E7A-89C9-4E48D75A5F8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0597313-CDDE-49BC-9D6F-3CF67B3C957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E1D45EC-DACC-400E-8B0F-41E9571E9E7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6924A27-C1B6-4332-A7E1-3BF08F89E08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A792E10-9A77-404F-86CC-0D83DB1E1047}"/>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463177C-4D50-491F-8AF8-0B9C45755D7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FCFCD78-CCF8-4CBC-B184-7CFB77D76D1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4699A1B-EF96-4539-A30E-9AFFA6E3C84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69C4DD7-59BF-4384-9112-01E1B808DED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188B4A3-3A86-4440-817A-33E6BBEC8AC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7FC6E8A-4E26-450A-A28D-9E255D840B7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959BE8A-0078-4D60-92FB-F3AD94F5E02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BBEAD7D1-5EDB-4E40-9B5E-6E7080B13F2A}"/>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340D8C03-7D03-4846-8E42-D61AC3083BE2}"/>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A34D3308-F458-48F0-9D4D-F9A32449A030}"/>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62D4E2A9-725B-490B-B581-330D6801B544}"/>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6CE15615-451A-40FC-8F2C-036C48ECD5E5}"/>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5E716384-F59A-44EC-9C6D-E6EDA7CA82F4}"/>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095521F6-3035-41C4-854E-8486A7406A12}"/>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41AA035B-C499-4EE4-BF1C-684E91948C84}"/>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2B6D2695-4040-4D0D-866B-E5A999D8A905}"/>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9A07B231-280E-49EF-911F-F679886CA556}"/>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3D77FE52-095F-498F-95F1-8BA97911E00B}"/>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A950216-FC14-457D-A88E-36CE30D1493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F7DA521-D667-4565-8615-833B3717933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1499831-DBE5-49D4-BF48-0ABF3886DAC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57D376C-0843-4482-8CCD-3CF25B07DBD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10FC1F6-983A-4618-A7BB-CA7F86B17BE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129903</xdr:rowOff>
    </xdr:from>
    <xdr:to>
      <xdr:col>24</xdr:col>
      <xdr:colOff>114300</xdr:colOff>
      <xdr:row>41</xdr:row>
      <xdr:rowOff>60053</xdr:rowOff>
    </xdr:to>
    <xdr:sp macro="" textlink="">
      <xdr:nvSpPr>
        <xdr:cNvPr id="74" name="楕円 73">
          <a:extLst>
            <a:ext uri="{FF2B5EF4-FFF2-40B4-BE49-F238E27FC236}">
              <a16:creationId xmlns:a16="http://schemas.microsoft.com/office/drawing/2014/main" id="{860170BA-0736-44F4-9F2B-DD0F7089746B}"/>
            </a:ext>
          </a:extLst>
        </xdr:cNvPr>
        <xdr:cNvSpPr/>
      </xdr:nvSpPr>
      <xdr:spPr>
        <a:xfrm>
          <a:off x="45847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108330</xdr:rowOff>
    </xdr:from>
    <xdr:ext cx="405111" cy="259045"/>
    <xdr:sp macro="" textlink="">
      <xdr:nvSpPr>
        <xdr:cNvPr id="75" name="【図書館】&#10;有形固定資産減価償却率該当値テキスト">
          <a:extLst>
            <a:ext uri="{FF2B5EF4-FFF2-40B4-BE49-F238E27FC236}">
              <a16:creationId xmlns:a16="http://schemas.microsoft.com/office/drawing/2014/main" id="{40DB3050-0819-4B98-BEBF-AD15A6B45C49}"/>
            </a:ext>
          </a:extLst>
        </xdr:cNvPr>
        <xdr:cNvSpPr txBox="1"/>
      </xdr:nvSpPr>
      <xdr:spPr>
        <a:xfrm>
          <a:off x="4673600" y="696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93980</xdr:rowOff>
    </xdr:from>
    <xdr:to>
      <xdr:col>20</xdr:col>
      <xdr:colOff>38100</xdr:colOff>
      <xdr:row>41</xdr:row>
      <xdr:rowOff>24130</xdr:rowOff>
    </xdr:to>
    <xdr:sp macro="" textlink="">
      <xdr:nvSpPr>
        <xdr:cNvPr id="76" name="楕円 75">
          <a:extLst>
            <a:ext uri="{FF2B5EF4-FFF2-40B4-BE49-F238E27FC236}">
              <a16:creationId xmlns:a16="http://schemas.microsoft.com/office/drawing/2014/main" id="{F3A3D9DB-D27B-4B99-9D02-1C6C324D3564}"/>
            </a:ext>
          </a:extLst>
        </xdr:cNvPr>
        <xdr:cNvSpPr/>
      </xdr:nvSpPr>
      <xdr:spPr>
        <a:xfrm>
          <a:off x="3746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144780</xdr:rowOff>
    </xdr:from>
    <xdr:to>
      <xdr:col>24</xdr:col>
      <xdr:colOff>63500</xdr:colOff>
      <xdr:row>41</xdr:row>
      <xdr:rowOff>9253</xdr:rowOff>
    </xdr:to>
    <xdr:cxnSp macro="">
      <xdr:nvCxnSpPr>
        <xdr:cNvPr id="77" name="直線コネクタ 76">
          <a:extLst>
            <a:ext uri="{FF2B5EF4-FFF2-40B4-BE49-F238E27FC236}">
              <a16:creationId xmlns:a16="http://schemas.microsoft.com/office/drawing/2014/main" id="{F026CABE-7DD6-4653-88D1-0B1FBB4A5FD5}"/>
            </a:ext>
          </a:extLst>
        </xdr:cNvPr>
        <xdr:cNvCxnSpPr/>
      </xdr:nvCxnSpPr>
      <xdr:spPr>
        <a:xfrm>
          <a:off x="3797300" y="7002780"/>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61323</xdr:rowOff>
    </xdr:from>
    <xdr:to>
      <xdr:col>15</xdr:col>
      <xdr:colOff>101600</xdr:colOff>
      <xdr:row>40</xdr:row>
      <xdr:rowOff>162923</xdr:rowOff>
    </xdr:to>
    <xdr:sp macro="" textlink="">
      <xdr:nvSpPr>
        <xdr:cNvPr id="78" name="楕円 77">
          <a:extLst>
            <a:ext uri="{FF2B5EF4-FFF2-40B4-BE49-F238E27FC236}">
              <a16:creationId xmlns:a16="http://schemas.microsoft.com/office/drawing/2014/main" id="{B2061818-D1BC-4186-B943-7D659BD91FDF}"/>
            </a:ext>
          </a:extLst>
        </xdr:cNvPr>
        <xdr:cNvSpPr/>
      </xdr:nvSpPr>
      <xdr:spPr>
        <a:xfrm>
          <a:off x="2857500" y="691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112123</xdr:rowOff>
    </xdr:from>
    <xdr:to>
      <xdr:col>19</xdr:col>
      <xdr:colOff>177800</xdr:colOff>
      <xdr:row>40</xdr:row>
      <xdr:rowOff>144780</xdr:rowOff>
    </xdr:to>
    <xdr:cxnSp macro="">
      <xdr:nvCxnSpPr>
        <xdr:cNvPr id="79" name="直線コネクタ 78">
          <a:extLst>
            <a:ext uri="{FF2B5EF4-FFF2-40B4-BE49-F238E27FC236}">
              <a16:creationId xmlns:a16="http://schemas.microsoft.com/office/drawing/2014/main" id="{A785BF32-C9B3-4F81-A636-8DCC706C4CAB}"/>
            </a:ext>
          </a:extLst>
        </xdr:cNvPr>
        <xdr:cNvCxnSpPr/>
      </xdr:nvCxnSpPr>
      <xdr:spPr>
        <a:xfrm>
          <a:off x="2908300" y="69701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23767</xdr:rowOff>
    </xdr:from>
    <xdr:to>
      <xdr:col>10</xdr:col>
      <xdr:colOff>165100</xdr:colOff>
      <xdr:row>40</xdr:row>
      <xdr:rowOff>125367</xdr:rowOff>
    </xdr:to>
    <xdr:sp macro="" textlink="">
      <xdr:nvSpPr>
        <xdr:cNvPr id="80" name="楕円 79">
          <a:extLst>
            <a:ext uri="{FF2B5EF4-FFF2-40B4-BE49-F238E27FC236}">
              <a16:creationId xmlns:a16="http://schemas.microsoft.com/office/drawing/2014/main" id="{42E5D194-19DE-46CC-9930-38A6502C1FD7}"/>
            </a:ext>
          </a:extLst>
        </xdr:cNvPr>
        <xdr:cNvSpPr/>
      </xdr:nvSpPr>
      <xdr:spPr>
        <a:xfrm>
          <a:off x="1968500" y="688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74567</xdr:rowOff>
    </xdr:from>
    <xdr:to>
      <xdr:col>15</xdr:col>
      <xdr:colOff>50800</xdr:colOff>
      <xdr:row>40</xdr:row>
      <xdr:rowOff>112123</xdr:rowOff>
    </xdr:to>
    <xdr:cxnSp macro="">
      <xdr:nvCxnSpPr>
        <xdr:cNvPr id="81" name="直線コネクタ 80">
          <a:extLst>
            <a:ext uri="{FF2B5EF4-FFF2-40B4-BE49-F238E27FC236}">
              <a16:creationId xmlns:a16="http://schemas.microsoft.com/office/drawing/2014/main" id="{F7CFC7B5-CC16-4DC8-87FF-1011801557F5}"/>
            </a:ext>
          </a:extLst>
        </xdr:cNvPr>
        <xdr:cNvCxnSpPr/>
      </xdr:nvCxnSpPr>
      <xdr:spPr>
        <a:xfrm>
          <a:off x="2019300" y="693256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154396</xdr:rowOff>
    </xdr:from>
    <xdr:to>
      <xdr:col>6</xdr:col>
      <xdr:colOff>38100</xdr:colOff>
      <xdr:row>41</xdr:row>
      <xdr:rowOff>84546</xdr:rowOff>
    </xdr:to>
    <xdr:sp macro="" textlink="">
      <xdr:nvSpPr>
        <xdr:cNvPr id="82" name="楕円 81">
          <a:extLst>
            <a:ext uri="{FF2B5EF4-FFF2-40B4-BE49-F238E27FC236}">
              <a16:creationId xmlns:a16="http://schemas.microsoft.com/office/drawing/2014/main" id="{7FB5E017-2505-489A-BC1D-22AF1138DD75}"/>
            </a:ext>
          </a:extLst>
        </xdr:cNvPr>
        <xdr:cNvSpPr/>
      </xdr:nvSpPr>
      <xdr:spPr>
        <a:xfrm>
          <a:off x="1079500" y="701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74567</xdr:rowOff>
    </xdr:from>
    <xdr:to>
      <xdr:col>10</xdr:col>
      <xdr:colOff>114300</xdr:colOff>
      <xdr:row>41</xdr:row>
      <xdr:rowOff>33746</xdr:rowOff>
    </xdr:to>
    <xdr:cxnSp macro="">
      <xdr:nvCxnSpPr>
        <xdr:cNvPr id="83" name="直線コネクタ 82">
          <a:extLst>
            <a:ext uri="{FF2B5EF4-FFF2-40B4-BE49-F238E27FC236}">
              <a16:creationId xmlns:a16="http://schemas.microsoft.com/office/drawing/2014/main" id="{85FEC0EB-7DF6-4582-9870-9E2FCBF4E6F8}"/>
            </a:ext>
          </a:extLst>
        </xdr:cNvPr>
        <xdr:cNvCxnSpPr/>
      </xdr:nvCxnSpPr>
      <xdr:spPr>
        <a:xfrm flipV="1">
          <a:off x="1130300" y="6932567"/>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D43D4AAA-8BEC-4308-906B-38527F456FD8}"/>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79031515-A971-4920-ABE7-11CBF1A55FA4}"/>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F5562CBA-6365-427E-BF5F-E0A9BFF024F0}"/>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E403FC0A-B550-4E73-989B-082E269A33E4}"/>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15257</xdr:rowOff>
    </xdr:from>
    <xdr:ext cx="405111" cy="259045"/>
    <xdr:sp macro="" textlink="">
      <xdr:nvSpPr>
        <xdr:cNvPr id="88" name="n_1mainValue【図書館】&#10;有形固定資産減価償却率">
          <a:extLst>
            <a:ext uri="{FF2B5EF4-FFF2-40B4-BE49-F238E27FC236}">
              <a16:creationId xmlns:a16="http://schemas.microsoft.com/office/drawing/2014/main" id="{C2B24713-AF9A-45D4-8BCA-61A7C76BABDD}"/>
            </a:ext>
          </a:extLst>
        </xdr:cNvPr>
        <xdr:cNvSpPr txBox="1"/>
      </xdr:nvSpPr>
      <xdr:spPr>
        <a:xfrm>
          <a:off x="3582044"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154050</xdr:rowOff>
    </xdr:from>
    <xdr:ext cx="405111" cy="259045"/>
    <xdr:sp macro="" textlink="">
      <xdr:nvSpPr>
        <xdr:cNvPr id="89" name="n_2mainValue【図書館】&#10;有形固定資産減価償却率">
          <a:extLst>
            <a:ext uri="{FF2B5EF4-FFF2-40B4-BE49-F238E27FC236}">
              <a16:creationId xmlns:a16="http://schemas.microsoft.com/office/drawing/2014/main" id="{580D6597-0A2F-4C4F-B3D3-16A4FEECBC24}"/>
            </a:ext>
          </a:extLst>
        </xdr:cNvPr>
        <xdr:cNvSpPr txBox="1"/>
      </xdr:nvSpPr>
      <xdr:spPr>
        <a:xfrm>
          <a:off x="2705744" y="701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116494</xdr:rowOff>
    </xdr:from>
    <xdr:ext cx="405111" cy="259045"/>
    <xdr:sp macro="" textlink="">
      <xdr:nvSpPr>
        <xdr:cNvPr id="90" name="n_3mainValue【図書館】&#10;有形固定資産減価償却率">
          <a:extLst>
            <a:ext uri="{FF2B5EF4-FFF2-40B4-BE49-F238E27FC236}">
              <a16:creationId xmlns:a16="http://schemas.microsoft.com/office/drawing/2014/main" id="{03B11986-5058-4E27-B96F-9FF6674378E9}"/>
            </a:ext>
          </a:extLst>
        </xdr:cNvPr>
        <xdr:cNvSpPr txBox="1"/>
      </xdr:nvSpPr>
      <xdr:spPr>
        <a:xfrm>
          <a:off x="1816744" y="697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75673</xdr:rowOff>
    </xdr:from>
    <xdr:ext cx="405111" cy="259045"/>
    <xdr:sp macro="" textlink="">
      <xdr:nvSpPr>
        <xdr:cNvPr id="91" name="n_4mainValue【図書館】&#10;有形固定資産減価償却率">
          <a:extLst>
            <a:ext uri="{FF2B5EF4-FFF2-40B4-BE49-F238E27FC236}">
              <a16:creationId xmlns:a16="http://schemas.microsoft.com/office/drawing/2014/main" id="{88BA0FB6-70A5-4984-BC84-16F80BE85908}"/>
            </a:ext>
          </a:extLst>
        </xdr:cNvPr>
        <xdr:cNvSpPr txBox="1"/>
      </xdr:nvSpPr>
      <xdr:spPr>
        <a:xfrm>
          <a:off x="927744" y="710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2C302D1-C609-4C86-9ED9-AF2338C5D04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D281C80-831C-44E4-9B6F-812373141FD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B856D7E-6F5B-456F-BB68-2D0EF6FE5A3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5C6D32D-8A4A-4269-B374-68C102764F1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97E22F5-EF57-4E64-BEC2-32E56D08776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1FF8826-31D8-4D75-B8D1-D78273FC44E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CE78198-4477-4364-AE31-0E454C69329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AEA131F4-418E-4748-BB72-1854D48EC7B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C20E15E-E33B-44BB-8A5F-01C7336B95A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E152062-0363-4FE0-8421-623FF1E319C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74CAAF6-AFEE-4497-AC1B-E329F594985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7968631-FF46-4F0E-8366-507F9EB838B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E0E9EDF-5BD2-477B-BBEB-FDDFD9DF05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11202E3C-77DE-430B-9212-D0EB16D8D5E3}"/>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639A721-3D82-4CDC-B8CC-5910CE32071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47FC42A-0426-4826-A502-6DDC7899752A}"/>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7B6C5EF-0283-4F81-B1AE-84F9B7C39BE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6E7EDD9E-1FB5-4A69-A0A9-B87DF9A9D575}"/>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4D794E4-7F2B-4638-86BA-0F4C0DEC752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983112D-BD83-41EC-82BB-52CCEFAA23ED}"/>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1F6CB33-5850-483D-86EF-CC69970495B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13352991-462A-4F89-AE2A-F4DA2BB19AD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A948733D-C229-40EC-8C9F-5B96100C5EE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D42969B9-94B5-42DB-9287-4B3149E51044}"/>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2C15117C-743C-4BFB-991A-04840C20C32C}"/>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2BE7F6C-EF9B-4125-B059-43C3FF7A483D}"/>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7BFC7118-8710-4B81-8842-65298B8D6AE2}"/>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6FC38185-B1A7-4240-AA33-9450924A1F51}"/>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80271EA4-0232-4EBA-8D54-11C6957E657D}"/>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FD1110A6-E9CC-4B36-BAE5-98CF8079F630}"/>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695F11B9-8D96-48E9-8BAE-0B83C3879F55}"/>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FD23057B-62C3-4E03-A603-62FA374938A5}"/>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01F34E70-8120-48C9-BF6E-1EEFC21CD2A1}"/>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3729D0D5-6889-48CE-BFDB-D7681F12250E}"/>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CC564C7-A994-453F-8E51-64A5B3C4B4C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B9FE8BE-2ABF-45FD-BD98-E5EE61B1EDF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EA083B7-088F-451E-A413-AED52BFC8C8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CF3C0FB-4271-4D11-B003-31C28F76FC3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A41E762-BFF8-4A0F-A30F-24B34273F75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0</xdr:rowOff>
    </xdr:from>
    <xdr:to>
      <xdr:col>55</xdr:col>
      <xdr:colOff>50800</xdr:colOff>
      <xdr:row>40</xdr:row>
      <xdr:rowOff>101600</xdr:rowOff>
    </xdr:to>
    <xdr:sp macro="" textlink="">
      <xdr:nvSpPr>
        <xdr:cNvPr id="131" name="楕円 130">
          <a:extLst>
            <a:ext uri="{FF2B5EF4-FFF2-40B4-BE49-F238E27FC236}">
              <a16:creationId xmlns:a16="http://schemas.microsoft.com/office/drawing/2014/main" id="{6AD31133-7596-444E-A89C-5715E9ACE75D}"/>
            </a:ext>
          </a:extLst>
        </xdr:cNvPr>
        <xdr:cNvSpPr/>
      </xdr:nvSpPr>
      <xdr:spPr>
        <a:xfrm>
          <a:off x="104267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149877</xdr:rowOff>
    </xdr:from>
    <xdr:ext cx="469744" cy="259045"/>
    <xdr:sp macro="" textlink="">
      <xdr:nvSpPr>
        <xdr:cNvPr id="132" name="【図書館】&#10;一人当たり面積該当値テキスト">
          <a:extLst>
            <a:ext uri="{FF2B5EF4-FFF2-40B4-BE49-F238E27FC236}">
              <a16:creationId xmlns:a16="http://schemas.microsoft.com/office/drawing/2014/main" id="{D50BA23C-D79F-429C-978A-4AA050896B64}"/>
            </a:ext>
          </a:extLst>
        </xdr:cNvPr>
        <xdr:cNvSpPr txBox="1"/>
      </xdr:nvSpPr>
      <xdr:spPr>
        <a:xfrm>
          <a:off x="105156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0</xdr:rowOff>
    </xdr:from>
    <xdr:to>
      <xdr:col>50</xdr:col>
      <xdr:colOff>165100</xdr:colOff>
      <xdr:row>40</xdr:row>
      <xdr:rowOff>101600</xdr:rowOff>
    </xdr:to>
    <xdr:sp macro="" textlink="">
      <xdr:nvSpPr>
        <xdr:cNvPr id="133" name="楕円 132">
          <a:extLst>
            <a:ext uri="{FF2B5EF4-FFF2-40B4-BE49-F238E27FC236}">
              <a16:creationId xmlns:a16="http://schemas.microsoft.com/office/drawing/2014/main" id="{FCAE3FE2-C612-473D-A9ED-9AC4B50E16B1}"/>
            </a:ext>
          </a:extLst>
        </xdr:cNvPr>
        <xdr:cNvSpPr/>
      </xdr:nvSpPr>
      <xdr:spPr>
        <a:xfrm>
          <a:off x="95885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50800</xdr:rowOff>
    </xdr:from>
    <xdr:to>
      <xdr:col>55</xdr:col>
      <xdr:colOff>0</xdr:colOff>
      <xdr:row>40</xdr:row>
      <xdr:rowOff>50800</xdr:rowOff>
    </xdr:to>
    <xdr:cxnSp macro="">
      <xdr:nvCxnSpPr>
        <xdr:cNvPr id="134" name="直線コネクタ 133">
          <a:extLst>
            <a:ext uri="{FF2B5EF4-FFF2-40B4-BE49-F238E27FC236}">
              <a16:creationId xmlns:a16="http://schemas.microsoft.com/office/drawing/2014/main" id="{474472D2-2D24-4D79-B13E-D81C4159B58C}"/>
            </a:ext>
          </a:extLst>
        </xdr:cNvPr>
        <xdr:cNvCxnSpPr/>
      </xdr:nvCxnSpPr>
      <xdr:spPr>
        <a:xfrm>
          <a:off x="9639300" y="6908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0</xdr:rowOff>
    </xdr:from>
    <xdr:to>
      <xdr:col>46</xdr:col>
      <xdr:colOff>38100</xdr:colOff>
      <xdr:row>40</xdr:row>
      <xdr:rowOff>101600</xdr:rowOff>
    </xdr:to>
    <xdr:sp macro="" textlink="">
      <xdr:nvSpPr>
        <xdr:cNvPr id="135" name="楕円 134">
          <a:extLst>
            <a:ext uri="{FF2B5EF4-FFF2-40B4-BE49-F238E27FC236}">
              <a16:creationId xmlns:a16="http://schemas.microsoft.com/office/drawing/2014/main" id="{8DF42401-18B9-4739-BF84-41D68BDCAD83}"/>
            </a:ext>
          </a:extLst>
        </xdr:cNvPr>
        <xdr:cNvSpPr/>
      </xdr:nvSpPr>
      <xdr:spPr>
        <a:xfrm>
          <a:off x="86995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50800</xdr:rowOff>
    </xdr:from>
    <xdr:to>
      <xdr:col>50</xdr:col>
      <xdr:colOff>114300</xdr:colOff>
      <xdr:row>40</xdr:row>
      <xdr:rowOff>50800</xdr:rowOff>
    </xdr:to>
    <xdr:cxnSp macro="">
      <xdr:nvCxnSpPr>
        <xdr:cNvPr id="136" name="直線コネクタ 135">
          <a:extLst>
            <a:ext uri="{FF2B5EF4-FFF2-40B4-BE49-F238E27FC236}">
              <a16:creationId xmlns:a16="http://schemas.microsoft.com/office/drawing/2014/main" id="{6715BFDA-98A4-465D-B132-F568DCCD1734}"/>
            </a:ext>
          </a:extLst>
        </xdr:cNvPr>
        <xdr:cNvCxnSpPr/>
      </xdr:nvCxnSpPr>
      <xdr:spPr>
        <a:xfrm>
          <a:off x="8750300" y="6908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12700</xdr:rowOff>
    </xdr:from>
    <xdr:to>
      <xdr:col>41</xdr:col>
      <xdr:colOff>101600</xdr:colOff>
      <xdr:row>40</xdr:row>
      <xdr:rowOff>114300</xdr:rowOff>
    </xdr:to>
    <xdr:sp macro="" textlink="">
      <xdr:nvSpPr>
        <xdr:cNvPr id="137" name="楕円 136">
          <a:extLst>
            <a:ext uri="{FF2B5EF4-FFF2-40B4-BE49-F238E27FC236}">
              <a16:creationId xmlns:a16="http://schemas.microsoft.com/office/drawing/2014/main" id="{DB88B958-720F-4162-8CFA-48CD9E1E8FFA}"/>
            </a:ext>
          </a:extLst>
        </xdr:cNvPr>
        <xdr:cNvSpPr/>
      </xdr:nvSpPr>
      <xdr:spPr>
        <a:xfrm>
          <a:off x="7810500" y="687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50800</xdr:rowOff>
    </xdr:from>
    <xdr:to>
      <xdr:col>45</xdr:col>
      <xdr:colOff>177800</xdr:colOff>
      <xdr:row>40</xdr:row>
      <xdr:rowOff>63500</xdr:rowOff>
    </xdr:to>
    <xdr:cxnSp macro="">
      <xdr:nvCxnSpPr>
        <xdr:cNvPr id="138" name="直線コネクタ 137">
          <a:extLst>
            <a:ext uri="{FF2B5EF4-FFF2-40B4-BE49-F238E27FC236}">
              <a16:creationId xmlns:a16="http://schemas.microsoft.com/office/drawing/2014/main" id="{0E238599-7728-4907-96CD-5BF9BC7B73C4}"/>
            </a:ext>
          </a:extLst>
        </xdr:cNvPr>
        <xdr:cNvCxnSpPr/>
      </xdr:nvCxnSpPr>
      <xdr:spPr>
        <a:xfrm flipV="1">
          <a:off x="7861300" y="6908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12700</xdr:rowOff>
    </xdr:from>
    <xdr:to>
      <xdr:col>36</xdr:col>
      <xdr:colOff>165100</xdr:colOff>
      <xdr:row>40</xdr:row>
      <xdr:rowOff>114300</xdr:rowOff>
    </xdr:to>
    <xdr:sp macro="" textlink="">
      <xdr:nvSpPr>
        <xdr:cNvPr id="139" name="楕円 138">
          <a:extLst>
            <a:ext uri="{FF2B5EF4-FFF2-40B4-BE49-F238E27FC236}">
              <a16:creationId xmlns:a16="http://schemas.microsoft.com/office/drawing/2014/main" id="{BC913F0C-EAAB-4531-B9B3-8907FD01AADD}"/>
            </a:ext>
          </a:extLst>
        </xdr:cNvPr>
        <xdr:cNvSpPr/>
      </xdr:nvSpPr>
      <xdr:spPr>
        <a:xfrm>
          <a:off x="6921500" y="687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63500</xdr:rowOff>
    </xdr:from>
    <xdr:to>
      <xdr:col>41</xdr:col>
      <xdr:colOff>50800</xdr:colOff>
      <xdr:row>40</xdr:row>
      <xdr:rowOff>63500</xdr:rowOff>
    </xdr:to>
    <xdr:cxnSp macro="">
      <xdr:nvCxnSpPr>
        <xdr:cNvPr id="140" name="直線コネクタ 139">
          <a:extLst>
            <a:ext uri="{FF2B5EF4-FFF2-40B4-BE49-F238E27FC236}">
              <a16:creationId xmlns:a16="http://schemas.microsoft.com/office/drawing/2014/main" id="{E8D37579-8E46-4E8F-907E-78433FB80CD5}"/>
            </a:ext>
          </a:extLst>
        </xdr:cNvPr>
        <xdr:cNvCxnSpPr/>
      </xdr:nvCxnSpPr>
      <xdr:spPr>
        <a:xfrm>
          <a:off x="6972300" y="692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8359084D-EB76-471E-B2B4-8C54B51E15D4}"/>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1214286D-230D-410F-B23A-9BADD6FF668F}"/>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C8AD8C7C-F660-46A0-AD2C-BAE68604D284}"/>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06CFBF23-0945-4484-AAD0-1C94E7D5EA99}"/>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92727</xdr:rowOff>
    </xdr:from>
    <xdr:ext cx="469744" cy="259045"/>
    <xdr:sp macro="" textlink="">
      <xdr:nvSpPr>
        <xdr:cNvPr id="145" name="n_1mainValue【図書館】&#10;一人当たり面積">
          <a:extLst>
            <a:ext uri="{FF2B5EF4-FFF2-40B4-BE49-F238E27FC236}">
              <a16:creationId xmlns:a16="http://schemas.microsoft.com/office/drawing/2014/main" id="{1D260177-8513-4EE4-B5C3-20BC260F78D7}"/>
            </a:ext>
          </a:extLst>
        </xdr:cNvPr>
        <xdr:cNvSpPr txBox="1"/>
      </xdr:nvSpPr>
      <xdr:spPr>
        <a:xfrm>
          <a:off x="9391727"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92727</xdr:rowOff>
    </xdr:from>
    <xdr:ext cx="469744" cy="259045"/>
    <xdr:sp macro="" textlink="">
      <xdr:nvSpPr>
        <xdr:cNvPr id="146" name="n_2mainValue【図書館】&#10;一人当たり面積">
          <a:extLst>
            <a:ext uri="{FF2B5EF4-FFF2-40B4-BE49-F238E27FC236}">
              <a16:creationId xmlns:a16="http://schemas.microsoft.com/office/drawing/2014/main" id="{E328DB05-AAD3-447B-A1AB-6424662F4576}"/>
            </a:ext>
          </a:extLst>
        </xdr:cNvPr>
        <xdr:cNvSpPr txBox="1"/>
      </xdr:nvSpPr>
      <xdr:spPr>
        <a:xfrm>
          <a:off x="8515427"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105427</xdr:rowOff>
    </xdr:from>
    <xdr:ext cx="469744" cy="259045"/>
    <xdr:sp macro="" textlink="">
      <xdr:nvSpPr>
        <xdr:cNvPr id="147" name="n_3mainValue【図書館】&#10;一人当たり面積">
          <a:extLst>
            <a:ext uri="{FF2B5EF4-FFF2-40B4-BE49-F238E27FC236}">
              <a16:creationId xmlns:a16="http://schemas.microsoft.com/office/drawing/2014/main" id="{69D4C49E-B34E-4FA6-86F0-3D4DB437721D}"/>
            </a:ext>
          </a:extLst>
        </xdr:cNvPr>
        <xdr:cNvSpPr txBox="1"/>
      </xdr:nvSpPr>
      <xdr:spPr>
        <a:xfrm>
          <a:off x="7626427" y="696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105427</xdr:rowOff>
    </xdr:from>
    <xdr:ext cx="469744" cy="259045"/>
    <xdr:sp macro="" textlink="">
      <xdr:nvSpPr>
        <xdr:cNvPr id="148" name="n_4mainValue【図書館】&#10;一人当たり面積">
          <a:extLst>
            <a:ext uri="{FF2B5EF4-FFF2-40B4-BE49-F238E27FC236}">
              <a16:creationId xmlns:a16="http://schemas.microsoft.com/office/drawing/2014/main" id="{835B816D-5920-4CBA-A66A-44A9CCA9E3F3}"/>
            </a:ext>
          </a:extLst>
        </xdr:cNvPr>
        <xdr:cNvSpPr txBox="1"/>
      </xdr:nvSpPr>
      <xdr:spPr>
        <a:xfrm>
          <a:off x="6737427" y="696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F116597D-3E85-4E95-9355-F18C56B87D7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B70DBE3-C269-436A-AC5E-ED4D7D0DAD4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486EF0A-247D-4707-82D1-CEAA8205840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A307608-040D-4783-95DD-44E4A7745F3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CCAECD70-5564-47C3-B192-4E639AC01BA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691BE6F8-DD13-4CC1-BE8E-D2450FAEF59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F24D137-0CD4-41E3-8CE6-51C95E125A8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103DC94-CFA6-4A83-8022-B2C956764D8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A9483F38-9750-4533-80E4-B56EDB14645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6535A9F-858B-4143-ADA4-EE886F796CB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D25F1531-0506-46C6-8F50-1B95D9233EE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893EC078-CABB-4975-ACB6-D9A3C2B5118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B6CBB93E-6805-4526-A8EE-E22C424C6BC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E3E250EF-EE20-443F-97CE-AA1051FA4DC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387068BA-476E-4485-A2B4-10D480C2D40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4D6F5EDD-A012-4573-842B-7AEF45AAAD1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F1B41671-8343-4080-8A89-FAFE6566A55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6CB32D3F-E52A-41FE-8104-F4A41334DFA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2D8FC928-2D1F-47AA-981B-5F94146B5F8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518B3C32-5B7D-4549-95AA-02BE33A543A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8244922-35D7-41A2-81EA-4B3A5633893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97056CE-854E-45CE-A62B-162FAD7933F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292D3D21-45D5-46CD-A893-FE1EA7B03FE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FE3CD79C-6D9D-496F-855A-FB0658BADB2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833AD047-E270-4982-96A1-60F9256CEF98}"/>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ABF49117-6AB6-469A-9F5C-C471E6F525AD}"/>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1E4C71A2-39DD-4E7E-9E57-9BC09247DBA8}"/>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CF4F5E77-F8AA-4AC8-B32D-C88C5FBE89E6}"/>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B6A9C55C-D4CC-410E-84B2-8BBDC8D9C576}"/>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A37BFFBA-3378-4622-8AAA-E047C2D317FB}"/>
            </a:ext>
          </a:extLst>
        </xdr:cNvPr>
        <xdr:cNvSpPr txBox="1"/>
      </xdr:nvSpPr>
      <xdr:spPr>
        <a:xfrm>
          <a:off x="4673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46027C3A-090F-4376-873F-0DBE3686ACF0}"/>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C305ED43-5520-4F67-8AD2-B2AEE6539A52}"/>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EFFF72AD-A677-4D8B-A896-C487AA0843B9}"/>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8F5845D9-BC3E-481C-9D51-B14DA75DB039}"/>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B6D786D9-DC20-4A3D-A981-8B1565546FAE}"/>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CAEBF13-A962-485B-BC31-109A3EB44CF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A270025-615E-4B83-AF90-029348DE136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1420C5E-8807-4B6F-AD39-5362A065AD3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E1ACEF9-3F64-4718-9AD2-2C6BA86167D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0678120-7299-4131-8169-318927992D8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42545</xdr:rowOff>
    </xdr:from>
    <xdr:to>
      <xdr:col>24</xdr:col>
      <xdr:colOff>114300</xdr:colOff>
      <xdr:row>58</xdr:row>
      <xdr:rowOff>144145</xdr:rowOff>
    </xdr:to>
    <xdr:sp macro="" textlink="">
      <xdr:nvSpPr>
        <xdr:cNvPr id="189" name="楕円 188">
          <a:extLst>
            <a:ext uri="{FF2B5EF4-FFF2-40B4-BE49-F238E27FC236}">
              <a16:creationId xmlns:a16="http://schemas.microsoft.com/office/drawing/2014/main" id="{0F65F29F-71C9-496F-AB96-3F7A9BF68FF4}"/>
            </a:ext>
          </a:extLst>
        </xdr:cNvPr>
        <xdr:cNvSpPr/>
      </xdr:nvSpPr>
      <xdr:spPr>
        <a:xfrm>
          <a:off x="4584700" y="99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65422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4141CE0A-704F-4D59-BB0B-4024D93B3C60}"/>
            </a:ext>
          </a:extLst>
        </xdr:cNvPr>
        <xdr:cNvSpPr txBox="1"/>
      </xdr:nvSpPr>
      <xdr:spPr>
        <a:xfrm>
          <a:off x="4673600"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158750</xdr:rowOff>
    </xdr:from>
    <xdr:to>
      <xdr:col>20</xdr:col>
      <xdr:colOff>38100</xdr:colOff>
      <xdr:row>58</xdr:row>
      <xdr:rowOff>88900</xdr:rowOff>
    </xdr:to>
    <xdr:sp macro="" textlink="">
      <xdr:nvSpPr>
        <xdr:cNvPr id="191" name="楕円 190">
          <a:extLst>
            <a:ext uri="{FF2B5EF4-FFF2-40B4-BE49-F238E27FC236}">
              <a16:creationId xmlns:a16="http://schemas.microsoft.com/office/drawing/2014/main" id="{8D7DB1CE-A849-46F2-BF72-94040E000E36}"/>
            </a:ext>
          </a:extLst>
        </xdr:cNvPr>
        <xdr:cNvSpPr/>
      </xdr:nvSpPr>
      <xdr:spPr>
        <a:xfrm>
          <a:off x="3746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38100</xdr:rowOff>
    </xdr:from>
    <xdr:to>
      <xdr:col>24</xdr:col>
      <xdr:colOff>63500</xdr:colOff>
      <xdr:row>58</xdr:row>
      <xdr:rowOff>93345</xdr:rowOff>
    </xdr:to>
    <xdr:cxnSp macro="">
      <xdr:nvCxnSpPr>
        <xdr:cNvPr id="192" name="直線コネクタ 191">
          <a:extLst>
            <a:ext uri="{FF2B5EF4-FFF2-40B4-BE49-F238E27FC236}">
              <a16:creationId xmlns:a16="http://schemas.microsoft.com/office/drawing/2014/main" id="{329FCE40-0F2D-4AD2-942C-79FB441076CF}"/>
            </a:ext>
          </a:extLst>
        </xdr:cNvPr>
        <xdr:cNvCxnSpPr/>
      </xdr:nvCxnSpPr>
      <xdr:spPr>
        <a:xfrm>
          <a:off x="3797300" y="998220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105410</xdr:rowOff>
    </xdr:from>
    <xdr:to>
      <xdr:col>15</xdr:col>
      <xdr:colOff>101600</xdr:colOff>
      <xdr:row>58</xdr:row>
      <xdr:rowOff>35560</xdr:rowOff>
    </xdr:to>
    <xdr:sp macro="" textlink="">
      <xdr:nvSpPr>
        <xdr:cNvPr id="193" name="楕円 192">
          <a:extLst>
            <a:ext uri="{FF2B5EF4-FFF2-40B4-BE49-F238E27FC236}">
              <a16:creationId xmlns:a16="http://schemas.microsoft.com/office/drawing/2014/main" id="{B8B3B9EE-9EEB-450A-8959-A3241EE5D295}"/>
            </a:ext>
          </a:extLst>
        </xdr:cNvPr>
        <xdr:cNvSpPr/>
      </xdr:nvSpPr>
      <xdr:spPr>
        <a:xfrm>
          <a:off x="2857500" y="98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156210</xdr:rowOff>
    </xdr:from>
    <xdr:to>
      <xdr:col>19</xdr:col>
      <xdr:colOff>177800</xdr:colOff>
      <xdr:row>58</xdr:row>
      <xdr:rowOff>38100</xdr:rowOff>
    </xdr:to>
    <xdr:cxnSp macro="">
      <xdr:nvCxnSpPr>
        <xdr:cNvPr id="194" name="直線コネクタ 193">
          <a:extLst>
            <a:ext uri="{FF2B5EF4-FFF2-40B4-BE49-F238E27FC236}">
              <a16:creationId xmlns:a16="http://schemas.microsoft.com/office/drawing/2014/main" id="{193B8A0E-C4DB-44C8-BA8F-A6664291CA85}"/>
            </a:ext>
          </a:extLst>
        </xdr:cNvPr>
        <xdr:cNvCxnSpPr/>
      </xdr:nvCxnSpPr>
      <xdr:spPr>
        <a:xfrm>
          <a:off x="2908300" y="99288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36830</xdr:rowOff>
    </xdr:from>
    <xdr:to>
      <xdr:col>10</xdr:col>
      <xdr:colOff>165100</xdr:colOff>
      <xdr:row>58</xdr:row>
      <xdr:rowOff>138430</xdr:rowOff>
    </xdr:to>
    <xdr:sp macro="" textlink="">
      <xdr:nvSpPr>
        <xdr:cNvPr id="195" name="楕円 194">
          <a:extLst>
            <a:ext uri="{FF2B5EF4-FFF2-40B4-BE49-F238E27FC236}">
              <a16:creationId xmlns:a16="http://schemas.microsoft.com/office/drawing/2014/main" id="{6D0BC9B1-A5F4-4C5B-82B2-1251B3C1AD46}"/>
            </a:ext>
          </a:extLst>
        </xdr:cNvPr>
        <xdr:cNvSpPr/>
      </xdr:nvSpPr>
      <xdr:spPr>
        <a:xfrm>
          <a:off x="1968500" y="998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156210</xdr:rowOff>
    </xdr:from>
    <xdr:to>
      <xdr:col>15</xdr:col>
      <xdr:colOff>50800</xdr:colOff>
      <xdr:row>58</xdr:row>
      <xdr:rowOff>87630</xdr:rowOff>
    </xdr:to>
    <xdr:cxnSp macro="">
      <xdr:nvCxnSpPr>
        <xdr:cNvPr id="196" name="直線コネクタ 195">
          <a:extLst>
            <a:ext uri="{FF2B5EF4-FFF2-40B4-BE49-F238E27FC236}">
              <a16:creationId xmlns:a16="http://schemas.microsoft.com/office/drawing/2014/main" id="{B4D4E75A-7154-4241-AC30-967AB5DAC181}"/>
            </a:ext>
          </a:extLst>
        </xdr:cNvPr>
        <xdr:cNvCxnSpPr/>
      </xdr:nvCxnSpPr>
      <xdr:spPr>
        <a:xfrm flipV="1">
          <a:off x="2019300" y="992886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8255</xdr:rowOff>
    </xdr:from>
    <xdr:to>
      <xdr:col>6</xdr:col>
      <xdr:colOff>38100</xdr:colOff>
      <xdr:row>63</xdr:row>
      <xdr:rowOff>109855</xdr:rowOff>
    </xdr:to>
    <xdr:sp macro="" textlink="">
      <xdr:nvSpPr>
        <xdr:cNvPr id="197" name="楕円 196">
          <a:extLst>
            <a:ext uri="{FF2B5EF4-FFF2-40B4-BE49-F238E27FC236}">
              <a16:creationId xmlns:a16="http://schemas.microsoft.com/office/drawing/2014/main" id="{02832857-CA4F-4E2A-8689-6CCC6F39F1CE}"/>
            </a:ext>
          </a:extLst>
        </xdr:cNvPr>
        <xdr:cNvSpPr/>
      </xdr:nvSpPr>
      <xdr:spPr>
        <a:xfrm>
          <a:off x="1079500" y="1080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87630</xdr:rowOff>
    </xdr:from>
    <xdr:to>
      <xdr:col>10</xdr:col>
      <xdr:colOff>114300</xdr:colOff>
      <xdr:row>63</xdr:row>
      <xdr:rowOff>59055</xdr:rowOff>
    </xdr:to>
    <xdr:cxnSp macro="">
      <xdr:nvCxnSpPr>
        <xdr:cNvPr id="198" name="直線コネクタ 197">
          <a:extLst>
            <a:ext uri="{FF2B5EF4-FFF2-40B4-BE49-F238E27FC236}">
              <a16:creationId xmlns:a16="http://schemas.microsoft.com/office/drawing/2014/main" id="{476FA05F-49DD-4726-8A07-400CE2E0DF7D}"/>
            </a:ext>
          </a:extLst>
        </xdr:cNvPr>
        <xdr:cNvCxnSpPr/>
      </xdr:nvCxnSpPr>
      <xdr:spPr>
        <a:xfrm flipV="1">
          <a:off x="1130300" y="10031730"/>
          <a:ext cx="889000" cy="828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9" name="n_1aveValue【体育館・プール】&#10;有形固定資産減価償却率">
          <a:extLst>
            <a:ext uri="{FF2B5EF4-FFF2-40B4-BE49-F238E27FC236}">
              <a16:creationId xmlns:a16="http://schemas.microsoft.com/office/drawing/2014/main" id="{E68AEF9B-12D2-42FB-9F9D-E2152B73BD83}"/>
            </a:ext>
          </a:extLst>
        </xdr:cNvPr>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macro="" textlink="">
      <xdr:nvSpPr>
        <xdr:cNvPr id="200" name="n_2aveValue【体育館・プール】&#10;有形固定資産減価償却率">
          <a:extLst>
            <a:ext uri="{FF2B5EF4-FFF2-40B4-BE49-F238E27FC236}">
              <a16:creationId xmlns:a16="http://schemas.microsoft.com/office/drawing/2014/main" id="{D2BC6818-E0F5-43A8-A9AB-CD35E90BAA95}"/>
            </a:ext>
          </a:extLst>
        </xdr:cNvPr>
        <xdr:cNvSpPr txBox="1"/>
      </xdr:nvSpPr>
      <xdr:spPr>
        <a:xfrm>
          <a:off x="2705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macro="" textlink="">
      <xdr:nvSpPr>
        <xdr:cNvPr id="201" name="n_3aveValue【体育館・プール】&#10;有形固定資産減価償却率">
          <a:extLst>
            <a:ext uri="{FF2B5EF4-FFF2-40B4-BE49-F238E27FC236}">
              <a16:creationId xmlns:a16="http://schemas.microsoft.com/office/drawing/2014/main" id="{E318B5FE-5544-4FE6-BA44-0C13BF1039CD}"/>
            </a:ext>
          </a:extLst>
        </xdr:cNvPr>
        <xdr:cNvSpPr txBox="1"/>
      </xdr:nvSpPr>
      <xdr:spPr>
        <a:xfrm>
          <a:off x="1816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FE30556A-8F8C-4EA1-A43A-F445FEEC651D}"/>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105427</xdr:rowOff>
    </xdr:from>
    <xdr:ext cx="405111" cy="259045"/>
    <xdr:sp macro="" textlink="">
      <xdr:nvSpPr>
        <xdr:cNvPr id="203" name="n_1mainValue【体育館・プール】&#10;有形固定資産減価償却率">
          <a:extLst>
            <a:ext uri="{FF2B5EF4-FFF2-40B4-BE49-F238E27FC236}">
              <a16:creationId xmlns:a16="http://schemas.microsoft.com/office/drawing/2014/main" id="{51426B05-561D-4240-A982-AA3D490DE312}"/>
            </a:ext>
          </a:extLst>
        </xdr:cNvPr>
        <xdr:cNvSpPr txBox="1"/>
      </xdr:nvSpPr>
      <xdr:spPr>
        <a:xfrm>
          <a:off x="35820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52087</xdr:rowOff>
    </xdr:from>
    <xdr:ext cx="405111" cy="259045"/>
    <xdr:sp macro="" textlink="">
      <xdr:nvSpPr>
        <xdr:cNvPr id="204" name="n_2mainValue【体育館・プール】&#10;有形固定資産減価償却率">
          <a:extLst>
            <a:ext uri="{FF2B5EF4-FFF2-40B4-BE49-F238E27FC236}">
              <a16:creationId xmlns:a16="http://schemas.microsoft.com/office/drawing/2014/main" id="{B6435FE2-4597-4081-8C98-F5DE0B6796FC}"/>
            </a:ext>
          </a:extLst>
        </xdr:cNvPr>
        <xdr:cNvSpPr txBox="1"/>
      </xdr:nvSpPr>
      <xdr:spPr>
        <a:xfrm>
          <a:off x="2705744" y="965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154957</xdr:rowOff>
    </xdr:from>
    <xdr:ext cx="405111" cy="259045"/>
    <xdr:sp macro="" textlink="">
      <xdr:nvSpPr>
        <xdr:cNvPr id="205" name="n_3mainValue【体育館・プール】&#10;有形固定資産減価償却率">
          <a:extLst>
            <a:ext uri="{FF2B5EF4-FFF2-40B4-BE49-F238E27FC236}">
              <a16:creationId xmlns:a16="http://schemas.microsoft.com/office/drawing/2014/main" id="{157C19ED-395C-43DC-AB0C-208484B3BBC2}"/>
            </a:ext>
          </a:extLst>
        </xdr:cNvPr>
        <xdr:cNvSpPr txBox="1"/>
      </xdr:nvSpPr>
      <xdr:spPr>
        <a:xfrm>
          <a:off x="1816744"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100982</xdr:rowOff>
    </xdr:from>
    <xdr:ext cx="405111" cy="259045"/>
    <xdr:sp macro="" textlink="">
      <xdr:nvSpPr>
        <xdr:cNvPr id="206" name="n_4mainValue【体育館・プール】&#10;有形固定資産減価償却率">
          <a:extLst>
            <a:ext uri="{FF2B5EF4-FFF2-40B4-BE49-F238E27FC236}">
              <a16:creationId xmlns:a16="http://schemas.microsoft.com/office/drawing/2014/main" id="{17AF517B-114B-4F1D-87EA-9321ACBCA1D3}"/>
            </a:ext>
          </a:extLst>
        </xdr:cNvPr>
        <xdr:cNvSpPr txBox="1"/>
      </xdr:nvSpPr>
      <xdr:spPr>
        <a:xfrm>
          <a:off x="927744" y="1090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A053D25-D8B2-4314-ACFA-8FAD0350DA7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1EF5AC7-1914-4E46-8848-DBDF5006A40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D8E14EA-664B-44C4-86BC-09FCD724A0F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147B118-A7C5-464D-AF4B-ABE710DEC2A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21F6F5B-BA83-42D1-9349-4F14A71D589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AA145EF-3290-4073-BA1D-30F012750A0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6D900F6B-6B2C-4F3C-A16F-FDE760E1BEC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63DC9DD-07FD-49B4-8644-D3FC87DE8D3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2B918E8D-EFC8-49AD-8A0D-4F4860D5C9E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833B1C0-AC6F-4B50-ACAA-59CFC5DEA28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99C42FC-3185-41F1-8118-9C68ED1053D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766B7CDC-612C-4442-A4B7-27827993CE9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DCED4E9-463A-42B2-9AA9-0F8A245CAD8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9C53BF08-D94C-42D9-A704-5FCE5846DEE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4CB477A-D5BE-4D1C-8551-1794C5E6B9B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DA3CD6D4-C64B-4A2E-ABDF-73F408B733F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FABCB563-7406-405C-8E79-8A4C0ECFBDC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2497684F-50A0-4740-9563-6169555F76C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19163E2-89F0-4B9F-9635-50D9A7A5FC0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967BEFAA-B3E1-489A-8484-FA13244B79F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5A49BDA-843A-4881-935C-BAA83C60DF7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6838BC5E-6A95-4DC9-98D6-6C5A989E543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D0874E4-4347-4B75-9BDE-9A25D5EF08B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C63F69FF-86A9-4046-9032-16ED6E7F7E1F}"/>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9CA17963-5E12-4CC6-B085-15811CF16684}"/>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66A7204A-9D32-4B72-9C2E-A0E13381BFD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ED062CA8-ED85-4E81-8E50-034D4A2890D9}"/>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9A10A0CA-9F5C-4DE1-96F5-4091B68ABA84}"/>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8A4A42DF-28A7-4F12-B46E-57D4C44EB651}"/>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184EF2A4-F9AE-43A8-9BD8-BD65141771B1}"/>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ABAE3569-642D-4CFF-AE1A-AB3ED8BFABB3}"/>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8FF04318-0D32-4AC8-B7EC-4C864CCC9E34}"/>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98EF0986-2B53-45E4-9CEA-D081251B113F}"/>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F1F1D847-6772-4F38-9315-5F190BC20707}"/>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6AB5D69-4179-4DB3-97A7-761AE5D122A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2AC2321-D5B9-4262-89DE-D95700112B9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C0DDA24-68D3-4E83-B279-F926949C94A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E1C6BB0-C343-4075-A969-58CB0DBA32C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29DBD71-F243-47E2-8297-57CCCB5F8DE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86360</xdr:rowOff>
    </xdr:from>
    <xdr:to>
      <xdr:col>55</xdr:col>
      <xdr:colOff>50800</xdr:colOff>
      <xdr:row>63</xdr:row>
      <xdr:rowOff>16510</xdr:rowOff>
    </xdr:to>
    <xdr:sp macro="" textlink="">
      <xdr:nvSpPr>
        <xdr:cNvPr id="246" name="楕円 245">
          <a:extLst>
            <a:ext uri="{FF2B5EF4-FFF2-40B4-BE49-F238E27FC236}">
              <a16:creationId xmlns:a16="http://schemas.microsoft.com/office/drawing/2014/main" id="{89B4176B-FC4E-4543-B73D-EFB3A458C08F}"/>
            </a:ext>
          </a:extLst>
        </xdr:cNvPr>
        <xdr:cNvSpPr/>
      </xdr:nvSpPr>
      <xdr:spPr>
        <a:xfrm>
          <a:off x="104267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64787</xdr:rowOff>
    </xdr:from>
    <xdr:ext cx="469744" cy="259045"/>
    <xdr:sp macro="" textlink="">
      <xdr:nvSpPr>
        <xdr:cNvPr id="247" name="【体育館・プール】&#10;一人当たり面積該当値テキスト">
          <a:extLst>
            <a:ext uri="{FF2B5EF4-FFF2-40B4-BE49-F238E27FC236}">
              <a16:creationId xmlns:a16="http://schemas.microsoft.com/office/drawing/2014/main" id="{C6C21FD8-95D5-42CA-88E4-E99A929D78E4}"/>
            </a:ext>
          </a:extLst>
        </xdr:cNvPr>
        <xdr:cNvSpPr txBox="1"/>
      </xdr:nvSpPr>
      <xdr:spPr>
        <a:xfrm>
          <a:off x="10515600"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90170</xdr:rowOff>
    </xdr:from>
    <xdr:to>
      <xdr:col>50</xdr:col>
      <xdr:colOff>165100</xdr:colOff>
      <xdr:row>63</xdr:row>
      <xdr:rowOff>20320</xdr:rowOff>
    </xdr:to>
    <xdr:sp macro="" textlink="">
      <xdr:nvSpPr>
        <xdr:cNvPr id="248" name="楕円 247">
          <a:extLst>
            <a:ext uri="{FF2B5EF4-FFF2-40B4-BE49-F238E27FC236}">
              <a16:creationId xmlns:a16="http://schemas.microsoft.com/office/drawing/2014/main" id="{EAF2C771-D3B3-4482-A383-DB5FA536C8E5}"/>
            </a:ext>
          </a:extLst>
        </xdr:cNvPr>
        <xdr:cNvSpPr/>
      </xdr:nvSpPr>
      <xdr:spPr>
        <a:xfrm>
          <a:off x="95885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137160</xdr:rowOff>
    </xdr:from>
    <xdr:to>
      <xdr:col>55</xdr:col>
      <xdr:colOff>0</xdr:colOff>
      <xdr:row>62</xdr:row>
      <xdr:rowOff>140970</xdr:rowOff>
    </xdr:to>
    <xdr:cxnSp macro="">
      <xdr:nvCxnSpPr>
        <xdr:cNvPr id="249" name="直線コネクタ 248">
          <a:extLst>
            <a:ext uri="{FF2B5EF4-FFF2-40B4-BE49-F238E27FC236}">
              <a16:creationId xmlns:a16="http://schemas.microsoft.com/office/drawing/2014/main" id="{A659ED27-F357-45C8-B9EF-82483F162283}"/>
            </a:ext>
          </a:extLst>
        </xdr:cNvPr>
        <xdr:cNvCxnSpPr/>
      </xdr:nvCxnSpPr>
      <xdr:spPr>
        <a:xfrm flipV="1">
          <a:off x="9639300" y="1076706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92075</xdr:rowOff>
    </xdr:from>
    <xdr:to>
      <xdr:col>46</xdr:col>
      <xdr:colOff>38100</xdr:colOff>
      <xdr:row>63</xdr:row>
      <xdr:rowOff>22225</xdr:rowOff>
    </xdr:to>
    <xdr:sp macro="" textlink="">
      <xdr:nvSpPr>
        <xdr:cNvPr id="250" name="楕円 249">
          <a:extLst>
            <a:ext uri="{FF2B5EF4-FFF2-40B4-BE49-F238E27FC236}">
              <a16:creationId xmlns:a16="http://schemas.microsoft.com/office/drawing/2014/main" id="{9B7ECD70-EB99-4503-B99D-C025E8E32425}"/>
            </a:ext>
          </a:extLst>
        </xdr:cNvPr>
        <xdr:cNvSpPr/>
      </xdr:nvSpPr>
      <xdr:spPr>
        <a:xfrm>
          <a:off x="8699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140970</xdr:rowOff>
    </xdr:from>
    <xdr:to>
      <xdr:col>50</xdr:col>
      <xdr:colOff>114300</xdr:colOff>
      <xdr:row>62</xdr:row>
      <xdr:rowOff>142875</xdr:rowOff>
    </xdr:to>
    <xdr:cxnSp macro="">
      <xdr:nvCxnSpPr>
        <xdr:cNvPr id="251" name="直線コネクタ 250">
          <a:extLst>
            <a:ext uri="{FF2B5EF4-FFF2-40B4-BE49-F238E27FC236}">
              <a16:creationId xmlns:a16="http://schemas.microsoft.com/office/drawing/2014/main" id="{35E3F2C3-F1EB-42E1-8B4E-16B6FAEF5F19}"/>
            </a:ext>
          </a:extLst>
        </xdr:cNvPr>
        <xdr:cNvCxnSpPr/>
      </xdr:nvCxnSpPr>
      <xdr:spPr>
        <a:xfrm flipV="1">
          <a:off x="8750300" y="107708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93980</xdr:rowOff>
    </xdr:from>
    <xdr:to>
      <xdr:col>41</xdr:col>
      <xdr:colOff>101600</xdr:colOff>
      <xdr:row>63</xdr:row>
      <xdr:rowOff>24130</xdr:rowOff>
    </xdr:to>
    <xdr:sp macro="" textlink="">
      <xdr:nvSpPr>
        <xdr:cNvPr id="252" name="楕円 251">
          <a:extLst>
            <a:ext uri="{FF2B5EF4-FFF2-40B4-BE49-F238E27FC236}">
              <a16:creationId xmlns:a16="http://schemas.microsoft.com/office/drawing/2014/main" id="{4868BC61-8E8A-4F45-BD7C-A4DCC9017801}"/>
            </a:ext>
          </a:extLst>
        </xdr:cNvPr>
        <xdr:cNvSpPr/>
      </xdr:nvSpPr>
      <xdr:spPr>
        <a:xfrm>
          <a:off x="78105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142875</xdr:rowOff>
    </xdr:from>
    <xdr:to>
      <xdr:col>45</xdr:col>
      <xdr:colOff>177800</xdr:colOff>
      <xdr:row>62</xdr:row>
      <xdr:rowOff>144780</xdr:rowOff>
    </xdr:to>
    <xdr:cxnSp macro="">
      <xdr:nvCxnSpPr>
        <xdr:cNvPr id="253" name="直線コネクタ 252">
          <a:extLst>
            <a:ext uri="{FF2B5EF4-FFF2-40B4-BE49-F238E27FC236}">
              <a16:creationId xmlns:a16="http://schemas.microsoft.com/office/drawing/2014/main" id="{1DA88ADB-E551-4B7A-971F-7AD1DD0C0A19}"/>
            </a:ext>
          </a:extLst>
        </xdr:cNvPr>
        <xdr:cNvCxnSpPr/>
      </xdr:nvCxnSpPr>
      <xdr:spPr>
        <a:xfrm flipV="1">
          <a:off x="7861300" y="107727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93980</xdr:rowOff>
    </xdr:from>
    <xdr:to>
      <xdr:col>36</xdr:col>
      <xdr:colOff>165100</xdr:colOff>
      <xdr:row>63</xdr:row>
      <xdr:rowOff>24130</xdr:rowOff>
    </xdr:to>
    <xdr:sp macro="" textlink="">
      <xdr:nvSpPr>
        <xdr:cNvPr id="254" name="楕円 253">
          <a:extLst>
            <a:ext uri="{FF2B5EF4-FFF2-40B4-BE49-F238E27FC236}">
              <a16:creationId xmlns:a16="http://schemas.microsoft.com/office/drawing/2014/main" id="{24EE37FE-18AF-401F-BAE0-86EC16C96D96}"/>
            </a:ext>
          </a:extLst>
        </xdr:cNvPr>
        <xdr:cNvSpPr/>
      </xdr:nvSpPr>
      <xdr:spPr>
        <a:xfrm>
          <a:off x="69215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144780</xdr:rowOff>
    </xdr:from>
    <xdr:to>
      <xdr:col>41</xdr:col>
      <xdr:colOff>50800</xdr:colOff>
      <xdr:row>62</xdr:row>
      <xdr:rowOff>144780</xdr:rowOff>
    </xdr:to>
    <xdr:cxnSp macro="">
      <xdr:nvCxnSpPr>
        <xdr:cNvPr id="255" name="直線コネクタ 254">
          <a:extLst>
            <a:ext uri="{FF2B5EF4-FFF2-40B4-BE49-F238E27FC236}">
              <a16:creationId xmlns:a16="http://schemas.microsoft.com/office/drawing/2014/main" id="{48251401-A695-43B6-B1F5-FFB94BF96AA2}"/>
            </a:ext>
          </a:extLst>
        </xdr:cNvPr>
        <xdr:cNvCxnSpPr/>
      </xdr:nvCxnSpPr>
      <xdr:spPr>
        <a:xfrm>
          <a:off x="6972300" y="10774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2EC2128C-3DBD-4C58-9818-BA732C1B9C35}"/>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8ECB8B7A-3544-45E0-99A0-ED149112DDC6}"/>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3A7D123F-F640-4360-A362-25207E708FEA}"/>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12F7B653-4498-47F4-82B1-171A587E3FD5}"/>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11447</xdr:rowOff>
    </xdr:from>
    <xdr:ext cx="469744" cy="259045"/>
    <xdr:sp macro="" textlink="">
      <xdr:nvSpPr>
        <xdr:cNvPr id="260" name="n_1mainValue【体育館・プール】&#10;一人当たり面積">
          <a:extLst>
            <a:ext uri="{FF2B5EF4-FFF2-40B4-BE49-F238E27FC236}">
              <a16:creationId xmlns:a16="http://schemas.microsoft.com/office/drawing/2014/main" id="{E8C86782-F243-42B1-95E2-88E087E86620}"/>
            </a:ext>
          </a:extLst>
        </xdr:cNvPr>
        <xdr:cNvSpPr txBox="1"/>
      </xdr:nvSpPr>
      <xdr:spPr>
        <a:xfrm>
          <a:off x="93917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13352</xdr:rowOff>
    </xdr:from>
    <xdr:ext cx="469744" cy="259045"/>
    <xdr:sp macro="" textlink="">
      <xdr:nvSpPr>
        <xdr:cNvPr id="261" name="n_2mainValue【体育館・プール】&#10;一人当たり面積">
          <a:extLst>
            <a:ext uri="{FF2B5EF4-FFF2-40B4-BE49-F238E27FC236}">
              <a16:creationId xmlns:a16="http://schemas.microsoft.com/office/drawing/2014/main" id="{001D41CB-5B80-4A18-9C9D-C97B87257913}"/>
            </a:ext>
          </a:extLst>
        </xdr:cNvPr>
        <xdr:cNvSpPr txBox="1"/>
      </xdr:nvSpPr>
      <xdr:spPr>
        <a:xfrm>
          <a:off x="8515427" y="1081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15257</xdr:rowOff>
    </xdr:from>
    <xdr:ext cx="469744" cy="259045"/>
    <xdr:sp macro="" textlink="">
      <xdr:nvSpPr>
        <xdr:cNvPr id="262" name="n_3mainValue【体育館・プール】&#10;一人当たり面積">
          <a:extLst>
            <a:ext uri="{FF2B5EF4-FFF2-40B4-BE49-F238E27FC236}">
              <a16:creationId xmlns:a16="http://schemas.microsoft.com/office/drawing/2014/main" id="{58D0290B-AAB3-4ECB-8C7C-4FFA97FA7F65}"/>
            </a:ext>
          </a:extLst>
        </xdr:cNvPr>
        <xdr:cNvSpPr txBox="1"/>
      </xdr:nvSpPr>
      <xdr:spPr>
        <a:xfrm>
          <a:off x="7626427"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15257</xdr:rowOff>
    </xdr:from>
    <xdr:ext cx="469744" cy="259045"/>
    <xdr:sp macro="" textlink="">
      <xdr:nvSpPr>
        <xdr:cNvPr id="263" name="n_4mainValue【体育館・プール】&#10;一人当たり面積">
          <a:extLst>
            <a:ext uri="{FF2B5EF4-FFF2-40B4-BE49-F238E27FC236}">
              <a16:creationId xmlns:a16="http://schemas.microsoft.com/office/drawing/2014/main" id="{A70331AB-6E57-4CE6-9333-3A310404D23C}"/>
            </a:ext>
          </a:extLst>
        </xdr:cNvPr>
        <xdr:cNvSpPr txBox="1"/>
      </xdr:nvSpPr>
      <xdr:spPr>
        <a:xfrm>
          <a:off x="6737427"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6BC9BB6-39E5-4BEF-AD6B-C957F10FE66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573C1BB-E53F-4D1B-950B-732F11FA12A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807D65F-D320-42DA-B869-99C5C591A0A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8578F23-4609-4E24-91CB-6A2905FF3BE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EE19683-7E5E-4C47-A651-126746193BB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A48550C-AA79-496E-8195-4A61F4255E4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F6EE8AB-F056-4D0A-8936-2F09F8C9447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0F5F852-F90C-4AAE-9BB3-BD1F4F6CDD8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05CAB78-1BD2-4EC0-8FAD-1F5A03B3988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DE85308-D616-453A-8847-AF4718E8F31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99B5962-6AC3-4BD0-A26C-128283D35AC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585AC0B-FEC6-469D-A919-E68B63AB276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AB21131-1625-4F8A-B57E-08A012C9018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F780245D-97C3-4C21-8806-DF8EDB8D5CC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E9178452-2B50-4C53-BA33-B023D294F6E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D581D681-196C-4980-8264-558EE755DB6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F5FD8D5-6ACD-42AB-8472-A6DF576CFC1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BF923F14-5357-41DD-8A7C-B014172E9F3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7936684-9C06-4585-85CC-E2649377561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D6CADA9-FAFE-4D80-A4E4-31E8C7897E8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12B27CC8-FE61-48D2-8003-C80CAEED3A6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5E31ED3-729F-4D95-9BA1-52B9230F6B6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FC01E20-52A9-416E-909E-69B627EA589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BFB40304-1013-4BD7-816B-46AAAA28DBB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46079D37-68E7-40FA-9399-DCAE322FF0A0}"/>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07FC49E1-AC42-41DC-A907-F1CF10B7DAA3}"/>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CF37E19F-C022-4866-BD02-650EE4D0BD70}"/>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EBD34B3-90C8-4FE4-8F8D-F9036C76389F}"/>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8D746B4F-F390-4CE1-B51E-529F763C8F80}"/>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486484EC-830B-4D4F-88A9-B1BAFFAA6ABD}"/>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012938A0-6148-47AC-A6E4-39BFC46DEC6E}"/>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68CAC1EB-99B1-4253-8A45-B061A7E04AE1}"/>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75E8A484-FAF3-4753-8867-C715D923B6A9}"/>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89F0A4D3-D203-40E6-A09D-8D0E1A756EBD}"/>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E6E7AC07-1EC6-41CD-A54E-89114C246C44}"/>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ABA3C00-1FC5-4979-991C-203659FC01D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C3689FA-E132-4B6A-9EE0-7001D283CF2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F957C7B-58FC-4A9E-8718-68967436FC8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235D413-347B-4A87-8D07-81E1BACE26F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DEB0B9D-809C-4318-AAC9-BCF6FB0E221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304" name="楕円 303">
          <a:extLst>
            <a:ext uri="{FF2B5EF4-FFF2-40B4-BE49-F238E27FC236}">
              <a16:creationId xmlns:a16="http://schemas.microsoft.com/office/drawing/2014/main" id="{9D2145CE-96FB-4B7D-BC01-DAA85EE3FC46}"/>
            </a:ext>
          </a:extLst>
        </xdr:cNvPr>
        <xdr:cNvSpPr/>
      </xdr:nvSpPr>
      <xdr:spPr>
        <a:xfrm>
          <a:off x="4584700" y="1434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95266</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70BFB1CC-2796-4EF7-A5A4-4C8687329305}"/>
            </a:ext>
          </a:extLst>
        </xdr:cNvPr>
        <xdr:cNvSpPr txBox="1"/>
      </xdr:nvSpPr>
      <xdr:spPr>
        <a:xfrm>
          <a:off x="4673600"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99695</xdr:rowOff>
    </xdr:from>
    <xdr:to>
      <xdr:col>20</xdr:col>
      <xdr:colOff>38100</xdr:colOff>
      <xdr:row>84</xdr:row>
      <xdr:rowOff>29845</xdr:rowOff>
    </xdr:to>
    <xdr:sp macro="" textlink="">
      <xdr:nvSpPr>
        <xdr:cNvPr id="306" name="楕円 305">
          <a:extLst>
            <a:ext uri="{FF2B5EF4-FFF2-40B4-BE49-F238E27FC236}">
              <a16:creationId xmlns:a16="http://schemas.microsoft.com/office/drawing/2014/main" id="{A145F479-269C-4B10-AAF3-253BBCEEB8A6}"/>
            </a:ext>
          </a:extLst>
        </xdr:cNvPr>
        <xdr:cNvSpPr/>
      </xdr:nvSpPr>
      <xdr:spPr>
        <a:xfrm>
          <a:off x="37465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150495</xdr:rowOff>
    </xdr:from>
    <xdr:to>
      <xdr:col>24</xdr:col>
      <xdr:colOff>63500</xdr:colOff>
      <xdr:row>83</xdr:row>
      <xdr:rowOff>167639</xdr:rowOff>
    </xdr:to>
    <xdr:cxnSp macro="">
      <xdr:nvCxnSpPr>
        <xdr:cNvPr id="307" name="直線コネクタ 306">
          <a:extLst>
            <a:ext uri="{FF2B5EF4-FFF2-40B4-BE49-F238E27FC236}">
              <a16:creationId xmlns:a16="http://schemas.microsoft.com/office/drawing/2014/main" id="{C803F420-0DDE-4647-B8F7-877F6A4B21F9}"/>
            </a:ext>
          </a:extLst>
        </xdr:cNvPr>
        <xdr:cNvCxnSpPr/>
      </xdr:nvCxnSpPr>
      <xdr:spPr>
        <a:xfrm>
          <a:off x="3797300" y="14380845"/>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114936</xdr:rowOff>
    </xdr:from>
    <xdr:to>
      <xdr:col>15</xdr:col>
      <xdr:colOff>101600</xdr:colOff>
      <xdr:row>84</xdr:row>
      <xdr:rowOff>45086</xdr:rowOff>
    </xdr:to>
    <xdr:sp macro="" textlink="">
      <xdr:nvSpPr>
        <xdr:cNvPr id="308" name="楕円 307">
          <a:extLst>
            <a:ext uri="{FF2B5EF4-FFF2-40B4-BE49-F238E27FC236}">
              <a16:creationId xmlns:a16="http://schemas.microsoft.com/office/drawing/2014/main" id="{D6A0B5CD-C6DF-4954-946A-C8220CB52751}"/>
            </a:ext>
          </a:extLst>
        </xdr:cNvPr>
        <xdr:cNvSpPr/>
      </xdr:nvSpPr>
      <xdr:spPr>
        <a:xfrm>
          <a:off x="2857500" y="1434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150495</xdr:rowOff>
    </xdr:from>
    <xdr:to>
      <xdr:col>19</xdr:col>
      <xdr:colOff>177800</xdr:colOff>
      <xdr:row>83</xdr:row>
      <xdr:rowOff>165736</xdr:rowOff>
    </xdr:to>
    <xdr:cxnSp macro="">
      <xdr:nvCxnSpPr>
        <xdr:cNvPr id="309" name="直線コネクタ 308">
          <a:extLst>
            <a:ext uri="{FF2B5EF4-FFF2-40B4-BE49-F238E27FC236}">
              <a16:creationId xmlns:a16="http://schemas.microsoft.com/office/drawing/2014/main" id="{DFBB76DC-6346-4A0E-AF02-564608346776}"/>
            </a:ext>
          </a:extLst>
        </xdr:cNvPr>
        <xdr:cNvCxnSpPr/>
      </xdr:nvCxnSpPr>
      <xdr:spPr>
        <a:xfrm flipV="1">
          <a:off x="2908300" y="14380845"/>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156845</xdr:rowOff>
    </xdr:from>
    <xdr:to>
      <xdr:col>10</xdr:col>
      <xdr:colOff>165100</xdr:colOff>
      <xdr:row>84</xdr:row>
      <xdr:rowOff>86995</xdr:rowOff>
    </xdr:to>
    <xdr:sp macro="" textlink="">
      <xdr:nvSpPr>
        <xdr:cNvPr id="310" name="楕円 309">
          <a:extLst>
            <a:ext uri="{FF2B5EF4-FFF2-40B4-BE49-F238E27FC236}">
              <a16:creationId xmlns:a16="http://schemas.microsoft.com/office/drawing/2014/main" id="{CB83BD59-9329-4876-90C7-83E1773E5B5C}"/>
            </a:ext>
          </a:extLst>
        </xdr:cNvPr>
        <xdr:cNvSpPr/>
      </xdr:nvSpPr>
      <xdr:spPr>
        <a:xfrm>
          <a:off x="1968500" y="143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165736</xdr:rowOff>
    </xdr:from>
    <xdr:to>
      <xdr:col>15</xdr:col>
      <xdr:colOff>50800</xdr:colOff>
      <xdr:row>84</xdr:row>
      <xdr:rowOff>36195</xdr:rowOff>
    </xdr:to>
    <xdr:cxnSp macro="">
      <xdr:nvCxnSpPr>
        <xdr:cNvPr id="311" name="直線コネクタ 310">
          <a:extLst>
            <a:ext uri="{FF2B5EF4-FFF2-40B4-BE49-F238E27FC236}">
              <a16:creationId xmlns:a16="http://schemas.microsoft.com/office/drawing/2014/main" id="{70A3DA66-C632-4F4A-8C2B-3DB17ED93095}"/>
            </a:ext>
          </a:extLst>
        </xdr:cNvPr>
        <xdr:cNvCxnSpPr/>
      </xdr:nvCxnSpPr>
      <xdr:spPr>
        <a:xfrm flipV="1">
          <a:off x="2019300" y="1439608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10161</xdr:rowOff>
    </xdr:from>
    <xdr:to>
      <xdr:col>6</xdr:col>
      <xdr:colOff>38100</xdr:colOff>
      <xdr:row>84</xdr:row>
      <xdr:rowOff>111761</xdr:rowOff>
    </xdr:to>
    <xdr:sp macro="" textlink="">
      <xdr:nvSpPr>
        <xdr:cNvPr id="312" name="楕円 311">
          <a:extLst>
            <a:ext uri="{FF2B5EF4-FFF2-40B4-BE49-F238E27FC236}">
              <a16:creationId xmlns:a16="http://schemas.microsoft.com/office/drawing/2014/main" id="{64EC27BD-9A64-495D-8254-4DDF5D2EF133}"/>
            </a:ext>
          </a:extLst>
        </xdr:cNvPr>
        <xdr:cNvSpPr/>
      </xdr:nvSpPr>
      <xdr:spPr>
        <a:xfrm>
          <a:off x="1079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36195</xdr:rowOff>
    </xdr:from>
    <xdr:to>
      <xdr:col>10</xdr:col>
      <xdr:colOff>114300</xdr:colOff>
      <xdr:row>84</xdr:row>
      <xdr:rowOff>60961</xdr:rowOff>
    </xdr:to>
    <xdr:cxnSp macro="">
      <xdr:nvCxnSpPr>
        <xdr:cNvPr id="313" name="直線コネクタ 312">
          <a:extLst>
            <a:ext uri="{FF2B5EF4-FFF2-40B4-BE49-F238E27FC236}">
              <a16:creationId xmlns:a16="http://schemas.microsoft.com/office/drawing/2014/main" id="{A646F216-65D8-4A06-AD8A-532567DCD8A6}"/>
            </a:ext>
          </a:extLst>
        </xdr:cNvPr>
        <xdr:cNvCxnSpPr/>
      </xdr:nvCxnSpPr>
      <xdr:spPr>
        <a:xfrm flipV="1">
          <a:off x="1130300" y="14437995"/>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BB062DC5-916D-4F17-8908-E5EE3C87BDD3}"/>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3E5B2366-EA44-46E2-99B8-344E2DA688AB}"/>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BD1ED3DC-2226-4B1B-8AEE-2BC1929344C1}"/>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03CFE02B-4000-41F6-8720-9238A77A8153}"/>
            </a:ext>
          </a:extLst>
        </xdr:cNvPr>
        <xdr:cNvSpPr txBox="1"/>
      </xdr:nvSpPr>
      <xdr:spPr>
        <a:xfrm>
          <a:off x="927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20972</xdr:rowOff>
    </xdr:from>
    <xdr:ext cx="405111" cy="259045"/>
    <xdr:sp macro="" textlink="">
      <xdr:nvSpPr>
        <xdr:cNvPr id="318" name="n_1mainValue【福祉施設】&#10;有形固定資産減価償却率">
          <a:extLst>
            <a:ext uri="{FF2B5EF4-FFF2-40B4-BE49-F238E27FC236}">
              <a16:creationId xmlns:a16="http://schemas.microsoft.com/office/drawing/2014/main" id="{24E69DD2-D607-4EA8-AB18-2EBEA75FBE62}"/>
            </a:ext>
          </a:extLst>
        </xdr:cNvPr>
        <xdr:cNvSpPr txBox="1"/>
      </xdr:nvSpPr>
      <xdr:spPr>
        <a:xfrm>
          <a:off x="3582044" y="1442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36213</xdr:rowOff>
    </xdr:from>
    <xdr:ext cx="405111" cy="259045"/>
    <xdr:sp macro="" textlink="">
      <xdr:nvSpPr>
        <xdr:cNvPr id="319" name="n_2mainValue【福祉施設】&#10;有形固定資産減価償却率">
          <a:extLst>
            <a:ext uri="{FF2B5EF4-FFF2-40B4-BE49-F238E27FC236}">
              <a16:creationId xmlns:a16="http://schemas.microsoft.com/office/drawing/2014/main" id="{075139AA-E419-48AF-B0FB-EF3E75735A9B}"/>
            </a:ext>
          </a:extLst>
        </xdr:cNvPr>
        <xdr:cNvSpPr txBox="1"/>
      </xdr:nvSpPr>
      <xdr:spPr>
        <a:xfrm>
          <a:off x="2705744" y="1443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78122</xdr:rowOff>
    </xdr:from>
    <xdr:ext cx="405111" cy="259045"/>
    <xdr:sp macro="" textlink="">
      <xdr:nvSpPr>
        <xdr:cNvPr id="320" name="n_3mainValue【福祉施設】&#10;有形固定資産減価償却率">
          <a:extLst>
            <a:ext uri="{FF2B5EF4-FFF2-40B4-BE49-F238E27FC236}">
              <a16:creationId xmlns:a16="http://schemas.microsoft.com/office/drawing/2014/main" id="{6F3E188F-19F0-4F9F-8D5E-0E017EC16236}"/>
            </a:ext>
          </a:extLst>
        </xdr:cNvPr>
        <xdr:cNvSpPr txBox="1"/>
      </xdr:nvSpPr>
      <xdr:spPr>
        <a:xfrm>
          <a:off x="1816744"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102888</xdr:rowOff>
    </xdr:from>
    <xdr:ext cx="405111" cy="259045"/>
    <xdr:sp macro="" textlink="">
      <xdr:nvSpPr>
        <xdr:cNvPr id="321" name="n_4mainValue【福祉施設】&#10;有形固定資産減価償却率">
          <a:extLst>
            <a:ext uri="{FF2B5EF4-FFF2-40B4-BE49-F238E27FC236}">
              <a16:creationId xmlns:a16="http://schemas.microsoft.com/office/drawing/2014/main" id="{0A5F2CAD-B28F-4AD1-BE9F-D7EAFC9D3B75}"/>
            </a:ext>
          </a:extLst>
        </xdr:cNvPr>
        <xdr:cNvSpPr txBox="1"/>
      </xdr:nvSpPr>
      <xdr:spPr>
        <a:xfrm>
          <a:off x="927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2CE15FE-EE11-4FFC-9DD3-4AC014011C0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6130ED4-5857-426E-817A-AF1ED375CF7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4C0F7BF-B76F-49C9-8209-E880F50B2E1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3B5E049-C7A5-4907-B717-14942457AEE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E590AB7-220B-4454-A391-30F0717D19B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37897BC-9024-4E46-A203-69018AA359B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E944D44-4F29-4A90-A501-D5628BBFB13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2EAB3A5-A005-4EAB-8296-51FA22448FC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F8F0EF49-6CF9-4BF9-A35E-71ACE58C163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5F7EEB04-65FF-43D8-8BE2-9B0CED2B329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CD4D3C3B-7E3A-40A3-819E-37750653299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B4DFC7A3-53AF-4EFB-962F-9550679EF25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7DCB38AB-3A20-4D94-8144-75F716144E86}"/>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BAAC570E-9E66-4085-BDFF-3B2EF918770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7AF14DC1-1274-4841-8661-5090BEAF2B6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1E5BCFD8-480F-44C2-B061-974851E7637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22DFDF14-7730-4CB5-A3E6-D0500D23700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D67D2348-FAAB-41FC-B70E-3E72E11C582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3BCCD050-53D8-4BB5-9C2A-6E32373C41C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C7C17E64-FF67-48F8-A6D6-EB397C452626}"/>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47CB07D0-B6B9-4DB3-B3B2-92BF664A4DE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E9FEDDEE-C1AB-4E87-8FDB-496C7CD4D2F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366A1C9E-602F-423D-8075-9C40D6FF45D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6735E7EE-C6BA-4C4B-B3F1-70A19688229B}"/>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280B38AE-2DFE-4B27-BE67-B1325112BAE3}"/>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6D21CAD3-6767-44FF-ACE8-B40B7D7093D5}"/>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BB751CDB-0B2B-4C64-BFB1-77781E4FEAB9}"/>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C3975D36-D1A6-4041-8E47-724562151DA1}"/>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E2CD8DFF-E897-4294-B95E-FAE29EABA812}"/>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4CC9B0A4-FB6D-4594-BE2F-0E7D64DB718F}"/>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8C1E4BCF-6A99-4461-9381-2F51B12E6C78}"/>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9484F08B-C07E-4C66-B675-6425F08A37BF}"/>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9461A782-723F-43A2-A875-A5DAFEA7104C}"/>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25E1BAD4-38B2-443C-ACDF-2A53E70B6C79}"/>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E049266-EF99-4DD4-935B-AEA8B853CB2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9CDF239-F2E7-45D8-A9CB-ED4E5BF3A69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39266E8-9CC5-4F92-888E-B09CC216335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C6BDBF2-91F9-4F6D-A70E-8A9CA3A146A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184E8DE-8DE9-4EB2-80F0-39F26FF2FC4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44450</xdr:rowOff>
    </xdr:from>
    <xdr:to>
      <xdr:col>55</xdr:col>
      <xdr:colOff>50800</xdr:colOff>
      <xdr:row>85</xdr:row>
      <xdr:rowOff>146050</xdr:rowOff>
    </xdr:to>
    <xdr:sp macro="" textlink="">
      <xdr:nvSpPr>
        <xdr:cNvPr id="361" name="楕円 360">
          <a:extLst>
            <a:ext uri="{FF2B5EF4-FFF2-40B4-BE49-F238E27FC236}">
              <a16:creationId xmlns:a16="http://schemas.microsoft.com/office/drawing/2014/main" id="{AD2B379F-D54E-42C5-BED3-D6DB2AC24302}"/>
            </a:ext>
          </a:extLst>
        </xdr:cNvPr>
        <xdr:cNvSpPr/>
      </xdr:nvSpPr>
      <xdr:spPr>
        <a:xfrm>
          <a:off x="10426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22877</xdr:rowOff>
    </xdr:from>
    <xdr:ext cx="469744" cy="259045"/>
    <xdr:sp macro="" textlink="">
      <xdr:nvSpPr>
        <xdr:cNvPr id="362" name="【福祉施設】&#10;一人当たり面積該当値テキスト">
          <a:extLst>
            <a:ext uri="{FF2B5EF4-FFF2-40B4-BE49-F238E27FC236}">
              <a16:creationId xmlns:a16="http://schemas.microsoft.com/office/drawing/2014/main" id="{3F66B05D-C548-4B38-8D72-72254008C5DF}"/>
            </a:ext>
          </a:extLst>
        </xdr:cNvPr>
        <xdr:cNvSpPr txBox="1"/>
      </xdr:nvSpPr>
      <xdr:spPr>
        <a:xfrm>
          <a:off x="10515600"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44450</xdr:rowOff>
    </xdr:from>
    <xdr:to>
      <xdr:col>50</xdr:col>
      <xdr:colOff>165100</xdr:colOff>
      <xdr:row>85</xdr:row>
      <xdr:rowOff>146050</xdr:rowOff>
    </xdr:to>
    <xdr:sp macro="" textlink="">
      <xdr:nvSpPr>
        <xdr:cNvPr id="363" name="楕円 362">
          <a:extLst>
            <a:ext uri="{FF2B5EF4-FFF2-40B4-BE49-F238E27FC236}">
              <a16:creationId xmlns:a16="http://schemas.microsoft.com/office/drawing/2014/main" id="{DAD4BD05-73A8-48C0-86B2-0CA4939E54F6}"/>
            </a:ext>
          </a:extLst>
        </xdr:cNvPr>
        <xdr:cNvSpPr/>
      </xdr:nvSpPr>
      <xdr:spPr>
        <a:xfrm>
          <a:off x="9588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95250</xdr:rowOff>
    </xdr:from>
    <xdr:to>
      <xdr:col>55</xdr:col>
      <xdr:colOff>0</xdr:colOff>
      <xdr:row>85</xdr:row>
      <xdr:rowOff>95250</xdr:rowOff>
    </xdr:to>
    <xdr:cxnSp macro="">
      <xdr:nvCxnSpPr>
        <xdr:cNvPr id="364" name="直線コネクタ 363">
          <a:extLst>
            <a:ext uri="{FF2B5EF4-FFF2-40B4-BE49-F238E27FC236}">
              <a16:creationId xmlns:a16="http://schemas.microsoft.com/office/drawing/2014/main" id="{8A9215C8-2FC5-4648-B8EF-D071AE6C50F9}"/>
            </a:ext>
          </a:extLst>
        </xdr:cNvPr>
        <xdr:cNvCxnSpPr/>
      </xdr:nvCxnSpPr>
      <xdr:spPr>
        <a:xfrm>
          <a:off x="9639300" y="1466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44450</xdr:rowOff>
    </xdr:from>
    <xdr:to>
      <xdr:col>46</xdr:col>
      <xdr:colOff>38100</xdr:colOff>
      <xdr:row>85</xdr:row>
      <xdr:rowOff>146050</xdr:rowOff>
    </xdr:to>
    <xdr:sp macro="" textlink="">
      <xdr:nvSpPr>
        <xdr:cNvPr id="365" name="楕円 364">
          <a:extLst>
            <a:ext uri="{FF2B5EF4-FFF2-40B4-BE49-F238E27FC236}">
              <a16:creationId xmlns:a16="http://schemas.microsoft.com/office/drawing/2014/main" id="{6973443F-1A77-4DFD-8DE2-427254EABFB3}"/>
            </a:ext>
          </a:extLst>
        </xdr:cNvPr>
        <xdr:cNvSpPr/>
      </xdr:nvSpPr>
      <xdr:spPr>
        <a:xfrm>
          <a:off x="8699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95250</xdr:rowOff>
    </xdr:from>
    <xdr:to>
      <xdr:col>50</xdr:col>
      <xdr:colOff>114300</xdr:colOff>
      <xdr:row>85</xdr:row>
      <xdr:rowOff>95250</xdr:rowOff>
    </xdr:to>
    <xdr:cxnSp macro="">
      <xdr:nvCxnSpPr>
        <xdr:cNvPr id="366" name="直線コネクタ 365">
          <a:extLst>
            <a:ext uri="{FF2B5EF4-FFF2-40B4-BE49-F238E27FC236}">
              <a16:creationId xmlns:a16="http://schemas.microsoft.com/office/drawing/2014/main" id="{CFF8CBDC-7275-45DA-A503-D4D9DD95D695}"/>
            </a:ext>
          </a:extLst>
        </xdr:cNvPr>
        <xdr:cNvCxnSpPr/>
      </xdr:nvCxnSpPr>
      <xdr:spPr>
        <a:xfrm>
          <a:off x="8750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44450</xdr:rowOff>
    </xdr:from>
    <xdr:to>
      <xdr:col>41</xdr:col>
      <xdr:colOff>101600</xdr:colOff>
      <xdr:row>85</xdr:row>
      <xdr:rowOff>146050</xdr:rowOff>
    </xdr:to>
    <xdr:sp macro="" textlink="">
      <xdr:nvSpPr>
        <xdr:cNvPr id="367" name="楕円 366">
          <a:extLst>
            <a:ext uri="{FF2B5EF4-FFF2-40B4-BE49-F238E27FC236}">
              <a16:creationId xmlns:a16="http://schemas.microsoft.com/office/drawing/2014/main" id="{472BE995-F412-4168-BE6A-0A7B5DAC2658}"/>
            </a:ext>
          </a:extLst>
        </xdr:cNvPr>
        <xdr:cNvSpPr/>
      </xdr:nvSpPr>
      <xdr:spPr>
        <a:xfrm>
          <a:off x="7810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95250</xdr:rowOff>
    </xdr:from>
    <xdr:to>
      <xdr:col>45</xdr:col>
      <xdr:colOff>177800</xdr:colOff>
      <xdr:row>85</xdr:row>
      <xdr:rowOff>95250</xdr:rowOff>
    </xdr:to>
    <xdr:cxnSp macro="">
      <xdr:nvCxnSpPr>
        <xdr:cNvPr id="368" name="直線コネクタ 367">
          <a:extLst>
            <a:ext uri="{FF2B5EF4-FFF2-40B4-BE49-F238E27FC236}">
              <a16:creationId xmlns:a16="http://schemas.microsoft.com/office/drawing/2014/main" id="{AFBA4B84-EAD7-420C-8DA3-C6640AA8AACE}"/>
            </a:ext>
          </a:extLst>
        </xdr:cNvPr>
        <xdr:cNvCxnSpPr/>
      </xdr:nvCxnSpPr>
      <xdr:spPr>
        <a:xfrm>
          <a:off x="7861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44450</xdr:rowOff>
    </xdr:from>
    <xdr:to>
      <xdr:col>36</xdr:col>
      <xdr:colOff>165100</xdr:colOff>
      <xdr:row>85</xdr:row>
      <xdr:rowOff>146050</xdr:rowOff>
    </xdr:to>
    <xdr:sp macro="" textlink="">
      <xdr:nvSpPr>
        <xdr:cNvPr id="369" name="楕円 368">
          <a:extLst>
            <a:ext uri="{FF2B5EF4-FFF2-40B4-BE49-F238E27FC236}">
              <a16:creationId xmlns:a16="http://schemas.microsoft.com/office/drawing/2014/main" id="{F4DEBDCB-A422-4B69-A284-491AA4FA0942}"/>
            </a:ext>
          </a:extLst>
        </xdr:cNvPr>
        <xdr:cNvSpPr/>
      </xdr:nvSpPr>
      <xdr:spPr>
        <a:xfrm>
          <a:off x="6921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95250</xdr:rowOff>
    </xdr:from>
    <xdr:to>
      <xdr:col>41</xdr:col>
      <xdr:colOff>50800</xdr:colOff>
      <xdr:row>85</xdr:row>
      <xdr:rowOff>95250</xdr:rowOff>
    </xdr:to>
    <xdr:cxnSp macro="">
      <xdr:nvCxnSpPr>
        <xdr:cNvPr id="370" name="直線コネクタ 369">
          <a:extLst>
            <a:ext uri="{FF2B5EF4-FFF2-40B4-BE49-F238E27FC236}">
              <a16:creationId xmlns:a16="http://schemas.microsoft.com/office/drawing/2014/main" id="{2A40BAF0-FC55-4654-90BB-3D6D34C89529}"/>
            </a:ext>
          </a:extLst>
        </xdr:cNvPr>
        <xdr:cNvCxnSpPr/>
      </xdr:nvCxnSpPr>
      <xdr:spPr>
        <a:xfrm>
          <a:off x="6972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AE9D092B-7061-4DAE-B880-B90C0B906FBE}"/>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F80BD5CE-3FE1-4144-B72E-25249F22C769}"/>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726D6996-8718-43D3-BB76-0AECD4725580}"/>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85318AC2-D440-476A-BAE4-E260973DF39A}"/>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137177</xdr:rowOff>
    </xdr:from>
    <xdr:ext cx="469744" cy="259045"/>
    <xdr:sp macro="" textlink="">
      <xdr:nvSpPr>
        <xdr:cNvPr id="375" name="n_1mainValue【福祉施設】&#10;一人当たり面積">
          <a:extLst>
            <a:ext uri="{FF2B5EF4-FFF2-40B4-BE49-F238E27FC236}">
              <a16:creationId xmlns:a16="http://schemas.microsoft.com/office/drawing/2014/main" id="{5B1A9F07-B782-4916-9B94-789FC18C8CE6}"/>
            </a:ext>
          </a:extLst>
        </xdr:cNvPr>
        <xdr:cNvSpPr txBox="1"/>
      </xdr:nvSpPr>
      <xdr:spPr>
        <a:xfrm>
          <a:off x="93917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137177</xdr:rowOff>
    </xdr:from>
    <xdr:ext cx="469744" cy="259045"/>
    <xdr:sp macro="" textlink="">
      <xdr:nvSpPr>
        <xdr:cNvPr id="376" name="n_2mainValue【福祉施設】&#10;一人当たり面積">
          <a:extLst>
            <a:ext uri="{FF2B5EF4-FFF2-40B4-BE49-F238E27FC236}">
              <a16:creationId xmlns:a16="http://schemas.microsoft.com/office/drawing/2014/main" id="{9DE6D905-091E-4C2C-8706-4E97C4C389EC}"/>
            </a:ext>
          </a:extLst>
        </xdr:cNvPr>
        <xdr:cNvSpPr txBox="1"/>
      </xdr:nvSpPr>
      <xdr:spPr>
        <a:xfrm>
          <a:off x="8515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137177</xdr:rowOff>
    </xdr:from>
    <xdr:ext cx="469744" cy="259045"/>
    <xdr:sp macro="" textlink="">
      <xdr:nvSpPr>
        <xdr:cNvPr id="377" name="n_3mainValue【福祉施設】&#10;一人当たり面積">
          <a:extLst>
            <a:ext uri="{FF2B5EF4-FFF2-40B4-BE49-F238E27FC236}">
              <a16:creationId xmlns:a16="http://schemas.microsoft.com/office/drawing/2014/main" id="{7454E2B0-B883-4D5A-A84F-7A3B3572DF1F}"/>
            </a:ext>
          </a:extLst>
        </xdr:cNvPr>
        <xdr:cNvSpPr txBox="1"/>
      </xdr:nvSpPr>
      <xdr:spPr>
        <a:xfrm>
          <a:off x="7626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137177</xdr:rowOff>
    </xdr:from>
    <xdr:ext cx="469744" cy="259045"/>
    <xdr:sp macro="" textlink="">
      <xdr:nvSpPr>
        <xdr:cNvPr id="378" name="n_4mainValue【福祉施設】&#10;一人当たり面積">
          <a:extLst>
            <a:ext uri="{FF2B5EF4-FFF2-40B4-BE49-F238E27FC236}">
              <a16:creationId xmlns:a16="http://schemas.microsoft.com/office/drawing/2014/main" id="{DA9E9A26-307C-4CD5-AE21-9956432A8C49}"/>
            </a:ext>
          </a:extLst>
        </xdr:cNvPr>
        <xdr:cNvSpPr txBox="1"/>
      </xdr:nvSpPr>
      <xdr:spPr>
        <a:xfrm>
          <a:off x="6737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CDBA9E77-E326-4200-9685-409F86F2C89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1900CE17-4D61-4810-ABCA-5701792F693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6B1A13C-A6C5-473E-B428-FCE49A41A48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F13C645B-7765-499D-BDA7-83F4B6AEEFD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6DF0BBCF-331C-48F1-A2D4-6E4623BDAA7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C61BCA6C-DAC2-4405-845F-EC228C051E6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A06B08E-13E9-49DE-9C76-EA9F2BC2A7E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6241E904-156F-4349-8927-4F76790BAC9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A168390F-E021-4F5A-9E27-46BB5CA24F5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613EE125-BE69-4870-9ED9-5BB36E56C05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1D1DE451-2EB4-4FDC-851F-BF9B54834A6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8A1DF880-A154-4978-9BAA-F405C32C79FB}"/>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3469D062-019C-4869-8A54-7B215224F824}"/>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9BCAD36C-CBA1-46F7-A221-B8F2B99BE39F}"/>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9D7BAAEA-3BE8-4B1B-8E6E-3E8301853C31}"/>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7B8AEA46-9A87-4DB1-9596-BD22E7D1C79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3C47AE53-5B65-43DB-89E4-6B56D28CEEC1}"/>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25119E7B-814E-486C-AF6F-F92FA941A5CC}"/>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432562C4-92B6-474C-BC5D-82E355FA3F6D}"/>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87EAE88A-9B4D-407B-B012-B5DD5CE5306B}"/>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A4B39658-DB92-4ED0-A45E-2D5C07F05835}"/>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BE44C2E6-A3A7-4F85-B5AD-186DF0A91CD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485264BD-4F00-4D81-8BEB-8621D8FC21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9BB476DE-688A-426F-8D2D-CA9F54420C6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8B2CEC74-8C22-4426-96CD-2C97E4DA9E22}"/>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718F9409-7F1F-442B-A5E3-B546DF83D7B7}"/>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D1D9787B-75BB-486B-BA00-DDB18EEDEE5E}"/>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605EDAEF-827C-40DA-9D94-EF5B4819B581}"/>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23ECEB98-078F-4764-8D2C-E07F9C65F5D6}"/>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53818AAC-7355-491E-A165-12005841A23B}"/>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97D12D55-6647-42D8-A621-3F16289B8BD2}"/>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8E9E8D05-321F-4E22-8F85-8C1EA35674D4}"/>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59356F0D-302D-45A7-8802-D3769F3EA593}"/>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49D9EDD5-6634-43AA-9553-E454345F5858}"/>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00F3905A-7B6C-4449-ADFB-D9BC66A0DC3B}"/>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1AAD218-59CA-45A2-A515-F20425810B2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93FA864-AE36-4702-A1E6-F5F509EA2C1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61EAE95-7A1F-4A43-B445-D9C6C38EE35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F249D95C-2895-4B09-A872-698D51513E4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92882A3-CF94-45A6-BDDB-35C0168972F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57786</xdr:rowOff>
    </xdr:from>
    <xdr:to>
      <xdr:col>24</xdr:col>
      <xdr:colOff>114300</xdr:colOff>
      <xdr:row>106</xdr:row>
      <xdr:rowOff>159386</xdr:rowOff>
    </xdr:to>
    <xdr:sp macro="" textlink="">
      <xdr:nvSpPr>
        <xdr:cNvPr id="419" name="楕円 418">
          <a:extLst>
            <a:ext uri="{FF2B5EF4-FFF2-40B4-BE49-F238E27FC236}">
              <a16:creationId xmlns:a16="http://schemas.microsoft.com/office/drawing/2014/main" id="{9EFD9724-4782-4764-8ADC-BAA7900806B9}"/>
            </a:ext>
          </a:extLst>
        </xdr:cNvPr>
        <xdr:cNvSpPr/>
      </xdr:nvSpPr>
      <xdr:spPr>
        <a:xfrm>
          <a:off x="4584700" y="1823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36213</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4E94A419-83A0-4146-B31E-CCB730011718}"/>
            </a:ext>
          </a:extLst>
        </xdr:cNvPr>
        <xdr:cNvSpPr txBox="1"/>
      </xdr:nvSpPr>
      <xdr:spPr>
        <a:xfrm>
          <a:off x="4673600" y="1820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23495</xdr:rowOff>
    </xdr:from>
    <xdr:to>
      <xdr:col>20</xdr:col>
      <xdr:colOff>38100</xdr:colOff>
      <xdr:row>106</xdr:row>
      <xdr:rowOff>125095</xdr:rowOff>
    </xdr:to>
    <xdr:sp macro="" textlink="">
      <xdr:nvSpPr>
        <xdr:cNvPr id="421" name="楕円 420">
          <a:extLst>
            <a:ext uri="{FF2B5EF4-FFF2-40B4-BE49-F238E27FC236}">
              <a16:creationId xmlns:a16="http://schemas.microsoft.com/office/drawing/2014/main" id="{7D0B961D-313E-4E31-B6BE-6C2AB3F7A13B}"/>
            </a:ext>
          </a:extLst>
        </xdr:cNvPr>
        <xdr:cNvSpPr/>
      </xdr:nvSpPr>
      <xdr:spPr>
        <a:xfrm>
          <a:off x="3746500" y="1819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74295</xdr:rowOff>
    </xdr:from>
    <xdr:to>
      <xdr:col>24</xdr:col>
      <xdr:colOff>63500</xdr:colOff>
      <xdr:row>106</xdr:row>
      <xdr:rowOff>108586</xdr:rowOff>
    </xdr:to>
    <xdr:cxnSp macro="">
      <xdr:nvCxnSpPr>
        <xdr:cNvPr id="422" name="直線コネクタ 421">
          <a:extLst>
            <a:ext uri="{FF2B5EF4-FFF2-40B4-BE49-F238E27FC236}">
              <a16:creationId xmlns:a16="http://schemas.microsoft.com/office/drawing/2014/main" id="{51C3BBEA-7990-4993-BD0E-0A08D802C912}"/>
            </a:ext>
          </a:extLst>
        </xdr:cNvPr>
        <xdr:cNvCxnSpPr/>
      </xdr:nvCxnSpPr>
      <xdr:spPr>
        <a:xfrm>
          <a:off x="3797300" y="1824799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160655</xdr:rowOff>
    </xdr:from>
    <xdr:to>
      <xdr:col>15</xdr:col>
      <xdr:colOff>101600</xdr:colOff>
      <xdr:row>106</xdr:row>
      <xdr:rowOff>90805</xdr:rowOff>
    </xdr:to>
    <xdr:sp macro="" textlink="">
      <xdr:nvSpPr>
        <xdr:cNvPr id="423" name="楕円 422">
          <a:extLst>
            <a:ext uri="{FF2B5EF4-FFF2-40B4-BE49-F238E27FC236}">
              <a16:creationId xmlns:a16="http://schemas.microsoft.com/office/drawing/2014/main" id="{BEAAFE3D-2932-45CE-8302-226974DA869E}"/>
            </a:ext>
          </a:extLst>
        </xdr:cNvPr>
        <xdr:cNvSpPr/>
      </xdr:nvSpPr>
      <xdr:spPr>
        <a:xfrm>
          <a:off x="2857500" y="1816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40005</xdr:rowOff>
    </xdr:from>
    <xdr:to>
      <xdr:col>19</xdr:col>
      <xdr:colOff>177800</xdr:colOff>
      <xdr:row>106</xdr:row>
      <xdr:rowOff>74295</xdr:rowOff>
    </xdr:to>
    <xdr:cxnSp macro="">
      <xdr:nvCxnSpPr>
        <xdr:cNvPr id="424" name="直線コネクタ 423">
          <a:extLst>
            <a:ext uri="{FF2B5EF4-FFF2-40B4-BE49-F238E27FC236}">
              <a16:creationId xmlns:a16="http://schemas.microsoft.com/office/drawing/2014/main" id="{CD16F34D-028F-43C8-AA92-428553520377}"/>
            </a:ext>
          </a:extLst>
        </xdr:cNvPr>
        <xdr:cNvCxnSpPr/>
      </xdr:nvCxnSpPr>
      <xdr:spPr>
        <a:xfrm>
          <a:off x="2908300" y="182137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147320</xdr:rowOff>
    </xdr:from>
    <xdr:to>
      <xdr:col>10</xdr:col>
      <xdr:colOff>165100</xdr:colOff>
      <xdr:row>106</xdr:row>
      <xdr:rowOff>77470</xdr:rowOff>
    </xdr:to>
    <xdr:sp macro="" textlink="">
      <xdr:nvSpPr>
        <xdr:cNvPr id="425" name="楕円 424">
          <a:extLst>
            <a:ext uri="{FF2B5EF4-FFF2-40B4-BE49-F238E27FC236}">
              <a16:creationId xmlns:a16="http://schemas.microsoft.com/office/drawing/2014/main" id="{0A319B5A-AD22-42BF-B762-3523081832D0}"/>
            </a:ext>
          </a:extLst>
        </xdr:cNvPr>
        <xdr:cNvSpPr/>
      </xdr:nvSpPr>
      <xdr:spPr>
        <a:xfrm>
          <a:off x="1968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26670</xdr:rowOff>
    </xdr:from>
    <xdr:to>
      <xdr:col>15</xdr:col>
      <xdr:colOff>50800</xdr:colOff>
      <xdr:row>106</xdr:row>
      <xdr:rowOff>40005</xdr:rowOff>
    </xdr:to>
    <xdr:cxnSp macro="">
      <xdr:nvCxnSpPr>
        <xdr:cNvPr id="426" name="直線コネクタ 425">
          <a:extLst>
            <a:ext uri="{FF2B5EF4-FFF2-40B4-BE49-F238E27FC236}">
              <a16:creationId xmlns:a16="http://schemas.microsoft.com/office/drawing/2014/main" id="{FF873374-E96A-4B1A-8881-4293BE90EB32}"/>
            </a:ext>
          </a:extLst>
        </xdr:cNvPr>
        <xdr:cNvCxnSpPr/>
      </xdr:nvCxnSpPr>
      <xdr:spPr>
        <a:xfrm>
          <a:off x="2019300" y="1820037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78739</xdr:rowOff>
    </xdr:from>
    <xdr:to>
      <xdr:col>6</xdr:col>
      <xdr:colOff>38100</xdr:colOff>
      <xdr:row>107</xdr:row>
      <xdr:rowOff>8889</xdr:rowOff>
    </xdr:to>
    <xdr:sp macro="" textlink="">
      <xdr:nvSpPr>
        <xdr:cNvPr id="427" name="楕円 426">
          <a:extLst>
            <a:ext uri="{FF2B5EF4-FFF2-40B4-BE49-F238E27FC236}">
              <a16:creationId xmlns:a16="http://schemas.microsoft.com/office/drawing/2014/main" id="{F13AB561-9B83-4575-B94A-4E4727C9A9A9}"/>
            </a:ext>
          </a:extLst>
        </xdr:cNvPr>
        <xdr:cNvSpPr/>
      </xdr:nvSpPr>
      <xdr:spPr>
        <a:xfrm>
          <a:off x="1079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26670</xdr:rowOff>
    </xdr:from>
    <xdr:to>
      <xdr:col>10</xdr:col>
      <xdr:colOff>114300</xdr:colOff>
      <xdr:row>106</xdr:row>
      <xdr:rowOff>129539</xdr:rowOff>
    </xdr:to>
    <xdr:cxnSp macro="">
      <xdr:nvCxnSpPr>
        <xdr:cNvPr id="428" name="直線コネクタ 427">
          <a:extLst>
            <a:ext uri="{FF2B5EF4-FFF2-40B4-BE49-F238E27FC236}">
              <a16:creationId xmlns:a16="http://schemas.microsoft.com/office/drawing/2014/main" id="{4780729F-5451-4143-B066-9B572C2F5ADC}"/>
            </a:ext>
          </a:extLst>
        </xdr:cNvPr>
        <xdr:cNvCxnSpPr/>
      </xdr:nvCxnSpPr>
      <xdr:spPr>
        <a:xfrm flipV="1">
          <a:off x="1130300" y="18200370"/>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51F10883-E6CA-42AE-8089-9021436AB8E1}"/>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3DD83355-87D6-42EB-A228-9261C55DA387}"/>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BC2E88E9-DFEF-41DA-8E11-94008C86AD01}"/>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C34B0C08-B8F2-4B67-86B3-5839B98883BE}"/>
            </a:ext>
          </a:extLst>
        </xdr:cNvPr>
        <xdr:cNvSpPr txBox="1"/>
      </xdr:nvSpPr>
      <xdr:spPr>
        <a:xfrm>
          <a:off x="927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116222</xdr:rowOff>
    </xdr:from>
    <xdr:ext cx="405111" cy="259045"/>
    <xdr:sp macro="" textlink="">
      <xdr:nvSpPr>
        <xdr:cNvPr id="433" name="n_1mainValue【市民会館】&#10;有形固定資産減価償却率">
          <a:extLst>
            <a:ext uri="{FF2B5EF4-FFF2-40B4-BE49-F238E27FC236}">
              <a16:creationId xmlns:a16="http://schemas.microsoft.com/office/drawing/2014/main" id="{0B187499-69CF-4F7A-AE46-92EBB96E5E43}"/>
            </a:ext>
          </a:extLst>
        </xdr:cNvPr>
        <xdr:cNvSpPr txBox="1"/>
      </xdr:nvSpPr>
      <xdr:spPr>
        <a:xfrm>
          <a:off x="3582044" y="1828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81932</xdr:rowOff>
    </xdr:from>
    <xdr:ext cx="405111" cy="259045"/>
    <xdr:sp macro="" textlink="">
      <xdr:nvSpPr>
        <xdr:cNvPr id="434" name="n_2mainValue【市民会館】&#10;有形固定資産減価償却率">
          <a:extLst>
            <a:ext uri="{FF2B5EF4-FFF2-40B4-BE49-F238E27FC236}">
              <a16:creationId xmlns:a16="http://schemas.microsoft.com/office/drawing/2014/main" id="{15519548-0C89-428E-A892-75BA5EF8D7A4}"/>
            </a:ext>
          </a:extLst>
        </xdr:cNvPr>
        <xdr:cNvSpPr txBox="1"/>
      </xdr:nvSpPr>
      <xdr:spPr>
        <a:xfrm>
          <a:off x="2705744" y="1825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68597</xdr:rowOff>
    </xdr:from>
    <xdr:ext cx="405111" cy="259045"/>
    <xdr:sp macro="" textlink="">
      <xdr:nvSpPr>
        <xdr:cNvPr id="435" name="n_3mainValue【市民会館】&#10;有形固定資産減価償却率">
          <a:extLst>
            <a:ext uri="{FF2B5EF4-FFF2-40B4-BE49-F238E27FC236}">
              <a16:creationId xmlns:a16="http://schemas.microsoft.com/office/drawing/2014/main" id="{FC6D0AFF-AC15-4FCD-919B-83859E64E81F}"/>
            </a:ext>
          </a:extLst>
        </xdr:cNvPr>
        <xdr:cNvSpPr txBox="1"/>
      </xdr:nvSpPr>
      <xdr:spPr>
        <a:xfrm>
          <a:off x="1816744" y="1824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16</xdr:rowOff>
    </xdr:from>
    <xdr:ext cx="405111" cy="259045"/>
    <xdr:sp macro="" textlink="">
      <xdr:nvSpPr>
        <xdr:cNvPr id="436" name="n_4mainValue【市民会館】&#10;有形固定資産減価償却率">
          <a:extLst>
            <a:ext uri="{FF2B5EF4-FFF2-40B4-BE49-F238E27FC236}">
              <a16:creationId xmlns:a16="http://schemas.microsoft.com/office/drawing/2014/main" id="{6BD0F337-F1C3-453C-AB8D-AFAFCDED6A34}"/>
            </a:ext>
          </a:extLst>
        </xdr:cNvPr>
        <xdr:cNvSpPr txBox="1"/>
      </xdr:nvSpPr>
      <xdr:spPr>
        <a:xfrm>
          <a:off x="927744" y="1834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798A225B-640B-48DD-A3D0-C4016375373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492171A3-E79D-4882-8C10-AECDF698F1E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CC8A4DF7-F71F-41E4-A71B-516B6ECC002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38EBC672-7163-471B-84DE-592B30A6F32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235C6F9C-E748-432C-A14E-0998545C4AA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54738011-7131-4FF9-8340-1ED9FFCCC20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B9E5F3EF-7A0B-42A2-B9E1-8A77ABE8EC8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9A32A638-AA4A-47C5-A3B8-A26153A77F5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7AB2F5F-DD92-4DD7-90CA-6F86690A55C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6B672C8E-3365-4246-AF86-1DF67668037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9E4F749A-AF1B-4749-8791-5E90E45C9CBF}"/>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62646C1C-B8CE-46A0-8116-5F54F9E8EF9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6119C0B2-80BD-4C34-B34C-AD916FA1D8B9}"/>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19965AD6-1847-4361-B492-B947D19E51A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5808B49-BE08-41FA-986B-B89A0578C99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9790202F-4643-4C46-B070-859074EC71E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35A56111-3B33-4E3A-B70E-D26479B3D04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1D04EE0F-AA83-4145-A45A-25A30B37826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C97783C7-1423-490D-8514-7532E91EC4D4}"/>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737E14FB-26CF-4454-834A-8650D35D6C5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5079DA16-27C9-4C88-974B-64FF9800E47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6E5FD565-E5D2-4DC0-8F77-41B4615C350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FE65DEB1-7AC2-4461-A434-CCFAEE1BC4B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03242211-FC28-40A3-9819-9960222A8A7F}"/>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4287CCB4-E221-44E4-8A77-AEB036D0EFD3}"/>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3B9308CD-C53D-4DAF-82C0-CD7BBD0CB22E}"/>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C3735803-D520-4E4B-AD3C-94DDB36475DC}"/>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0626E039-A1A9-4AB7-AE11-2C19948DA0F9}"/>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34F79D74-37DA-4C45-A14B-7DAEC735ADBD}"/>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AF55C38A-0CA1-4A8D-B45E-9593A07902C2}"/>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433659AF-37AE-4959-9E7D-3CF84CAFA171}"/>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0C957981-60B9-4AD6-8B73-DC741863F429}"/>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9374FCE7-2DED-4425-BF64-B400F2564FE2}"/>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B6A89EFE-0502-4EAF-8243-F7AE6C819128}"/>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5EEABCB-15DA-4287-B7D9-75D907C6061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3790C13-ADB8-4274-A6AC-96FB9D7EA21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3132874-0151-4CED-9778-1CD54D3037C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1D5C6B4-F5FB-43F5-A3B0-09A7882589E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3D1E1834-4190-4F03-9507-7284226C5B4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44450</xdr:rowOff>
    </xdr:from>
    <xdr:to>
      <xdr:col>55</xdr:col>
      <xdr:colOff>50800</xdr:colOff>
      <xdr:row>103</xdr:row>
      <xdr:rowOff>146050</xdr:rowOff>
    </xdr:to>
    <xdr:sp macro="" textlink="">
      <xdr:nvSpPr>
        <xdr:cNvPr id="476" name="楕円 475">
          <a:extLst>
            <a:ext uri="{FF2B5EF4-FFF2-40B4-BE49-F238E27FC236}">
              <a16:creationId xmlns:a16="http://schemas.microsoft.com/office/drawing/2014/main" id="{AD184975-0497-47BB-B3D0-4A3541C3D8EF}"/>
            </a:ext>
          </a:extLst>
        </xdr:cNvPr>
        <xdr:cNvSpPr/>
      </xdr:nvSpPr>
      <xdr:spPr>
        <a:xfrm>
          <a:off x="10426700" y="1770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67327</xdr:rowOff>
    </xdr:from>
    <xdr:ext cx="469744" cy="259045"/>
    <xdr:sp macro="" textlink="">
      <xdr:nvSpPr>
        <xdr:cNvPr id="477" name="【市民会館】&#10;一人当たり面積該当値テキスト">
          <a:extLst>
            <a:ext uri="{FF2B5EF4-FFF2-40B4-BE49-F238E27FC236}">
              <a16:creationId xmlns:a16="http://schemas.microsoft.com/office/drawing/2014/main" id="{49C27788-6D34-4789-8D7E-830605D69AEB}"/>
            </a:ext>
          </a:extLst>
        </xdr:cNvPr>
        <xdr:cNvSpPr txBox="1"/>
      </xdr:nvSpPr>
      <xdr:spPr>
        <a:xfrm>
          <a:off x="10515600" y="1755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52070</xdr:rowOff>
    </xdr:from>
    <xdr:to>
      <xdr:col>50</xdr:col>
      <xdr:colOff>165100</xdr:colOff>
      <xdr:row>103</xdr:row>
      <xdr:rowOff>153670</xdr:rowOff>
    </xdr:to>
    <xdr:sp macro="" textlink="">
      <xdr:nvSpPr>
        <xdr:cNvPr id="478" name="楕円 477">
          <a:extLst>
            <a:ext uri="{FF2B5EF4-FFF2-40B4-BE49-F238E27FC236}">
              <a16:creationId xmlns:a16="http://schemas.microsoft.com/office/drawing/2014/main" id="{81408E6E-03AD-4781-B3F6-82E17CD3E39E}"/>
            </a:ext>
          </a:extLst>
        </xdr:cNvPr>
        <xdr:cNvSpPr/>
      </xdr:nvSpPr>
      <xdr:spPr>
        <a:xfrm>
          <a:off x="9588500" y="1771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95250</xdr:rowOff>
    </xdr:from>
    <xdr:to>
      <xdr:col>55</xdr:col>
      <xdr:colOff>0</xdr:colOff>
      <xdr:row>103</xdr:row>
      <xdr:rowOff>102870</xdr:rowOff>
    </xdr:to>
    <xdr:cxnSp macro="">
      <xdr:nvCxnSpPr>
        <xdr:cNvPr id="479" name="直線コネクタ 478">
          <a:extLst>
            <a:ext uri="{FF2B5EF4-FFF2-40B4-BE49-F238E27FC236}">
              <a16:creationId xmlns:a16="http://schemas.microsoft.com/office/drawing/2014/main" id="{FF29DC95-DA95-4AE4-A2C4-6BF861C1DD9A}"/>
            </a:ext>
          </a:extLst>
        </xdr:cNvPr>
        <xdr:cNvCxnSpPr/>
      </xdr:nvCxnSpPr>
      <xdr:spPr>
        <a:xfrm flipV="1">
          <a:off x="9639300" y="177546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59689</xdr:rowOff>
    </xdr:from>
    <xdr:to>
      <xdr:col>46</xdr:col>
      <xdr:colOff>38100</xdr:colOff>
      <xdr:row>103</xdr:row>
      <xdr:rowOff>161289</xdr:rowOff>
    </xdr:to>
    <xdr:sp macro="" textlink="">
      <xdr:nvSpPr>
        <xdr:cNvPr id="480" name="楕円 479">
          <a:extLst>
            <a:ext uri="{FF2B5EF4-FFF2-40B4-BE49-F238E27FC236}">
              <a16:creationId xmlns:a16="http://schemas.microsoft.com/office/drawing/2014/main" id="{BFC1FD2A-4D7C-4FA5-846A-6A9A394C9BEB}"/>
            </a:ext>
          </a:extLst>
        </xdr:cNvPr>
        <xdr:cNvSpPr/>
      </xdr:nvSpPr>
      <xdr:spPr>
        <a:xfrm>
          <a:off x="8699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102870</xdr:rowOff>
    </xdr:from>
    <xdr:to>
      <xdr:col>50</xdr:col>
      <xdr:colOff>114300</xdr:colOff>
      <xdr:row>103</xdr:row>
      <xdr:rowOff>110489</xdr:rowOff>
    </xdr:to>
    <xdr:cxnSp macro="">
      <xdr:nvCxnSpPr>
        <xdr:cNvPr id="481" name="直線コネクタ 480">
          <a:extLst>
            <a:ext uri="{FF2B5EF4-FFF2-40B4-BE49-F238E27FC236}">
              <a16:creationId xmlns:a16="http://schemas.microsoft.com/office/drawing/2014/main" id="{8A27C71C-6F14-4C40-887F-7828C00F8F04}"/>
            </a:ext>
          </a:extLst>
        </xdr:cNvPr>
        <xdr:cNvCxnSpPr/>
      </xdr:nvCxnSpPr>
      <xdr:spPr>
        <a:xfrm flipV="1">
          <a:off x="8750300" y="177622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67311</xdr:rowOff>
    </xdr:from>
    <xdr:to>
      <xdr:col>41</xdr:col>
      <xdr:colOff>101600</xdr:colOff>
      <xdr:row>103</xdr:row>
      <xdr:rowOff>168911</xdr:rowOff>
    </xdr:to>
    <xdr:sp macro="" textlink="">
      <xdr:nvSpPr>
        <xdr:cNvPr id="482" name="楕円 481">
          <a:extLst>
            <a:ext uri="{FF2B5EF4-FFF2-40B4-BE49-F238E27FC236}">
              <a16:creationId xmlns:a16="http://schemas.microsoft.com/office/drawing/2014/main" id="{CD31CCC2-76E6-479F-83E3-CB9BD9BF4EF7}"/>
            </a:ext>
          </a:extLst>
        </xdr:cNvPr>
        <xdr:cNvSpPr/>
      </xdr:nvSpPr>
      <xdr:spPr>
        <a:xfrm>
          <a:off x="7810500" y="1772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110489</xdr:rowOff>
    </xdr:from>
    <xdr:to>
      <xdr:col>45</xdr:col>
      <xdr:colOff>177800</xdr:colOff>
      <xdr:row>103</xdr:row>
      <xdr:rowOff>118111</xdr:rowOff>
    </xdr:to>
    <xdr:cxnSp macro="">
      <xdr:nvCxnSpPr>
        <xdr:cNvPr id="483" name="直線コネクタ 482">
          <a:extLst>
            <a:ext uri="{FF2B5EF4-FFF2-40B4-BE49-F238E27FC236}">
              <a16:creationId xmlns:a16="http://schemas.microsoft.com/office/drawing/2014/main" id="{99A32A9F-A4A3-4D22-8420-CCFB2D60683E}"/>
            </a:ext>
          </a:extLst>
        </xdr:cNvPr>
        <xdr:cNvCxnSpPr/>
      </xdr:nvCxnSpPr>
      <xdr:spPr>
        <a:xfrm flipV="1">
          <a:off x="7861300" y="177698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71120</xdr:rowOff>
    </xdr:from>
    <xdr:to>
      <xdr:col>36</xdr:col>
      <xdr:colOff>165100</xdr:colOff>
      <xdr:row>104</xdr:row>
      <xdr:rowOff>1270</xdr:rowOff>
    </xdr:to>
    <xdr:sp macro="" textlink="">
      <xdr:nvSpPr>
        <xdr:cNvPr id="484" name="楕円 483">
          <a:extLst>
            <a:ext uri="{FF2B5EF4-FFF2-40B4-BE49-F238E27FC236}">
              <a16:creationId xmlns:a16="http://schemas.microsoft.com/office/drawing/2014/main" id="{5D17742D-0400-4BD0-9019-749787D6F544}"/>
            </a:ext>
          </a:extLst>
        </xdr:cNvPr>
        <xdr:cNvSpPr/>
      </xdr:nvSpPr>
      <xdr:spPr>
        <a:xfrm>
          <a:off x="69215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118111</xdr:rowOff>
    </xdr:from>
    <xdr:to>
      <xdr:col>41</xdr:col>
      <xdr:colOff>50800</xdr:colOff>
      <xdr:row>103</xdr:row>
      <xdr:rowOff>121920</xdr:rowOff>
    </xdr:to>
    <xdr:cxnSp macro="">
      <xdr:nvCxnSpPr>
        <xdr:cNvPr id="485" name="直線コネクタ 484">
          <a:extLst>
            <a:ext uri="{FF2B5EF4-FFF2-40B4-BE49-F238E27FC236}">
              <a16:creationId xmlns:a16="http://schemas.microsoft.com/office/drawing/2014/main" id="{B98B4449-2523-4424-B639-8C666CDF7594}"/>
            </a:ext>
          </a:extLst>
        </xdr:cNvPr>
        <xdr:cNvCxnSpPr/>
      </xdr:nvCxnSpPr>
      <xdr:spPr>
        <a:xfrm flipV="1">
          <a:off x="6972300" y="177774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F031F0B6-FA91-44BF-960F-5E877F535C82}"/>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D83523A6-2149-4104-82E5-0B74F618EADE}"/>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C4CE37BE-8D2B-4571-B183-C558FDE080C9}"/>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489" name="n_4aveValue【市民会館】&#10;一人当たり面積">
          <a:extLst>
            <a:ext uri="{FF2B5EF4-FFF2-40B4-BE49-F238E27FC236}">
              <a16:creationId xmlns:a16="http://schemas.microsoft.com/office/drawing/2014/main" id="{CFE72BDE-8FB9-47CD-BF62-3E134FB9A2D3}"/>
            </a:ext>
          </a:extLst>
        </xdr:cNvPr>
        <xdr:cNvSpPr txBox="1"/>
      </xdr:nvSpPr>
      <xdr:spPr>
        <a:xfrm>
          <a:off x="6737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170197</xdr:rowOff>
    </xdr:from>
    <xdr:ext cx="469744" cy="259045"/>
    <xdr:sp macro="" textlink="">
      <xdr:nvSpPr>
        <xdr:cNvPr id="490" name="n_1mainValue【市民会館】&#10;一人当たり面積">
          <a:extLst>
            <a:ext uri="{FF2B5EF4-FFF2-40B4-BE49-F238E27FC236}">
              <a16:creationId xmlns:a16="http://schemas.microsoft.com/office/drawing/2014/main" id="{525D1AE4-619D-4382-A3A5-309546D9CD2A}"/>
            </a:ext>
          </a:extLst>
        </xdr:cNvPr>
        <xdr:cNvSpPr txBox="1"/>
      </xdr:nvSpPr>
      <xdr:spPr>
        <a:xfrm>
          <a:off x="9391727" y="1748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6366</xdr:rowOff>
    </xdr:from>
    <xdr:ext cx="469744" cy="259045"/>
    <xdr:sp macro="" textlink="">
      <xdr:nvSpPr>
        <xdr:cNvPr id="491" name="n_2mainValue【市民会館】&#10;一人当たり面積">
          <a:extLst>
            <a:ext uri="{FF2B5EF4-FFF2-40B4-BE49-F238E27FC236}">
              <a16:creationId xmlns:a16="http://schemas.microsoft.com/office/drawing/2014/main" id="{F42438E9-E269-47A6-AA40-1A6FF8509C2F}"/>
            </a:ext>
          </a:extLst>
        </xdr:cNvPr>
        <xdr:cNvSpPr txBox="1"/>
      </xdr:nvSpPr>
      <xdr:spPr>
        <a:xfrm>
          <a:off x="8515427"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13988</xdr:rowOff>
    </xdr:from>
    <xdr:ext cx="469744" cy="259045"/>
    <xdr:sp macro="" textlink="">
      <xdr:nvSpPr>
        <xdr:cNvPr id="492" name="n_3mainValue【市民会館】&#10;一人当たり面積">
          <a:extLst>
            <a:ext uri="{FF2B5EF4-FFF2-40B4-BE49-F238E27FC236}">
              <a16:creationId xmlns:a16="http://schemas.microsoft.com/office/drawing/2014/main" id="{FD329576-F8D7-44E6-BE21-E29C3A83EA32}"/>
            </a:ext>
          </a:extLst>
        </xdr:cNvPr>
        <xdr:cNvSpPr txBox="1"/>
      </xdr:nvSpPr>
      <xdr:spPr>
        <a:xfrm>
          <a:off x="7626427" y="1750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17797</xdr:rowOff>
    </xdr:from>
    <xdr:ext cx="469744" cy="259045"/>
    <xdr:sp macro="" textlink="">
      <xdr:nvSpPr>
        <xdr:cNvPr id="493" name="n_4mainValue【市民会館】&#10;一人当たり面積">
          <a:extLst>
            <a:ext uri="{FF2B5EF4-FFF2-40B4-BE49-F238E27FC236}">
              <a16:creationId xmlns:a16="http://schemas.microsoft.com/office/drawing/2014/main" id="{CBB26CAD-4D3E-4B34-91FC-0157508DE43C}"/>
            </a:ext>
          </a:extLst>
        </xdr:cNvPr>
        <xdr:cNvSpPr txBox="1"/>
      </xdr:nvSpPr>
      <xdr:spPr>
        <a:xfrm>
          <a:off x="6737427" y="1750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C21DAB9F-F289-4473-BA66-0AD40A69F54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BA0E120C-DF2D-433F-BBE9-2997D8096AD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15C8C6BC-6F3A-475B-A32A-C20C4E88F12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E32CB459-B28A-48AB-B5F9-0DB8631619D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4A596090-8970-46AB-B39A-7AB1B54844A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568875E3-D2D7-4DB5-AFC4-C32A57694E4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34D44F2B-4F62-462A-AFA5-C62F050E6B5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6EB7B6E-34F7-4C12-8A88-C6AB9E36D6B2}"/>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2" name="正方形/長方形 501">
          <a:extLst>
            <a:ext uri="{FF2B5EF4-FFF2-40B4-BE49-F238E27FC236}">
              <a16:creationId xmlns:a16="http://schemas.microsoft.com/office/drawing/2014/main" id="{BBDF9115-EF34-4306-930C-DE455EC7D7B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3" name="正方形/長方形 502">
          <a:extLst>
            <a:ext uri="{FF2B5EF4-FFF2-40B4-BE49-F238E27FC236}">
              <a16:creationId xmlns:a16="http://schemas.microsoft.com/office/drawing/2014/main" id="{F1BC7617-2612-4AD8-8C33-61172ACCC4A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4" name="正方形/長方形 503">
          <a:extLst>
            <a:ext uri="{FF2B5EF4-FFF2-40B4-BE49-F238E27FC236}">
              <a16:creationId xmlns:a16="http://schemas.microsoft.com/office/drawing/2014/main" id="{BFE28F51-BC21-4495-8A4F-2D02899F61A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5" name="正方形/長方形 504">
          <a:extLst>
            <a:ext uri="{FF2B5EF4-FFF2-40B4-BE49-F238E27FC236}">
              <a16:creationId xmlns:a16="http://schemas.microsoft.com/office/drawing/2014/main" id="{0F51A90D-2378-4D8C-B5C3-0E81691F12D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6" name="正方形/長方形 505">
          <a:extLst>
            <a:ext uri="{FF2B5EF4-FFF2-40B4-BE49-F238E27FC236}">
              <a16:creationId xmlns:a16="http://schemas.microsoft.com/office/drawing/2014/main" id="{CA960EAC-DDD7-4388-87CE-AC43D229827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7" name="正方形/長方形 506">
          <a:extLst>
            <a:ext uri="{FF2B5EF4-FFF2-40B4-BE49-F238E27FC236}">
              <a16:creationId xmlns:a16="http://schemas.microsoft.com/office/drawing/2014/main" id="{CA8D30C7-6905-437D-AD1B-42FD704F449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8" name="正方形/長方形 507">
          <a:extLst>
            <a:ext uri="{FF2B5EF4-FFF2-40B4-BE49-F238E27FC236}">
              <a16:creationId xmlns:a16="http://schemas.microsoft.com/office/drawing/2014/main" id="{C76227EE-6811-4B86-88EA-FB8BD2C36E6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9" name="正方形/長方形 508">
          <a:extLst>
            <a:ext uri="{FF2B5EF4-FFF2-40B4-BE49-F238E27FC236}">
              <a16:creationId xmlns:a16="http://schemas.microsoft.com/office/drawing/2014/main" id="{AE1B0B91-0199-498D-BB11-70660A58CB1A}"/>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97F26171-8572-4DE9-834C-EA8A0DDE15A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4966F146-8B38-4615-99D8-603791980ED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D959EE9D-5BE9-4162-9504-FF9D2940C80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81FB20FA-5FED-4DEF-A63F-7CDE6F4634D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82580DE0-DF4C-42F3-BA6B-837925CCE79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87148851-2F3B-4043-B0FF-5AE1E811E01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B7CC8532-2722-4490-8339-FCCC52C1C56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2D8BC6DE-4E71-4886-850D-49C0295887D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1AB5FFC2-A224-44A1-BCCB-D3DF451E8AE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D937EB28-BE67-4058-8754-1922212A45B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7D270B53-F470-4B5E-B6DF-284C7D5759F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id="{C70FE1BA-1372-4CC8-AA9E-5EA235782AD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id="{A55FCCC9-1F46-4A1A-8049-C06E2F15B97D}"/>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id="{5F29DD05-294F-4B78-B875-94C70989EF5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id="{8DEF234E-7C1D-42F5-AEF4-D96041E87CB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id="{A96BB5E5-587D-4488-B045-E852F0E0FB7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id="{9829A9F7-FDB5-4E55-8C15-96843A4B92A1}"/>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id="{5DCB8840-15F3-4C80-9822-9DC0A2526DA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id="{C3DDE697-6EE7-4EAD-BCB3-0009EB3F603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id="{F31E91C0-9799-4B12-BD04-6E9F209513E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id="{7E53B2E4-B46F-4DE2-8D83-9077085F950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id="{EB163C95-EE13-46C5-9DE2-9CBEDB2DC264}"/>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id="{95190D33-4E67-49B3-BAC4-F194A592B90D}"/>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5B04FE16-1490-4009-B280-444320E8902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1F616B16-0ED6-4D51-A33F-BE3648F0143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535" name="直線コネクタ 534">
          <a:extLst>
            <a:ext uri="{FF2B5EF4-FFF2-40B4-BE49-F238E27FC236}">
              <a16:creationId xmlns:a16="http://schemas.microsoft.com/office/drawing/2014/main" id="{B9121707-C45A-4AC4-9E9A-E5E6D8EB66A1}"/>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346383BB-1726-427D-AA8E-679E4DA17EFC}"/>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7" name="直線コネクタ 536">
          <a:extLst>
            <a:ext uri="{FF2B5EF4-FFF2-40B4-BE49-F238E27FC236}">
              <a16:creationId xmlns:a16="http://schemas.microsoft.com/office/drawing/2014/main" id="{67D9EE30-077D-4781-A09A-F296871585FA}"/>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538" name="【保健センター・保健所】&#10;有形固定資産減価償却率最大値テキスト">
          <a:extLst>
            <a:ext uri="{FF2B5EF4-FFF2-40B4-BE49-F238E27FC236}">
              <a16:creationId xmlns:a16="http://schemas.microsoft.com/office/drawing/2014/main" id="{1CEB7AD5-EBBA-402A-9B9C-78EB43862E2B}"/>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539" name="直線コネクタ 538">
          <a:extLst>
            <a:ext uri="{FF2B5EF4-FFF2-40B4-BE49-F238E27FC236}">
              <a16:creationId xmlns:a16="http://schemas.microsoft.com/office/drawing/2014/main" id="{6F87545F-EA1C-4D8A-A021-97D495650A7B}"/>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37795325-8A5E-413C-BBF3-A9EA74F0FFC7}"/>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541" name="フローチャート: 判断 540">
          <a:extLst>
            <a:ext uri="{FF2B5EF4-FFF2-40B4-BE49-F238E27FC236}">
              <a16:creationId xmlns:a16="http://schemas.microsoft.com/office/drawing/2014/main" id="{A3D1B9AF-AC83-42AF-A550-E1295523EE02}"/>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2" name="フローチャート: 判断 541">
          <a:extLst>
            <a:ext uri="{FF2B5EF4-FFF2-40B4-BE49-F238E27FC236}">
              <a16:creationId xmlns:a16="http://schemas.microsoft.com/office/drawing/2014/main" id="{6CA2B05C-0B5A-4562-B106-EFCCE5213C34}"/>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543" name="フローチャート: 判断 542">
          <a:extLst>
            <a:ext uri="{FF2B5EF4-FFF2-40B4-BE49-F238E27FC236}">
              <a16:creationId xmlns:a16="http://schemas.microsoft.com/office/drawing/2014/main" id="{08683A58-DE02-47BD-958E-2B35C1995D0D}"/>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544" name="フローチャート: 判断 543">
          <a:extLst>
            <a:ext uri="{FF2B5EF4-FFF2-40B4-BE49-F238E27FC236}">
              <a16:creationId xmlns:a16="http://schemas.microsoft.com/office/drawing/2014/main" id="{208F3749-9F35-43B9-886D-5695C72C3767}"/>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545" name="フローチャート: 判断 544">
          <a:extLst>
            <a:ext uri="{FF2B5EF4-FFF2-40B4-BE49-F238E27FC236}">
              <a16:creationId xmlns:a16="http://schemas.microsoft.com/office/drawing/2014/main" id="{2E1C04CA-C927-43F9-A284-EB3EFBF21B51}"/>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75468F3-0B7B-43D5-B728-236C4EF8D35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BB45B4C0-F624-4FE9-B7D8-EE52DC03405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24FE7DBE-4F96-47B1-9B66-6CA8F32006E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A43232F4-E076-4529-BDC6-6CF8C19F984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6128629E-66AB-4E5B-9331-F3024A52B4F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56969</xdr:rowOff>
    </xdr:from>
    <xdr:to>
      <xdr:col>85</xdr:col>
      <xdr:colOff>177800</xdr:colOff>
      <xdr:row>60</xdr:row>
      <xdr:rowOff>158569</xdr:rowOff>
    </xdr:to>
    <xdr:sp macro="" textlink="">
      <xdr:nvSpPr>
        <xdr:cNvPr id="551" name="楕円 550">
          <a:extLst>
            <a:ext uri="{FF2B5EF4-FFF2-40B4-BE49-F238E27FC236}">
              <a16:creationId xmlns:a16="http://schemas.microsoft.com/office/drawing/2014/main" id="{29002AEA-72B5-4F85-A408-46C2CB19054F}"/>
            </a:ext>
          </a:extLst>
        </xdr:cNvPr>
        <xdr:cNvSpPr/>
      </xdr:nvSpPr>
      <xdr:spPr>
        <a:xfrm>
          <a:off x="162687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35396</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C90F9EA8-5A97-4378-8164-EEA726D3A9EE}"/>
            </a:ext>
          </a:extLst>
        </xdr:cNvPr>
        <xdr:cNvSpPr txBox="1"/>
      </xdr:nvSpPr>
      <xdr:spPr>
        <a:xfrm>
          <a:off x="16357600"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30843</xdr:rowOff>
    </xdr:from>
    <xdr:to>
      <xdr:col>81</xdr:col>
      <xdr:colOff>101600</xdr:colOff>
      <xdr:row>60</xdr:row>
      <xdr:rowOff>132443</xdr:rowOff>
    </xdr:to>
    <xdr:sp macro="" textlink="">
      <xdr:nvSpPr>
        <xdr:cNvPr id="553" name="楕円 552">
          <a:extLst>
            <a:ext uri="{FF2B5EF4-FFF2-40B4-BE49-F238E27FC236}">
              <a16:creationId xmlns:a16="http://schemas.microsoft.com/office/drawing/2014/main" id="{82294CF7-060F-4F59-9687-C2A2E405301C}"/>
            </a:ext>
          </a:extLst>
        </xdr:cNvPr>
        <xdr:cNvSpPr/>
      </xdr:nvSpPr>
      <xdr:spPr>
        <a:xfrm>
          <a:off x="15430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81643</xdr:rowOff>
    </xdr:from>
    <xdr:to>
      <xdr:col>85</xdr:col>
      <xdr:colOff>127000</xdr:colOff>
      <xdr:row>60</xdr:row>
      <xdr:rowOff>107769</xdr:rowOff>
    </xdr:to>
    <xdr:cxnSp macro="">
      <xdr:nvCxnSpPr>
        <xdr:cNvPr id="554" name="直線コネクタ 553">
          <a:extLst>
            <a:ext uri="{FF2B5EF4-FFF2-40B4-BE49-F238E27FC236}">
              <a16:creationId xmlns:a16="http://schemas.microsoft.com/office/drawing/2014/main" id="{02977CA0-6681-4A71-9185-4CBA9C9F9167}"/>
            </a:ext>
          </a:extLst>
        </xdr:cNvPr>
        <xdr:cNvCxnSpPr/>
      </xdr:nvCxnSpPr>
      <xdr:spPr>
        <a:xfrm>
          <a:off x="15481300" y="10368643"/>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27577</xdr:rowOff>
    </xdr:from>
    <xdr:to>
      <xdr:col>76</xdr:col>
      <xdr:colOff>165100</xdr:colOff>
      <xdr:row>60</xdr:row>
      <xdr:rowOff>129177</xdr:rowOff>
    </xdr:to>
    <xdr:sp macro="" textlink="">
      <xdr:nvSpPr>
        <xdr:cNvPr id="555" name="楕円 554">
          <a:extLst>
            <a:ext uri="{FF2B5EF4-FFF2-40B4-BE49-F238E27FC236}">
              <a16:creationId xmlns:a16="http://schemas.microsoft.com/office/drawing/2014/main" id="{C7875111-F6F8-4988-83B5-6DDDD747ED92}"/>
            </a:ext>
          </a:extLst>
        </xdr:cNvPr>
        <xdr:cNvSpPr/>
      </xdr:nvSpPr>
      <xdr:spPr>
        <a:xfrm>
          <a:off x="14541500" y="1031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78377</xdr:rowOff>
    </xdr:from>
    <xdr:to>
      <xdr:col>81</xdr:col>
      <xdr:colOff>50800</xdr:colOff>
      <xdr:row>60</xdr:row>
      <xdr:rowOff>81643</xdr:rowOff>
    </xdr:to>
    <xdr:cxnSp macro="">
      <xdr:nvCxnSpPr>
        <xdr:cNvPr id="556" name="直線コネクタ 555">
          <a:extLst>
            <a:ext uri="{FF2B5EF4-FFF2-40B4-BE49-F238E27FC236}">
              <a16:creationId xmlns:a16="http://schemas.microsoft.com/office/drawing/2014/main" id="{5557283E-C21B-40BD-BBAD-009B7BBAF94F}"/>
            </a:ext>
          </a:extLst>
        </xdr:cNvPr>
        <xdr:cNvCxnSpPr/>
      </xdr:nvCxnSpPr>
      <xdr:spPr>
        <a:xfrm>
          <a:off x="14592300" y="103653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166370</xdr:rowOff>
    </xdr:from>
    <xdr:to>
      <xdr:col>72</xdr:col>
      <xdr:colOff>38100</xdr:colOff>
      <xdr:row>60</xdr:row>
      <xdr:rowOff>96520</xdr:rowOff>
    </xdr:to>
    <xdr:sp macro="" textlink="">
      <xdr:nvSpPr>
        <xdr:cNvPr id="557" name="楕円 556">
          <a:extLst>
            <a:ext uri="{FF2B5EF4-FFF2-40B4-BE49-F238E27FC236}">
              <a16:creationId xmlns:a16="http://schemas.microsoft.com/office/drawing/2014/main" id="{6BD01B13-5DC6-48AE-BB1C-79BD4EC6A374}"/>
            </a:ext>
          </a:extLst>
        </xdr:cNvPr>
        <xdr:cNvSpPr/>
      </xdr:nvSpPr>
      <xdr:spPr>
        <a:xfrm>
          <a:off x="13652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45720</xdr:rowOff>
    </xdr:from>
    <xdr:to>
      <xdr:col>76</xdr:col>
      <xdr:colOff>114300</xdr:colOff>
      <xdr:row>60</xdr:row>
      <xdr:rowOff>78377</xdr:rowOff>
    </xdr:to>
    <xdr:cxnSp macro="">
      <xdr:nvCxnSpPr>
        <xdr:cNvPr id="558" name="直線コネクタ 557">
          <a:extLst>
            <a:ext uri="{FF2B5EF4-FFF2-40B4-BE49-F238E27FC236}">
              <a16:creationId xmlns:a16="http://schemas.microsoft.com/office/drawing/2014/main" id="{AAA2CA41-4B09-4C00-8A53-4A103BAE2EA0}"/>
            </a:ext>
          </a:extLst>
        </xdr:cNvPr>
        <xdr:cNvCxnSpPr/>
      </xdr:nvCxnSpPr>
      <xdr:spPr>
        <a:xfrm>
          <a:off x="13703300" y="1033272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130447</xdr:rowOff>
    </xdr:from>
    <xdr:to>
      <xdr:col>67</xdr:col>
      <xdr:colOff>101600</xdr:colOff>
      <xdr:row>60</xdr:row>
      <xdr:rowOff>60597</xdr:rowOff>
    </xdr:to>
    <xdr:sp macro="" textlink="">
      <xdr:nvSpPr>
        <xdr:cNvPr id="559" name="楕円 558">
          <a:extLst>
            <a:ext uri="{FF2B5EF4-FFF2-40B4-BE49-F238E27FC236}">
              <a16:creationId xmlns:a16="http://schemas.microsoft.com/office/drawing/2014/main" id="{50C7AD08-6518-4AD6-A205-815AB48B19A6}"/>
            </a:ext>
          </a:extLst>
        </xdr:cNvPr>
        <xdr:cNvSpPr/>
      </xdr:nvSpPr>
      <xdr:spPr>
        <a:xfrm>
          <a:off x="12763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9797</xdr:rowOff>
    </xdr:from>
    <xdr:to>
      <xdr:col>71</xdr:col>
      <xdr:colOff>177800</xdr:colOff>
      <xdr:row>60</xdr:row>
      <xdr:rowOff>45720</xdr:rowOff>
    </xdr:to>
    <xdr:cxnSp macro="">
      <xdr:nvCxnSpPr>
        <xdr:cNvPr id="560" name="直線コネクタ 559">
          <a:extLst>
            <a:ext uri="{FF2B5EF4-FFF2-40B4-BE49-F238E27FC236}">
              <a16:creationId xmlns:a16="http://schemas.microsoft.com/office/drawing/2014/main" id="{9B0E5E3B-60E2-4728-927E-224DE2B581F0}"/>
            </a:ext>
          </a:extLst>
        </xdr:cNvPr>
        <xdr:cNvCxnSpPr/>
      </xdr:nvCxnSpPr>
      <xdr:spPr>
        <a:xfrm>
          <a:off x="12814300" y="1029679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72F13387-D9DE-4C6E-BACD-F8D27635CAC8}"/>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7D62A9D8-204E-4335-AC7C-33BA1E86162F}"/>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5C72176E-D3E8-4916-923D-D8FF4CC01FD4}"/>
            </a:ext>
          </a:extLst>
        </xdr:cNvPr>
        <xdr:cNvSpPr txBox="1"/>
      </xdr:nvSpPr>
      <xdr:spPr>
        <a:xfrm>
          <a:off x="13500744" y="103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B1C73507-B89F-44D4-9EE2-D88091B3481F}"/>
            </a:ext>
          </a:extLst>
        </xdr:cNvPr>
        <xdr:cNvSpPr txBox="1"/>
      </xdr:nvSpPr>
      <xdr:spPr>
        <a:xfrm>
          <a:off x="126117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123570</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A64CC147-B599-4B9E-B2F5-19C4FC39BA57}"/>
            </a:ext>
          </a:extLst>
        </xdr:cNvPr>
        <xdr:cNvSpPr txBox="1"/>
      </xdr:nvSpPr>
      <xdr:spPr>
        <a:xfrm>
          <a:off x="152660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120304</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2F15ABC2-6571-4DDA-B228-9D7D61FE3A34}"/>
            </a:ext>
          </a:extLst>
        </xdr:cNvPr>
        <xdr:cNvSpPr txBox="1"/>
      </xdr:nvSpPr>
      <xdr:spPr>
        <a:xfrm>
          <a:off x="14389744" y="104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113047</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7553B283-B40A-4FA9-AD67-876153868FD4}"/>
            </a:ext>
          </a:extLst>
        </xdr:cNvPr>
        <xdr:cNvSpPr txBox="1"/>
      </xdr:nvSpPr>
      <xdr:spPr>
        <a:xfrm>
          <a:off x="13500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77124</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F401DDDC-E6A6-489C-8095-AB6B42963070}"/>
            </a:ext>
          </a:extLst>
        </xdr:cNvPr>
        <xdr:cNvSpPr txBox="1"/>
      </xdr:nvSpPr>
      <xdr:spPr>
        <a:xfrm>
          <a:off x="1261174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3893D801-8722-4583-AD76-BFC543BFE74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3D1D8557-3999-41EB-9EB5-E3A40044468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09952BAD-2B39-4BC2-AE27-9D82A9C7A20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A364DBBF-0BDA-4786-BE49-2E388BEC4AE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3F00005E-984E-4300-819A-FC193D8AD81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4AD0CE03-0CDE-40E7-B78F-64CF6A77F8F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2803A1EF-BD6F-43E7-90A1-2DD2910B1BF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F117878C-27D6-4DD2-9381-1DEDF2BC575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6882E69D-9CE5-42B0-B06A-7D67D50AC3A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C222A889-AD93-41B7-A505-11EFE3BB293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a:extLst>
            <a:ext uri="{FF2B5EF4-FFF2-40B4-BE49-F238E27FC236}">
              <a16:creationId xmlns:a16="http://schemas.microsoft.com/office/drawing/2014/main" id="{B774A549-43EE-4DEE-91DC-CA532940BA6F}"/>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a:extLst>
            <a:ext uri="{FF2B5EF4-FFF2-40B4-BE49-F238E27FC236}">
              <a16:creationId xmlns:a16="http://schemas.microsoft.com/office/drawing/2014/main" id="{56281721-D0CB-4C2C-B8FF-BA2C95EE506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a:extLst>
            <a:ext uri="{FF2B5EF4-FFF2-40B4-BE49-F238E27FC236}">
              <a16:creationId xmlns:a16="http://schemas.microsoft.com/office/drawing/2014/main" id="{D923F054-CA8D-4A72-AF86-CF1FF061D26A}"/>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a:extLst>
            <a:ext uri="{FF2B5EF4-FFF2-40B4-BE49-F238E27FC236}">
              <a16:creationId xmlns:a16="http://schemas.microsoft.com/office/drawing/2014/main" id="{CC9C6564-9C9C-4E87-B8B5-EB0E94F582A4}"/>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a:extLst>
            <a:ext uri="{FF2B5EF4-FFF2-40B4-BE49-F238E27FC236}">
              <a16:creationId xmlns:a16="http://schemas.microsoft.com/office/drawing/2014/main" id="{D90D8B51-404B-4DF4-A0D7-E169F330315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a:extLst>
            <a:ext uri="{FF2B5EF4-FFF2-40B4-BE49-F238E27FC236}">
              <a16:creationId xmlns:a16="http://schemas.microsoft.com/office/drawing/2014/main" id="{DEE2B981-C0CD-4704-AA54-4E2CA80B752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a:extLst>
            <a:ext uri="{FF2B5EF4-FFF2-40B4-BE49-F238E27FC236}">
              <a16:creationId xmlns:a16="http://schemas.microsoft.com/office/drawing/2014/main" id="{C70C91EE-D53A-4DF9-8C21-C58A50D43E2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a:extLst>
            <a:ext uri="{FF2B5EF4-FFF2-40B4-BE49-F238E27FC236}">
              <a16:creationId xmlns:a16="http://schemas.microsoft.com/office/drawing/2014/main" id="{CFACE734-23AD-4F52-B3CE-3A4592FB928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a:extLst>
            <a:ext uri="{FF2B5EF4-FFF2-40B4-BE49-F238E27FC236}">
              <a16:creationId xmlns:a16="http://schemas.microsoft.com/office/drawing/2014/main" id="{A9EB691A-31EB-4C08-9131-AF1E08AE889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a:extLst>
            <a:ext uri="{FF2B5EF4-FFF2-40B4-BE49-F238E27FC236}">
              <a16:creationId xmlns:a16="http://schemas.microsoft.com/office/drawing/2014/main" id="{610E840C-8637-4D98-8FF6-D7BB93584D41}"/>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a:extLst>
            <a:ext uri="{FF2B5EF4-FFF2-40B4-BE49-F238E27FC236}">
              <a16:creationId xmlns:a16="http://schemas.microsoft.com/office/drawing/2014/main" id="{8E26518D-23C6-469D-8821-1E0D063E06D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0" name="テキスト ボックス 589">
          <a:extLst>
            <a:ext uri="{FF2B5EF4-FFF2-40B4-BE49-F238E27FC236}">
              <a16:creationId xmlns:a16="http://schemas.microsoft.com/office/drawing/2014/main" id="{71941ED4-81D6-45A6-9ACB-01FE9469048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C621BE4F-4E9F-454F-B2D1-E0B425F1C1B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EE5921CB-8C4D-4D65-9F6C-597EBA3AE42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保健センター・保健所】&#10;一人当たり面積グラフ枠">
          <a:extLst>
            <a:ext uri="{FF2B5EF4-FFF2-40B4-BE49-F238E27FC236}">
              <a16:creationId xmlns:a16="http://schemas.microsoft.com/office/drawing/2014/main" id="{962B4647-E368-4090-BF39-19158F84A63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594" name="直線コネクタ 593">
          <a:extLst>
            <a:ext uri="{FF2B5EF4-FFF2-40B4-BE49-F238E27FC236}">
              <a16:creationId xmlns:a16="http://schemas.microsoft.com/office/drawing/2014/main" id="{8666398B-8958-481D-A85E-7EFFDC22100C}"/>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595" name="【保健センター・保健所】&#10;一人当たり面積最小値テキスト">
          <a:extLst>
            <a:ext uri="{FF2B5EF4-FFF2-40B4-BE49-F238E27FC236}">
              <a16:creationId xmlns:a16="http://schemas.microsoft.com/office/drawing/2014/main" id="{58CD4C3F-F696-40C1-96D1-58E53119B9F2}"/>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596" name="直線コネクタ 595">
          <a:extLst>
            <a:ext uri="{FF2B5EF4-FFF2-40B4-BE49-F238E27FC236}">
              <a16:creationId xmlns:a16="http://schemas.microsoft.com/office/drawing/2014/main" id="{8214FB60-073C-44AA-81A7-C1E3B6843430}"/>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597" name="【保健センター・保健所】&#10;一人当たり面積最大値テキスト">
          <a:extLst>
            <a:ext uri="{FF2B5EF4-FFF2-40B4-BE49-F238E27FC236}">
              <a16:creationId xmlns:a16="http://schemas.microsoft.com/office/drawing/2014/main" id="{4258011F-9943-4FFD-B8F3-5AD2FD9275E2}"/>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598" name="直線コネクタ 597">
          <a:extLst>
            <a:ext uri="{FF2B5EF4-FFF2-40B4-BE49-F238E27FC236}">
              <a16:creationId xmlns:a16="http://schemas.microsoft.com/office/drawing/2014/main" id="{6E5EA988-DB6B-4BCB-AEC5-6004A4615AAC}"/>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macro="" textlink="">
      <xdr:nvSpPr>
        <xdr:cNvPr id="599" name="【保健センター・保健所】&#10;一人当たり面積平均値テキスト">
          <a:extLst>
            <a:ext uri="{FF2B5EF4-FFF2-40B4-BE49-F238E27FC236}">
              <a16:creationId xmlns:a16="http://schemas.microsoft.com/office/drawing/2014/main" id="{6D58ED38-9805-4146-AA31-26103E5C3C11}"/>
            </a:ext>
          </a:extLst>
        </xdr:cNvPr>
        <xdr:cNvSpPr txBox="1"/>
      </xdr:nvSpPr>
      <xdr:spPr>
        <a:xfrm>
          <a:off x="22199600" y="1056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600" name="フローチャート: 判断 599">
          <a:extLst>
            <a:ext uri="{FF2B5EF4-FFF2-40B4-BE49-F238E27FC236}">
              <a16:creationId xmlns:a16="http://schemas.microsoft.com/office/drawing/2014/main" id="{371CD429-EC98-4410-8561-1EC3C7CD39A7}"/>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01" name="フローチャート: 判断 600">
          <a:extLst>
            <a:ext uri="{FF2B5EF4-FFF2-40B4-BE49-F238E27FC236}">
              <a16:creationId xmlns:a16="http://schemas.microsoft.com/office/drawing/2014/main" id="{48C366F1-FEE9-4EDE-868F-5BCF4B1397B9}"/>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602" name="フローチャート: 判断 601">
          <a:extLst>
            <a:ext uri="{FF2B5EF4-FFF2-40B4-BE49-F238E27FC236}">
              <a16:creationId xmlns:a16="http://schemas.microsoft.com/office/drawing/2014/main" id="{12237001-52E4-47BA-A8DD-DACF5F22BBFE}"/>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603" name="フローチャート: 判断 602">
          <a:extLst>
            <a:ext uri="{FF2B5EF4-FFF2-40B4-BE49-F238E27FC236}">
              <a16:creationId xmlns:a16="http://schemas.microsoft.com/office/drawing/2014/main" id="{7D89E7B1-57DD-46C7-9825-4E2176338FCC}"/>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04" name="フローチャート: 判断 603">
          <a:extLst>
            <a:ext uri="{FF2B5EF4-FFF2-40B4-BE49-F238E27FC236}">
              <a16:creationId xmlns:a16="http://schemas.microsoft.com/office/drawing/2014/main" id="{1696F47E-9CA2-492F-89CC-A0ADF289E7AC}"/>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5231DC3A-98FE-4811-9F86-1B35C96F697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80D8E977-2ED9-4142-9B9A-70F7EE59404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53257053-5B53-49DB-96EE-BB07AD19A0F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6ABB771B-4353-465F-BB6A-67635101AE4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4BD4157E-9F71-4533-8C62-2B21D4CEB79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153307</xdr:rowOff>
    </xdr:from>
    <xdr:to>
      <xdr:col>116</xdr:col>
      <xdr:colOff>114300</xdr:colOff>
      <xdr:row>60</xdr:row>
      <xdr:rowOff>83457</xdr:rowOff>
    </xdr:to>
    <xdr:sp macro="" textlink="">
      <xdr:nvSpPr>
        <xdr:cNvPr id="610" name="楕円 609">
          <a:extLst>
            <a:ext uri="{FF2B5EF4-FFF2-40B4-BE49-F238E27FC236}">
              <a16:creationId xmlns:a16="http://schemas.microsoft.com/office/drawing/2014/main" id="{760B685D-ACD0-431F-92F5-E2B700091241}"/>
            </a:ext>
          </a:extLst>
        </xdr:cNvPr>
        <xdr:cNvSpPr/>
      </xdr:nvSpPr>
      <xdr:spPr>
        <a:xfrm>
          <a:off x="221107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4734</xdr:rowOff>
    </xdr:from>
    <xdr:ext cx="469744" cy="259045"/>
    <xdr:sp macro="" textlink="">
      <xdr:nvSpPr>
        <xdr:cNvPr id="611" name="【保健センター・保健所】&#10;一人当たり面積該当値テキスト">
          <a:extLst>
            <a:ext uri="{FF2B5EF4-FFF2-40B4-BE49-F238E27FC236}">
              <a16:creationId xmlns:a16="http://schemas.microsoft.com/office/drawing/2014/main" id="{27245CAF-AC01-4EE8-8E1D-DD16FECE69CF}"/>
            </a:ext>
          </a:extLst>
        </xdr:cNvPr>
        <xdr:cNvSpPr txBox="1"/>
      </xdr:nvSpPr>
      <xdr:spPr>
        <a:xfrm>
          <a:off x="22199600" y="1012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153307</xdr:rowOff>
    </xdr:from>
    <xdr:to>
      <xdr:col>112</xdr:col>
      <xdr:colOff>38100</xdr:colOff>
      <xdr:row>60</xdr:row>
      <xdr:rowOff>83457</xdr:rowOff>
    </xdr:to>
    <xdr:sp macro="" textlink="">
      <xdr:nvSpPr>
        <xdr:cNvPr id="612" name="楕円 611">
          <a:extLst>
            <a:ext uri="{FF2B5EF4-FFF2-40B4-BE49-F238E27FC236}">
              <a16:creationId xmlns:a16="http://schemas.microsoft.com/office/drawing/2014/main" id="{7562E53B-B2F4-40DA-BE72-49E99604B095}"/>
            </a:ext>
          </a:extLst>
        </xdr:cNvPr>
        <xdr:cNvSpPr/>
      </xdr:nvSpPr>
      <xdr:spPr>
        <a:xfrm>
          <a:off x="21272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32657</xdr:rowOff>
    </xdr:from>
    <xdr:to>
      <xdr:col>116</xdr:col>
      <xdr:colOff>63500</xdr:colOff>
      <xdr:row>60</xdr:row>
      <xdr:rowOff>32657</xdr:rowOff>
    </xdr:to>
    <xdr:cxnSp macro="">
      <xdr:nvCxnSpPr>
        <xdr:cNvPr id="613" name="直線コネクタ 612">
          <a:extLst>
            <a:ext uri="{FF2B5EF4-FFF2-40B4-BE49-F238E27FC236}">
              <a16:creationId xmlns:a16="http://schemas.microsoft.com/office/drawing/2014/main" id="{2B9B8C8D-C870-4EEB-8133-E97932F9EAA8}"/>
            </a:ext>
          </a:extLst>
        </xdr:cNvPr>
        <xdr:cNvCxnSpPr/>
      </xdr:nvCxnSpPr>
      <xdr:spPr>
        <a:xfrm>
          <a:off x="21323300" y="103196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164193</xdr:rowOff>
    </xdr:from>
    <xdr:to>
      <xdr:col>107</xdr:col>
      <xdr:colOff>101600</xdr:colOff>
      <xdr:row>60</xdr:row>
      <xdr:rowOff>94343</xdr:rowOff>
    </xdr:to>
    <xdr:sp macro="" textlink="">
      <xdr:nvSpPr>
        <xdr:cNvPr id="614" name="楕円 613">
          <a:extLst>
            <a:ext uri="{FF2B5EF4-FFF2-40B4-BE49-F238E27FC236}">
              <a16:creationId xmlns:a16="http://schemas.microsoft.com/office/drawing/2014/main" id="{AAE98713-B126-46D9-9D2E-95AA19F2D1F9}"/>
            </a:ext>
          </a:extLst>
        </xdr:cNvPr>
        <xdr:cNvSpPr/>
      </xdr:nvSpPr>
      <xdr:spPr>
        <a:xfrm>
          <a:off x="20383500" y="1027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32657</xdr:rowOff>
    </xdr:from>
    <xdr:to>
      <xdr:col>111</xdr:col>
      <xdr:colOff>177800</xdr:colOff>
      <xdr:row>60</xdr:row>
      <xdr:rowOff>43543</xdr:rowOff>
    </xdr:to>
    <xdr:cxnSp macro="">
      <xdr:nvCxnSpPr>
        <xdr:cNvPr id="615" name="直線コネクタ 614">
          <a:extLst>
            <a:ext uri="{FF2B5EF4-FFF2-40B4-BE49-F238E27FC236}">
              <a16:creationId xmlns:a16="http://schemas.microsoft.com/office/drawing/2014/main" id="{9F284E12-B4B7-4EAE-9F57-1CEA66E05793}"/>
            </a:ext>
          </a:extLst>
        </xdr:cNvPr>
        <xdr:cNvCxnSpPr/>
      </xdr:nvCxnSpPr>
      <xdr:spPr>
        <a:xfrm flipV="1">
          <a:off x="20434300" y="103196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164193</xdr:rowOff>
    </xdr:from>
    <xdr:to>
      <xdr:col>102</xdr:col>
      <xdr:colOff>165100</xdr:colOff>
      <xdr:row>60</xdr:row>
      <xdr:rowOff>94343</xdr:rowOff>
    </xdr:to>
    <xdr:sp macro="" textlink="">
      <xdr:nvSpPr>
        <xdr:cNvPr id="616" name="楕円 615">
          <a:extLst>
            <a:ext uri="{FF2B5EF4-FFF2-40B4-BE49-F238E27FC236}">
              <a16:creationId xmlns:a16="http://schemas.microsoft.com/office/drawing/2014/main" id="{2C609FA1-AF0D-4201-BC38-5F978D4F141E}"/>
            </a:ext>
          </a:extLst>
        </xdr:cNvPr>
        <xdr:cNvSpPr/>
      </xdr:nvSpPr>
      <xdr:spPr>
        <a:xfrm>
          <a:off x="19494500" y="1027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43543</xdr:rowOff>
    </xdr:from>
    <xdr:to>
      <xdr:col>107</xdr:col>
      <xdr:colOff>50800</xdr:colOff>
      <xdr:row>60</xdr:row>
      <xdr:rowOff>43543</xdr:rowOff>
    </xdr:to>
    <xdr:cxnSp macro="">
      <xdr:nvCxnSpPr>
        <xdr:cNvPr id="617" name="直線コネクタ 616">
          <a:extLst>
            <a:ext uri="{FF2B5EF4-FFF2-40B4-BE49-F238E27FC236}">
              <a16:creationId xmlns:a16="http://schemas.microsoft.com/office/drawing/2014/main" id="{4ADBA650-990A-4DC1-A22C-F3506D408BD2}"/>
            </a:ext>
          </a:extLst>
        </xdr:cNvPr>
        <xdr:cNvCxnSpPr/>
      </xdr:nvCxnSpPr>
      <xdr:spPr>
        <a:xfrm>
          <a:off x="19545300" y="10330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164193</xdr:rowOff>
    </xdr:from>
    <xdr:to>
      <xdr:col>98</xdr:col>
      <xdr:colOff>38100</xdr:colOff>
      <xdr:row>60</xdr:row>
      <xdr:rowOff>94343</xdr:rowOff>
    </xdr:to>
    <xdr:sp macro="" textlink="">
      <xdr:nvSpPr>
        <xdr:cNvPr id="618" name="楕円 617">
          <a:extLst>
            <a:ext uri="{FF2B5EF4-FFF2-40B4-BE49-F238E27FC236}">
              <a16:creationId xmlns:a16="http://schemas.microsoft.com/office/drawing/2014/main" id="{5556177E-C7F6-462C-92C4-6E44A715367E}"/>
            </a:ext>
          </a:extLst>
        </xdr:cNvPr>
        <xdr:cNvSpPr/>
      </xdr:nvSpPr>
      <xdr:spPr>
        <a:xfrm>
          <a:off x="18605500" y="1027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43543</xdr:rowOff>
    </xdr:from>
    <xdr:to>
      <xdr:col>102</xdr:col>
      <xdr:colOff>114300</xdr:colOff>
      <xdr:row>60</xdr:row>
      <xdr:rowOff>43543</xdr:rowOff>
    </xdr:to>
    <xdr:cxnSp macro="">
      <xdr:nvCxnSpPr>
        <xdr:cNvPr id="619" name="直線コネクタ 618">
          <a:extLst>
            <a:ext uri="{FF2B5EF4-FFF2-40B4-BE49-F238E27FC236}">
              <a16:creationId xmlns:a16="http://schemas.microsoft.com/office/drawing/2014/main" id="{00687AB3-72BD-4A57-A081-4802C7A7C3F0}"/>
            </a:ext>
          </a:extLst>
        </xdr:cNvPr>
        <xdr:cNvCxnSpPr/>
      </xdr:nvCxnSpPr>
      <xdr:spPr>
        <a:xfrm>
          <a:off x="18656300" y="10330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620" name="n_1aveValue【保健センター・保健所】&#10;一人当たり面積">
          <a:extLst>
            <a:ext uri="{FF2B5EF4-FFF2-40B4-BE49-F238E27FC236}">
              <a16:creationId xmlns:a16="http://schemas.microsoft.com/office/drawing/2014/main" id="{EE9DF56D-69F4-4FB6-9419-691E522E41D6}"/>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69142</xdr:rowOff>
    </xdr:from>
    <xdr:ext cx="469744" cy="259045"/>
    <xdr:sp macro="" textlink="">
      <xdr:nvSpPr>
        <xdr:cNvPr id="621" name="n_2aveValue【保健センター・保健所】&#10;一人当たり面積">
          <a:extLst>
            <a:ext uri="{FF2B5EF4-FFF2-40B4-BE49-F238E27FC236}">
              <a16:creationId xmlns:a16="http://schemas.microsoft.com/office/drawing/2014/main" id="{28913ED7-0BF0-4CB9-B4B5-6EAAB8A3F33D}"/>
            </a:ext>
          </a:extLst>
        </xdr:cNvPr>
        <xdr:cNvSpPr txBox="1"/>
      </xdr:nvSpPr>
      <xdr:spPr>
        <a:xfrm>
          <a:off x="20199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69142</xdr:rowOff>
    </xdr:from>
    <xdr:ext cx="469744" cy="259045"/>
    <xdr:sp macro="" textlink="">
      <xdr:nvSpPr>
        <xdr:cNvPr id="622" name="n_3aveValue【保健センター・保健所】&#10;一人当たり面積">
          <a:extLst>
            <a:ext uri="{FF2B5EF4-FFF2-40B4-BE49-F238E27FC236}">
              <a16:creationId xmlns:a16="http://schemas.microsoft.com/office/drawing/2014/main" id="{59E64C1D-C010-4759-8830-AD38CB8A48C9}"/>
            </a:ext>
          </a:extLst>
        </xdr:cNvPr>
        <xdr:cNvSpPr txBox="1"/>
      </xdr:nvSpPr>
      <xdr:spPr>
        <a:xfrm>
          <a:off x="19310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623" name="n_4aveValue【保健センター・保健所】&#10;一人当たり面積">
          <a:extLst>
            <a:ext uri="{FF2B5EF4-FFF2-40B4-BE49-F238E27FC236}">
              <a16:creationId xmlns:a16="http://schemas.microsoft.com/office/drawing/2014/main" id="{DB270115-F542-41C6-80E4-6CCFAE2CAA47}"/>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99984</xdr:rowOff>
    </xdr:from>
    <xdr:ext cx="469744" cy="259045"/>
    <xdr:sp macro="" textlink="">
      <xdr:nvSpPr>
        <xdr:cNvPr id="624" name="n_1mainValue【保健センター・保健所】&#10;一人当たり面積">
          <a:extLst>
            <a:ext uri="{FF2B5EF4-FFF2-40B4-BE49-F238E27FC236}">
              <a16:creationId xmlns:a16="http://schemas.microsoft.com/office/drawing/2014/main" id="{DF58DF9A-75C2-41D1-93AA-4FC328CF6469}"/>
            </a:ext>
          </a:extLst>
        </xdr:cNvPr>
        <xdr:cNvSpPr txBox="1"/>
      </xdr:nvSpPr>
      <xdr:spPr>
        <a:xfrm>
          <a:off x="21075727" y="1004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110870</xdr:rowOff>
    </xdr:from>
    <xdr:ext cx="469744" cy="259045"/>
    <xdr:sp macro="" textlink="">
      <xdr:nvSpPr>
        <xdr:cNvPr id="625" name="n_2mainValue【保健センター・保健所】&#10;一人当たり面積">
          <a:extLst>
            <a:ext uri="{FF2B5EF4-FFF2-40B4-BE49-F238E27FC236}">
              <a16:creationId xmlns:a16="http://schemas.microsoft.com/office/drawing/2014/main" id="{B4992DEF-929F-4EAB-98DA-49F8D5D109AB}"/>
            </a:ext>
          </a:extLst>
        </xdr:cNvPr>
        <xdr:cNvSpPr txBox="1"/>
      </xdr:nvSpPr>
      <xdr:spPr>
        <a:xfrm>
          <a:off x="20199427" y="1005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110870</xdr:rowOff>
    </xdr:from>
    <xdr:ext cx="469744" cy="259045"/>
    <xdr:sp macro="" textlink="">
      <xdr:nvSpPr>
        <xdr:cNvPr id="626" name="n_3mainValue【保健センター・保健所】&#10;一人当たり面積">
          <a:extLst>
            <a:ext uri="{FF2B5EF4-FFF2-40B4-BE49-F238E27FC236}">
              <a16:creationId xmlns:a16="http://schemas.microsoft.com/office/drawing/2014/main" id="{6B55D692-1F53-47A1-9107-5FF14AE16B44}"/>
            </a:ext>
          </a:extLst>
        </xdr:cNvPr>
        <xdr:cNvSpPr txBox="1"/>
      </xdr:nvSpPr>
      <xdr:spPr>
        <a:xfrm>
          <a:off x="19310427" y="1005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110870</xdr:rowOff>
    </xdr:from>
    <xdr:ext cx="469744" cy="259045"/>
    <xdr:sp macro="" textlink="">
      <xdr:nvSpPr>
        <xdr:cNvPr id="627" name="n_4mainValue【保健センター・保健所】&#10;一人当たり面積">
          <a:extLst>
            <a:ext uri="{FF2B5EF4-FFF2-40B4-BE49-F238E27FC236}">
              <a16:creationId xmlns:a16="http://schemas.microsoft.com/office/drawing/2014/main" id="{990A896D-6C5C-4490-A477-E94760650758}"/>
            </a:ext>
          </a:extLst>
        </xdr:cNvPr>
        <xdr:cNvSpPr txBox="1"/>
      </xdr:nvSpPr>
      <xdr:spPr>
        <a:xfrm>
          <a:off x="18421427" y="1005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5F55A71A-5E47-43C9-A882-5AD2B7667F0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C11FC9F1-6B35-4AEA-8F94-2729A585563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0487F613-B744-4369-B92B-5813D6BD4C7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249F3A4F-9CB5-45BF-909B-DD8ADA2D6C9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480EF7C8-001A-446E-89E4-08467A43611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1E467095-ABD0-4D2D-8583-887B3B42B12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7028A11D-6918-4364-A873-AA0816C9D99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6E160E5A-CAEB-4A80-B6D1-264AA677125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1F1A335E-A91C-49DC-BA41-15D4B8E7ACB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132619CE-D4FF-4F94-BD34-4D471CD2E8E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D0397A9C-9B55-42A1-BE2D-D8FB92B8E47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9" name="直線コネクタ 638">
          <a:extLst>
            <a:ext uri="{FF2B5EF4-FFF2-40B4-BE49-F238E27FC236}">
              <a16:creationId xmlns:a16="http://schemas.microsoft.com/office/drawing/2014/main" id="{1DA27A2E-DF7B-4EC3-A073-FC4780A29EB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0" name="テキスト ボックス 639">
          <a:extLst>
            <a:ext uri="{FF2B5EF4-FFF2-40B4-BE49-F238E27FC236}">
              <a16:creationId xmlns:a16="http://schemas.microsoft.com/office/drawing/2014/main" id="{E5B96017-68EB-4ECE-89B1-502BDAE536B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1" name="直線コネクタ 640">
          <a:extLst>
            <a:ext uri="{FF2B5EF4-FFF2-40B4-BE49-F238E27FC236}">
              <a16:creationId xmlns:a16="http://schemas.microsoft.com/office/drawing/2014/main" id="{39E04DA2-8879-4A2A-A753-EFE14CBFF34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2" name="テキスト ボックス 641">
          <a:extLst>
            <a:ext uri="{FF2B5EF4-FFF2-40B4-BE49-F238E27FC236}">
              <a16:creationId xmlns:a16="http://schemas.microsoft.com/office/drawing/2014/main" id="{3B3FD183-A3B5-401E-89C6-7521AB780C8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3" name="直線コネクタ 642">
          <a:extLst>
            <a:ext uri="{FF2B5EF4-FFF2-40B4-BE49-F238E27FC236}">
              <a16:creationId xmlns:a16="http://schemas.microsoft.com/office/drawing/2014/main" id="{72DCA378-92FA-4E07-8989-86895F0C1FC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4" name="テキスト ボックス 643">
          <a:extLst>
            <a:ext uri="{FF2B5EF4-FFF2-40B4-BE49-F238E27FC236}">
              <a16:creationId xmlns:a16="http://schemas.microsoft.com/office/drawing/2014/main" id="{B28F6570-695C-4C33-96E7-89BA83063F0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5" name="直線コネクタ 644">
          <a:extLst>
            <a:ext uri="{FF2B5EF4-FFF2-40B4-BE49-F238E27FC236}">
              <a16:creationId xmlns:a16="http://schemas.microsoft.com/office/drawing/2014/main" id="{283B5E81-D03F-48B7-A7A3-9D97FAAC6C4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6" name="テキスト ボックス 645">
          <a:extLst>
            <a:ext uri="{FF2B5EF4-FFF2-40B4-BE49-F238E27FC236}">
              <a16:creationId xmlns:a16="http://schemas.microsoft.com/office/drawing/2014/main" id="{C70AD0A7-170E-49CE-8991-2542624711C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7" name="直線コネクタ 646">
          <a:extLst>
            <a:ext uri="{FF2B5EF4-FFF2-40B4-BE49-F238E27FC236}">
              <a16:creationId xmlns:a16="http://schemas.microsoft.com/office/drawing/2014/main" id="{A2878125-2928-4A38-91F1-342B54D9A38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8" name="テキスト ボックス 647">
          <a:extLst>
            <a:ext uri="{FF2B5EF4-FFF2-40B4-BE49-F238E27FC236}">
              <a16:creationId xmlns:a16="http://schemas.microsoft.com/office/drawing/2014/main" id="{014E4C2E-9B66-4CC2-B1C4-30260541E4B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17298B49-EBF5-4A03-A5C3-25623105D9B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0" name="テキスト ボックス 649">
          <a:extLst>
            <a:ext uri="{FF2B5EF4-FFF2-40B4-BE49-F238E27FC236}">
              <a16:creationId xmlns:a16="http://schemas.microsoft.com/office/drawing/2014/main" id="{1F38F469-AB7F-4A70-BB49-CA5A5C27169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1" name="【消防施設】&#10;有形固定資産減価償却率グラフ枠">
          <a:extLst>
            <a:ext uri="{FF2B5EF4-FFF2-40B4-BE49-F238E27FC236}">
              <a16:creationId xmlns:a16="http://schemas.microsoft.com/office/drawing/2014/main" id="{7E5736EA-70ED-413B-8046-AEB500332D7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652" name="直線コネクタ 651">
          <a:extLst>
            <a:ext uri="{FF2B5EF4-FFF2-40B4-BE49-F238E27FC236}">
              <a16:creationId xmlns:a16="http://schemas.microsoft.com/office/drawing/2014/main" id="{8C0B78AD-3795-47F3-90B3-B12ECB3A3D46}"/>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653" name="【消防施設】&#10;有形固定資産減価償却率最小値テキスト">
          <a:extLst>
            <a:ext uri="{FF2B5EF4-FFF2-40B4-BE49-F238E27FC236}">
              <a16:creationId xmlns:a16="http://schemas.microsoft.com/office/drawing/2014/main" id="{11D54C41-A629-45BA-8EF1-9CD0EEC99E0D}"/>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54" name="直線コネクタ 653">
          <a:extLst>
            <a:ext uri="{FF2B5EF4-FFF2-40B4-BE49-F238E27FC236}">
              <a16:creationId xmlns:a16="http://schemas.microsoft.com/office/drawing/2014/main" id="{6665797F-7243-455F-A749-DC7CD94DDB21}"/>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655" name="【消防施設】&#10;有形固定資産減価償却率最大値テキスト">
          <a:extLst>
            <a:ext uri="{FF2B5EF4-FFF2-40B4-BE49-F238E27FC236}">
              <a16:creationId xmlns:a16="http://schemas.microsoft.com/office/drawing/2014/main" id="{E8FE2179-CAE2-4382-B2C1-51A093EC0D30}"/>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56" name="直線コネクタ 655">
          <a:extLst>
            <a:ext uri="{FF2B5EF4-FFF2-40B4-BE49-F238E27FC236}">
              <a16:creationId xmlns:a16="http://schemas.microsoft.com/office/drawing/2014/main" id="{5A5FCC85-E609-421A-9215-7D91A30D3E80}"/>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657" name="【消防施設】&#10;有形固定資産減価償却率平均値テキスト">
          <a:extLst>
            <a:ext uri="{FF2B5EF4-FFF2-40B4-BE49-F238E27FC236}">
              <a16:creationId xmlns:a16="http://schemas.microsoft.com/office/drawing/2014/main" id="{25814C07-CB94-4410-A1D0-11EBCDC17553}"/>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58" name="フローチャート: 判断 657">
          <a:extLst>
            <a:ext uri="{FF2B5EF4-FFF2-40B4-BE49-F238E27FC236}">
              <a16:creationId xmlns:a16="http://schemas.microsoft.com/office/drawing/2014/main" id="{025A6FE4-8C14-4C21-9D53-B0D7D3B58095}"/>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659" name="フローチャート: 判断 658">
          <a:extLst>
            <a:ext uri="{FF2B5EF4-FFF2-40B4-BE49-F238E27FC236}">
              <a16:creationId xmlns:a16="http://schemas.microsoft.com/office/drawing/2014/main" id="{C54E238A-8845-4873-A070-45AD91A2EB05}"/>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660" name="フローチャート: 判断 659">
          <a:extLst>
            <a:ext uri="{FF2B5EF4-FFF2-40B4-BE49-F238E27FC236}">
              <a16:creationId xmlns:a16="http://schemas.microsoft.com/office/drawing/2014/main" id="{B57669B7-8E27-4E9B-B5F5-4F94D9C83DD3}"/>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661" name="フローチャート: 判断 660">
          <a:extLst>
            <a:ext uri="{FF2B5EF4-FFF2-40B4-BE49-F238E27FC236}">
              <a16:creationId xmlns:a16="http://schemas.microsoft.com/office/drawing/2014/main" id="{FCA65FC7-AD2C-4B51-AF67-05247F251885}"/>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662" name="フローチャート: 判断 661">
          <a:extLst>
            <a:ext uri="{FF2B5EF4-FFF2-40B4-BE49-F238E27FC236}">
              <a16:creationId xmlns:a16="http://schemas.microsoft.com/office/drawing/2014/main" id="{2E0BFE49-0116-40B0-894D-BED0E73D7566}"/>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6C36060D-333D-4511-86B1-F7203B40206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E8BE9A84-7197-41B5-9AAC-2EF6723112B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8C370E8D-9ACB-4BBC-A8B8-0ABC734605A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33C0092D-A914-4B82-943E-4E38D3ACE48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28A9BB5-1CAC-430A-82A5-69C552ACDE9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31114</xdr:rowOff>
    </xdr:from>
    <xdr:to>
      <xdr:col>85</xdr:col>
      <xdr:colOff>177800</xdr:colOff>
      <xdr:row>78</xdr:row>
      <xdr:rowOff>132714</xdr:rowOff>
    </xdr:to>
    <xdr:sp macro="" textlink="">
      <xdr:nvSpPr>
        <xdr:cNvPr id="668" name="楕円 667">
          <a:extLst>
            <a:ext uri="{FF2B5EF4-FFF2-40B4-BE49-F238E27FC236}">
              <a16:creationId xmlns:a16="http://schemas.microsoft.com/office/drawing/2014/main" id="{349BBF2A-C746-4920-A68D-25B98815FDD0}"/>
            </a:ext>
          </a:extLst>
        </xdr:cNvPr>
        <xdr:cNvSpPr/>
      </xdr:nvSpPr>
      <xdr:spPr>
        <a:xfrm>
          <a:off x="16268700" y="1340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117491</xdr:rowOff>
    </xdr:from>
    <xdr:ext cx="405111" cy="259045"/>
    <xdr:sp macro="" textlink="">
      <xdr:nvSpPr>
        <xdr:cNvPr id="669" name="【消防施設】&#10;有形固定資産減価償却率該当値テキスト">
          <a:extLst>
            <a:ext uri="{FF2B5EF4-FFF2-40B4-BE49-F238E27FC236}">
              <a16:creationId xmlns:a16="http://schemas.microsoft.com/office/drawing/2014/main" id="{11DF7877-ABBA-4957-9CD9-E125D7972659}"/>
            </a:ext>
          </a:extLst>
        </xdr:cNvPr>
        <xdr:cNvSpPr txBox="1"/>
      </xdr:nvSpPr>
      <xdr:spPr>
        <a:xfrm>
          <a:off x="16357600" y="13319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38736</xdr:rowOff>
    </xdr:from>
    <xdr:to>
      <xdr:col>81</xdr:col>
      <xdr:colOff>101600</xdr:colOff>
      <xdr:row>78</xdr:row>
      <xdr:rowOff>140336</xdr:rowOff>
    </xdr:to>
    <xdr:sp macro="" textlink="">
      <xdr:nvSpPr>
        <xdr:cNvPr id="670" name="楕円 669">
          <a:extLst>
            <a:ext uri="{FF2B5EF4-FFF2-40B4-BE49-F238E27FC236}">
              <a16:creationId xmlns:a16="http://schemas.microsoft.com/office/drawing/2014/main" id="{508410FE-87AF-491C-886C-2893C2AB84B8}"/>
            </a:ext>
          </a:extLst>
        </xdr:cNvPr>
        <xdr:cNvSpPr/>
      </xdr:nvSpPr>
      <xdr:spPr>
        <a:xfrm>
          <a:off x="15430500" y="1341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81914</xdr:rowOff>
    </xdr:from>
    <xdr:to>
      <xdr:col>85</xdr:col>
      <xdr:colOff>127000</xdr:colOff>
      <xdr:row>78</xdr:row>
      <xdr:rowOff>89536</xdr:rowOff>
    </xdr:to>
    <xdr:cxnSp macro="">
      <xdr:nvCxnSpPr>
        <xdr:cNvPr id="671" name="直線コネクタ 670">
          <a:extLst>
            <a:ext uri="{FF2B5EF4-FFF2-40B4-BE49-F238E27FC236}">
              <a16:creationId xmlns:a16="http://schemas.microsoft.com/office/drawing/2014/main" id="{97D48084-F3F9-4EA2-AE94-7EA1706CF97A}"/>
            </a:ext>
          </a:extLst>
        </xdr:cNvPr>
        <xdr:cNvCxnSpPr/>
      </xdr:nvCxnSpPr>
      <xdr:spPr>
        <a:xfrm flipV="1">
          <a:off x="15481300" y="13455014"/>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170180</xdr:rowOff>
    </xdr:from>
    <xdr:to>
      <xdr:col>76</xdr:col>
      <xdr:colOff>165100</xdr:colOff>
      <xdr:row>79</xdr:row>
      <xdr:rowOff>100330</xdr:rowOff>
    </xdr:to>
    <xdr:sp macro="" textlink="">
      <xdr:nvSpPr>
        <xdr:cNvPr id="672" name="楕円 671">
          <a:extLst>
            <a:ext uri="{FF2B5EF4-FFF2-40B4-BE49-F238E27FC236}">
              <a16:creationId xmlns:a16="http://schemas.microsoft.com/office/drawing/2014/main" id="{2967C639-73DA-42F8-A929-6AFAFF286E68}"/>
            </a:ext>
          </a:extLst>
        </xdr:cNvPr>
        <xdr:cNvSpPr/>
      </xdr:nvSpPr>
      <xdr:spPr>
        <a:xfrm>
          <a:off x="145415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89536</xdr:rowOff>
    </xdr:from>
    <xdr:to>
      <xdr:col>81</xdr:col>
      <xdr:colOff>50800</xdr:colOff>
      <xdr:row>79</xdr:row>
      <xdr:rowOff>49530</xdr:rowOff>
    </xdr:to>
    <xdr:cxnSp macro="">
      <xdr:nvCxnSpPr>
        <xdr:cNvPr id="673" name="直線コネクタ 672">
          <a:extLst>
            <a:ext uri="{FF2B5EF4-FFF2-40B4-BE49-F238E27FC236}">
              <a16:creationId xmlns:a16="http://schemas.microsoft.com/office/drawing/2014/main" id="{ED0224CB-5219-4E33-97B3-66D46275FF59}"/>
            </a:ext>
          </a:extLst>
        </xdr:cNvPr>
        <xdr:cNvCxnSpPr/>
      </xdr:nvCxnSpPr>
      <xdr:spPr>
        <a:xfrm flipV="1">
          <a:off x="14592300" y="13462636"/>
          <a:ext cx="889000" cy="131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168275</xdr:rowOff>
    </xdr:from>
    <xdr:to>
      <xdr:col>72</xdr:col>
      <xdr:colOff>38100</xdr:colOff>
      <xdr:row>79</xdr:row>
      <xdr:rowOff>98425</xdr:rowOff>
    </xdr:to>
    <xdr:sp macro="" textlink="">
      <xdr:nvSpPr>
        <xdr:cNvPr id="674" name="楕円 673">
          <a:extLst>
            <a:ext uri="{FF2B5EF4-FFF2-40B4-BE49-F238E27FC236}">
              <a16:creationId xmlns:a16="http://schemas.microsoft.com/office/drawing/2014/main" id="{45A236CC-90E8-47C5-B5F9-47717DB117DC}"/>
            </a:ext>
          </a:extLst>
        </xdr:cNvPr>
        <xdr:cNvSpPr/>
      </xdr:nvSpPr>
      <xdr:spPr>
        <a:xfrm>
          <a:off x="13652500" y="1354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47625</xdr:rowOff>
    </xdr:from>
    <xdr:to>
      <xdr:col>76</xdr:col>
      <xdr:colOff>114300</xdr:colOff>
      <xdr:row>79</xdr:row>
      <xdr:rowOff>49530</xdr:rowOff>
    </xdr:to>
    <xdr:cxnSp macro="">
      <xdr:nvCxnSpPr>
        <xdr:cNvPr id="675" name="直線コネクタ 674">
          <a:extLst>
            <a:ext uri="{FF2B5EF4-FFF2-40B4-BE49-F238E27FC236}">
              <a16:creationId xmlns:a16="http://schemas.microsoft.com/office/drawing/2014/main" id="{51A7D28C-0486-444E-90FD-5FADD140E18C}"/>
            </a:ext>
          </a:extLst>
        </xdr:cNvPr>
        <xdr:cNvCxnSpPr/>
      </xdr:nvCxnSpPr>
      <xdr:spPr>
        <a:xfrm>
          <a:off x="13703300" y="135921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141605</xdr:rowOff>
    </xdr:from>
    <xdr:to>
      <xdr:col>67</xdr:col>
      <xdr:colOff>101600</xdr:colOff>
      <xdr:row>79</xdr:row>
      <xdr:rowOff>71755</xdr:rowOff>
    </xdr:to>
    <xdr:sp macro="" textlink="">
      <xdr:nvSpPr>
        <xdr:cNvPr id="676" name="楕円 675">
          <a:extLst>
            <a:ext uri="{FF2B5EF4-FFF2-40B4-BE49-F238E27FC236}">
              <a16:creationId xmlns:a16="http://schemas.microsoft.com/office/drawing/2014/main" id="{82944D95-2C68-4DDE-86B8-58086FAFDF82}"/>
            </a:ext>
          </a:extLst>
        </xdr:cNvPr>
        <xdr:cNvSpPr/>
      </xdr:nvSpPr>
      <xdr:spPr>
        <a:xfrm>
          <a:off x="12763500" y="1351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20955</xdr:rowOff>
    </xdr:from>
    <xdr:to>
      <xdr:col>71</xdr:col>
      <xdr:colOff>177800</xdr:colOff>
      <xdr:row>79</xdr:row>
      <xdr:rowOff>47625</xdr:rowOff>
    </xdr:to>
    <xdr:cxnSp macro="">
      <xdr:nvCxnSpPr>
        <xdr:cNvPr id="677" name="直線コネクタ 676">
          <a:extLst>
            <a:ext uri="{FF2B5EF4-FFF2-40B4-BE49-F238E27FC236}">
              <a16:creationId xmlns:a16="http://schemas.microsoft.com/office/drawing/2014/main" id="{40A480A0-F831-427F-91FA-18D907798B91}"/>
            </a:ext>
          </a:extLst>
        </xdr:cNvPr>
        <xdr:cNvCxnSpPr/>
      </xdr:nvCxnSpPr>
      <xdr:spPr>
        <a:xfrm>
          <a:off x="12814300" y="1356550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678" name="n_1aveValue【消防施設】&#10;有形固定資産減価償却率">
          <a:extLst>
            <a:ext uri="{FF2B5EF4-FFF2-40B4-BE49-F238E27FC236}">
              <a16:creationId xmlns:a16="http://schemas.microsoft.com/office/drawing/2014/main" id="{255A6CFB-0C1B-4B41-966B-4CF5684F13BC}"/>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679" name="n_2aveValue【消防施設】&#10;有形固定資産減価償却率">
          <a:extLst>
            <a:ext uri="{FF2B5EF4-FFF2-40B4-BE49-F238E27FC236}">
              <a16:creationId xmlns:a16="http://schemas.microsoft.com/office/drawing/2014/main" id="{56B26F31-1361-4392-8249-41A8730D87B8}"/>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680" name="n_3aveValue【消防施設】&#10;有形固定資産減価償却率">
          <a:extLst>
            <a:ext uri="{FF2B5EF4-FFF2-40B4-BE49-F238E27FC236}">
              <a16:creationId xmlns:a16="http://schemas.microsoft.com/office/drawing/2014/main" id="{78420900-6B2A-44EC-9763-A5808C070582}"/>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681" name="n_4aveValue【消防施設】&#10;有形固定資産減価償却率">
          <a:extLst>
            <a:ext uri="{FF2B5EF4-FFF2-40B4-BE49-F238E27FC236}">
              <a16:creationId xmlns:a16="http://schemas.microsoft.com/office/drawing/2014/main" id="{9838AC4F-275C-41C3-8A1B-4C15E92A6584}"/>
            </a:ext>
          </a:extLst>
        </xdr:cNvPr>
        <xdr:cNvSpPr txBox="1"/>
      </xdr:nvSpPr>
      <xdr:spPr>
        <a:xfrm>
          <a:off x="12611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156863</xdr:rowOff>
    </xdr:from>
    <xdr:ext cx="405111" cy="259045"/>
    <xdr:sp macro="" textlink="">
      <xdr:nvSpPr>
        <xdr:cNvPr id="682" name="n_1mainValue【消防施設】&#10;有形固定資産減価償却率">
          <a:extLst>
            <a:ext uri="{FF2B5EF4-FFF2-40B4-BE49-F238E27FC236}">
              <a16:creationId xmlns:a16="http://schemas.microsoft.com/office/drawing/2014/main" id="{CFAAD652-CAA5-4569-A78D-D446C638A145}"/>
            </a:ext>
          </a:extLst>
        </xdr:cNvPr>
        <xdr:cNvSpPr txBox="1"/>
      </xdr:nvSpPr>
      <xdr:spPr>
        <a:xfrm>
          <a:off x="15266044" y="1318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116857</xdr:rowOff>
    </xdr:from>
    <xdr:ext cx="405111" cy="259045"/>
    <xdr:sp macro="" textlink="">
      <xdr:nvSpPr>
        <xdr:cNvPr id="683" name="n_2mainValue【消防施設】&#10;有形固定資産減価償却率">
          <a:extLst>
            <a:ext uri="{FF2B5EF4-FFF2-40B4-BE49-F238E27FC236}">
              <a16:creationId xmlns:a16="http://schemas.microsoft.com/office/drawing/2014/main" id="{F67589EA-8B6D-40E6-878D-D3889FC17B3C}"/>
            </a:ext>
          </a:extLst>
        </xdr:cNvPr>
        <xdr:cNvSpPr txBox="1"/>
      </xdr:nvSpPr>
      <xdr:spPr>
        <a:xfrm>
          <a:off x="14389744"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114952</xdr:rowOff>
    </xdr:from>
    <xdr:ext cx="405111" cy="259045"/>
    <xdr:sp macro="" textlink="">
      <xdr:nvSpPr>
        <xdr:cNvPr id="684" name="n_3mainValue【消防施設】&#10;有形固定資産減価償却率">
          <a:extLst>
            <a:ext uri="{FF2B5EF4-FFF2-40B4-BE49-F238E27FC236}">
              <a16:creationId xmlns:a16="http://schemas.microsoft.com/office/drawing/2014/main" id="{9D176AF0-8FCD-4066-A2E8-3E5D90118456}"/>
            </a:ext>
          </a:extLst>
        </xdr:cNvPr>
        <xdr:cNvSpPr txBox="1"/>
      </xdr:nvSpPr>
      <xdr:spPr>
        <a:xfrm>
          <a:off x="13500744" y="1331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88282</xdr:rowOff>
    </xdr:from>
    <xdr:ext cx="405111" cy="259045"/>
    <xdr:sp macro="" textlink="">
      <xdr:nvSpPr>
        <xdr:cNvPr id="685" name="n_4mainValue【消防施設】&#10;有形固定資産減価償却率">
          <a:extLst>
            <a:ext uri="{FF2B5EF4-FFF2-40B4-BE49-F238E27FC236}">
              <a16:creationId xmlns:a16="http://schemas.microsoft.com/office/drawing/2014/main" id="{849D6EDF-034A-4F87-863F-EC3AB2B5C7D2}"/>
            </a:ext>
          </a:extLst>
        </xdr:cNvPr>
        <xdr:cNvSpPr txBox="1"/>
      </xdr:nvSpPr>
      <xdr:spPr>
        <a:xfrm>
          <a:off x="12611744" y="1328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E8B94E4B-506E-48A7-B76E-8B461A2EFC0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6EC4ABEA-26AC-4C2C-96B5-8ABF9D0DC16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BC713507-A2E5-47BD-BFAE-CCCD0BF3549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13579709-F08B-448E-8ADF-1243267E00B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F0B87E7A-F58D-4A65-9AA7-94D736A8BBB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204CD6C8-59AC-4E6B-A012-27C7AD51036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0AF8DCB6-3D4E-48AE-BB79-B0872B8339C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FABFBBE4-5FE0-41B6-BC7B-8E96758B3E0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B157B471-4FF1-4D8C-859F-1B792EB5FCC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51B58CE0-315E-4240-A3F0-2A89DC725C8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4318CF1D-D13A-4A23-B2A9-D75B6FE437DC}"/>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354B6D7B-30F7-43A6-8356-E42E3B395C6A}"/>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BDCED55A-5B7D-4F76-9290-CDA22501871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F2BC3006-80AF-4788-B1C6-E50E6E4B6B5F}"/>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C2FC3280-F401-44CD-98A5-8D2D2758395C}"/>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A28C9245-82E7-4564-B333-BF03EE5192C7}"/>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1D827305-8588-48FA-B683-E604EBFC9076}"/>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9F4F4DE6-CB00-43E8-9CE0-EA261EA276E9}"/>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24B44993-739B-46EA-AA8B-E401A20BFA8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3D0700C5-F38A-4E5A-B416-DE089A814CF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8904F5EF-6169-4439-A042-97BBF290AA4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707" name="直線コネクタ 706">
          <a:extLst>
            <a:ext uri="{FF2B5EF4-FFF2-40B4-BE49-F238E27FC236}">
              <a16:creationId xmlns:a16="http://schemas.microsoft.com/office/drawing/2014/main" id="{5516B846-2914-435F-9DD5-0EB7066C22E7}"/>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8" name="【消防施設】&#10;一人当たり面積最小値テキスト">
          <a:extLst>
            <a:ext uri="{FF2B5EF4-FFF2-40B4-BE49-F238E27FC236}">
              <a16:creationId xmlns:a16="http://schemas.microsoft.com/office/drawing/2014/main" id="{D629CAF2-2F44-45A9-B22E-AE28F9B2E32B}"/>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9" name="直線コネクタ 708">
          <a:extLst>
            <a:ext uri="{FF2B5EF4-FFF2-40B4-BE49-F238E27FC236}">
              <a16:creationId xmlns:a16="http://schemas.microsoft.com/office/drawing/2014/main" id="{9CD5A738-6538-47FC-B3B2-5F954B0C969C}"/>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710" name="【消防施設】&#10;一人当たり面積最大値テキスト">
          <a:extLst>
            <a:ext uri="{FF2B5EF4-FFF2-40B4-BE49-F238E27FC236}">
              <a16:creationId xmlns:a16="http://schemas.microsoft.com/office/drawing/2014/main" id="{1DF3D35F-F4D4-4886-91F3-1CF7835C5995}"/>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711" name="直線コネクタ 710">
          <a:extLst>
            <a:ext uri="{FF2B5EF4-FFF2-40B4-BE49-F238E27FC236}">
              <a16:creationId xmlns:a16="http://schemas.microsoft.com/office/drawing/2014/main" id="{735CFFF2-FFBE-420D-989F-7EB9668010B4}"/>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712" name="【消防施設】&#10;一人当たり面積平均値テキスト">
          <a:extLst>
            <a:ext uri="{FF2B5EF4-FFF2-40B4-BE49-F238E27FC236}">
              <a16:creationId xmlns:a16="http://schemas.microsoft.com/office/drawing/2014/main" id="{2A276A98-E660-49C2-A7C4-6F66D44413A3}"/>
            </a:ext>
          </a:extLst>
        </xdr:cNvPr>
        <xdr:cNvSpPr txBox="1"/>
      </xdr:nvSpPr>
      <xdr:spPr>
        <a:xfrm>
          <a:off x="22199600" y="1431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713" name="フローチャート: 判断 712">
          <a:extLst>
            <a:ext uri="{FF2B5EF4-FFF2-40B4-BE49-F238E27FC236}">
              <a16:creationId xmlns:a16="http://schemas.microsoft.com/office/drawing/2014/main" id="{5D3AB415-2E77-426A-B1B2-EA844E79B25E}"/>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714" name="フローチャート: 判断 713">
          <a:extLst>
            <a:ext uri="{FF2B5EF4-FFF2-40B4-BE49-F238E27FC236}">
              <a16:creationId xmlns:a16="http://schemas.microsoft.com/office/drawing/2014/main" id="{94B1B66A-8FDB-4137-AA2B-CF402E7B06F4}"/>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715" name="フローチャート: 判断 714">
          <a:extLst>
            <a:ext uri="{FF2B5EF4-FFF2-40B4-BE49-F238E27FC236}">
              <a16:creationId xmlns:a16="http://schemas.microsoft.com/office/drawing/2014/main" id="{1953B7BB-3758-41D3-B117-507784E4027D}"/>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716" name="フローチャート: 判断 715">
          <a:extLst>
            <a:ext uri="{FF2B5EF4-FFF2-40B4-BE49-F238E27FC236}">
              <a16:creationId xmlns:a16="http://schemas.microsoft.com/office/drawing/2014/main" id="{1609D9B5-5706-457D-BD13-065FC547F39C}"/>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17" name="フローチャート: 判断 716">
          <a:extLst>
            <a:ext uri="{FF2B5EF4-FFF2-40B4-BE49-F238E27FC236}">
              <a16:creationId xmlns:a16="http://schemas.microsoft.com/office/drawing/2014/main" id="{BDCBD30C-EF8E-4DE4-8F92-4ABAFC729D06}"/>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1AE7C5A-A4A2-47AF-8A00-8BAFCBBA1F9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58B43D4-CD84-4C1F-91A4-F7BD09D6D15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5EB5782-1E72-4BCB-9998-F3EC50C4F3A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76E36791-B47A-4AAB-997D-76791065781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24D95ED0-0CA7-43EE-A5C9-3DBF1101C21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165608</xdr:rowOff>
    </xdr:from>
    <xdr:to>
      <xdr:col>116</xdr:col>
      <xdr:colOff>114300</xdr:colOff>
      <xdr:row>83</xdr:row>
      <xdr:rowOff>95758</xdr:rowOff>
    </xdr:to>
    <xdr:sp macro="" textlink="">
      <xdr:nvSpPr>
        <xdr:cNvPr id="723" name="楕円 722">
          <a:extLst>
            <a:ext uri="{FF2B5EF4-FFF2-40B4-BE49-F238E27FC236}">
              <a16:creationId xmlns:a16="http://schemas.microsoft.com/office/drawing/2014/main" id="{70A7E5E9-5C2E-4F2B-AC88-D181CB0EDB1A}"/>
            </a:ext>
          </a:extLst>
        </xdr:cNvPr>
        <xdr:cNvSpPr/>
      </xdr:nvSpPr>
      <xdr:spPr>
        <a:xfrm>
          <a:off x="22110700" y="1422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17035</xdr:rowOff>
    </xdr:from>
    <xdr:ext cx="469744" cy="259045"/>
    <xdr:sp macro="" textlink="">
      <xdr:nvSpPr>
        <xdr:cNvPr id="724" name="【消防施設】&#10;一人当たり面積該当値テキスト">
          <a:extLst>
            <a:ext uri="{FF2B5EF4-FFF2-40B4-BE49-F238E27FC236}">
              <a16:creationId xmlns:a16="http://schemas.microsoft.com/office/drawing/2014/main" id="{743103E5-19C0-4A17-8C39-B2785C865B43}"/>
            </a:ext>
          </a:extLst>
        </xdr:cNvPr>
        <xdr:cNvSpPr txBox="1"/>
      </xdr:nvSpPr>
      <xdr:spPr>
        <a:xfrm>
          <a:off x="22199600" y="14075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147320</xdr:rowOff>
    </xdr:from>
    <xdr:to>
      <xdr:col>112</xdr:col>
      <xdr:colOff>38100</xdr:colOff>
      <xdr:row>83</xdr:row>
      <xdr:rowOff>77470</xdr:rowOff>
    </xdr:to>
    <xdr:sp macro="" textlink="">
      <xdr:nvSpPr>
        <xdr:cNvPr id="725" name="楕円 724">
          <a:extLst>
            <a:ext uri="{FF2B5EF4-FFF2-40B4-BE49-F238E27FC236}">
              <a16:creationId xmlns:a16="http://schemas.microsoft.com/office/drawing/2014/main" id="{CEA3F91B-5E27-427D-9100-610FC9360849}"/>
            </a:ext>
          </a:extLst>
        </xdr:cNvPr>
        <xdr:cNvSpPr/>
      </xdr:nvSpPr>
      <xdr:spPr>
        <a:xfrm>
          <a:off x="21272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26670</xdr:rowOff>
    </xdr:from>
    <xdr:to>
      <xdr:col>116</xdr:col>
      <xdr:colOff>63500</xdr:colOff>
      <xdr:row>83</xdr:row>
      <xdr:rowOff>44958</xdr:rowOff>
    </xdr:to>
    <xdr:cxnSp macro="">
      <xdr:nvCxnSpPr>
        <xdr:cNvPr id="726" name="直線コネクタ 725">
          <a:extLst>
            <a:ext uri="{FF2B5EF4-FFF2-40B4-BE49-F238E27FC236}">
              <a16:creationId xmlns:a16="http://schemas.microsoft.com/office/drawing/2014/main" id="{6B3DDCA0-BC27-4753-B90D-627BB5EB46B6}"/>
            </a:ext>
          </a:extLst>
        </xdr:cNvPr>
        <xdr:cNvCxnSpPr/>
      </xdr:nvCxnSpPr>
      <xdr:spPr>
        <a:xfrm>
          <a:off x="21323300" y="1425702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35306</xdr:rowOff>
    </xdr:from>
    <xdr:to>
      <xdr:col>107</xdr:col>
      <xdr:colOff>101600</xdr:colOff>
      <xdr:row>83</xdr:row>
      <xdr:rowOff>136906</xdr:rowOff>
    </xdr:to>
    <xdr:sp macro="" textlink="">
      <xdr:nvSpPr>
        <xdr:cNvPr id="727" name="楕円 726">
          <a:extLst>
            <a:ext uri="{FF2B5EF4-FFF2-40B4-BE49-F238E27FC236}">
              <a16:creationId xmlns:a16="http://schemas.microsoft.com/office/drawing/2014/main" id="{8C39CFB6-3581-49B0-A042-987AF5C5BC7E}"/>
            </a:ext>
          </a:extLst>
        </xdr:cNvPr>
        <xdr:cNvSpPr/>
      </xdr:nvSpPr>
      <xdr:spPr>
        <a:xfrm>
          <a:off x="20383500" y="1426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26670</xdr:rowOff>
    </xdr:from>
    <xdr:to>
      <xdr:col>111</xdr:col>
      <xdr:colOff>177800</xdr:colOff>
      <xdr:row>83</xdr:row>
      <xdr:rowOff>86106</xdr:rowOff>
    </xdr:to>
    <xdr:cxnSp macro="">
      <xdr:nvCxnSpPr>
        <xdr:cNvPr id="728" name="直線コネクタ 727">
          <a:extLst>
            <a:ext uri="{FF2B5EF4-FFF2-40B4-BE49-F238E27FC236}">
              <a16:creationId xmlns:a16="http://schemas.microsoft.com/office/drawing/2014/main" id="{0F67DCF1-9155-47DF-9677-9319945F3B35}"/>
            </a:ext>
          </a:extLst>
        </xdr:cNvPr>
        <xdr:cNvCxnSpPr/>
      </xdr:nvCxnSpPr>
      <xdr:spPr>
        <a:xfrm flipV="1">
          <a:off x="20434300" y="1425702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39878</xdr:rowOff>
    </xdr:from>
    <xdr:to>
      <xdr:col>102</xdr:col>
      <xdr:colOff>165100</xdr:colOff>
      <xdr:row>83</xdr:row>
      <xdr:rowOff>141478</xdr:rowOff>
    </xdr:to>
    <xdr:sp macro="" textlink="">
      <xdr:nvSpPr>
        <xdr:cNvPr id="729" name="楕円 728">
          <a:extLst>
            <a:ext uri="{FF2B5EF4-FFF2-40B4-BE49-F238E27FC236}">
              <a16:creationId xmlns:a16="http://schemas.microsoft.com/office/drawing/2014/main" id="{D2AF1927-169D-4C19-B8DE-EA3E09E483EF}"/>
            </a:ext>
          </a:extLst>
        </xdr:cNvPr>
        <xdr:cNvSpPr/>
      </xdr:nvSpPr>
      <xdr:spPr>
        <a:xfrm>
          <a:off x="19494500" y="1427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86106</xdr:rowOff>
    </xdr:from>
    <xdr:to>
      <xdr:col>107</xdr:col>
      <xdr:colOff>50800</xdr:colOff>
      <xdr:row>83</xdr:row>
      <xdr:rowOff>90678</xdr:rowOff>
    </xdr:to>
    <xdr:cxnSp macro="">
      <xdr:nvCxnSpPr>
        <xdr:cNvPr id="730" name="直線コネクタ 729">
          <a:extLst>
            <a:ext uri="{FF2B5EF4-FFF2-40B4-BE49-F238E27FC236}">
              <a16:creationId xmlns:a16="http://schemas.microsoft.com/office/drawing/2014/main" id="{4B44E118-A950-42C3-9F7F-F2ED8277A371}"/>
            </a:ext>
          </a:extLst>
        </xdr:cNvPr>
        <xdr:cNvCxnSpPr/>
      </xdr:nvCxnSpPr>
      <xdr:spPr>
        <a:xfrm flipV="1">
          <a:off x="19545300" y="143164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31" name="楕円 730">
          <a:extLst>
            <a:ext uri="{FF2B5EF4-FFF2-40B4-BE49-F238E27FC236}">
              <a16:creationId xmlns:a16="http://schemas.microsoft.com/office/drawing/2014/main" id="{DC5B8D70-D8C8-49E9-AEC6-60CB5957E73A}"/>
            </a:ext>
          </a:extLst>
        </xdr:cNvPr>
        <xdr:cNvSpPr/>
      </xdr:nvSpPr>
      <xdr:spPr>
        <a:xfrm>
          <a:off x="18605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90678</xdr:rowOff>
    </xdr:from>
    <xdr:to>
      <xdr:col>102</xdr:col>
      <xdr:colOff>114300</xdr:colOff>
      <xdr:row>83</xdr:row>
      <xdr:rowOff>95250</xdr:rowOff>
    </xdr:to>
    <xdr:cxnSp macro="">
      <xdr:nvCxnSpPr>
        <xdr:cNvPr id="732" name="直線コネクタ 731">
          <a:extLst>
            <a:ext uri="{FF2B5EF4-FFF2-40B4-BE49-F238E27FC236}">
              <a16:creationId xmlns:a16="http://schemas.microsoft.com/office/drawing/2014/main" id="{8C3BA3A6-2EDD-4C3D-A0D7-021697A4E077}"/>
            </a:ext>
          </a:extLst>
        </xdr:cNvPr>
        <xdr:cNvCxnSpPr/>
      </xdr:nvCxnSpPr>
      <xdr:spPr>
        <a:xfrm flipV="1">
          <a:off x="18656300" y="143210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733" name="n_1aveValue【消防施設】&#10;一人当たり面積">
          <a:extLst>
            <a:ext uri="{FF2B5EF4-FFF2-40B4-BE49-F238E27FC236}">
              <a16:creationId xmlns:a16="http://schemas.microsoft.com/office/drawing/2014/main" id="{BA324264-8B5B-493F-9123-B89597256DD9}"/>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734" name="n_2aveValue【消防施設】&#10;一人当たり面積">
          <a:extLst>
            <a:ext uri="{FF2B5EF4-FFF2-40B4-BE49-F238E27FC236}">
              <a16:creationId xmlns:a16="http://schemas.microsoft.com/office/drawing/2014/main" id="{920C5987-A64B-49C3-B596-B7364B4628D1}"/>
            </a:ext>
          </a:extLst>
        </xdr:cNvPr>
        <xdr:cNvSpPr txBox="1"/>
      </xdr:nvSpPr>
      <xdr:spPr>
        <a:xfrm>
          <a:off x="20199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735" name="n_3aveValue【消防施設】&#10;一人当たり面積">
          <a:extLst>
            <a:ext uri="{FF2B5EF4-FFF2-40B4-BE49-F238E27FC236}">
              <a16:creationId xmlns:a16="http://schemas.microsoft.com/office/drawing/2014/main" id="{A206EBF9-AA6E-44DE-98E1-E187A80B742F}"/>
            </a:ext>
          </a:extLst>
        </xdr:cNvPr>
        <xdr:cNvSpPr txBox="1"/>
      </xdr:nvSpPr>
      <xdr:spPr>
        <a:xfrm>
          <a:off x="19310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736" name="n_4aveValue【消防施設】&#10;一人当たり面積">
          <a:extLst>
            <a:ext uri="{FF2B5EF4-FFF2-40B4-BE49-F238E27FC236}">
              <a16:creationId xmlns:a16="http://schemas.microsoft.com/office/drawing/2014/main" id="{A96C2461-2BF7-40D2-9C0A-4E68F65460B0}"/>
            </a:ext>
          </a:extLst>
        </xdr:cNvPr>
        <xdr:cNvSpPr txBox="1"/>
      </xdr:nvSpPr>
      <xdr:spPr>
        <a:xfrm>
          <a:off x="18421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93997</xdr:rowOff>
    </xdr:from>
    <xdr:ext cx="469744" cy="259045"/>
    <xdr:sp macro="" textlink="">
      <xdr:nvSpPr>
        <xdr:cNvPr id="737" name="n_1mainValue【消防施設】&#10;一人当たり面積">
          <a:extLst>
            <a:ext uri="{FF2B5EF4-FFF2-40B4-BE49-F238E27FC236}">
              <a16:creationId xmlns:a16="http://schemas.microsoft.com/office/drawing/2014/main" id="{05545F08-5AC8-41A4-9D2C-B90882A0BE0D}"/>
            </a:ext>
          </a:extLst>
        </xdr:cNvPr>
        <xdr:cNvSpPr txBox="1"/>
      </xdr:nvSpPr>
      <xdr:spPr>
        <a:xfrm>
          <a:off x="210757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153433</xdr:rowOff>
    </xdr:from>
    <xdr:ext cx="469744" cy="259045"/>
    <xdr:sp macro="" textlink="">
      <xdr:nvSpPr>
        <xdr:cNvPr id="738" name="n_2mainValue【消防施設】&#10;一人当たり面積">
          <a:extLst>
            <a:ext uri="{FF2B5EF4-FFF2-40B4-BE49-F238E27FC236}">
              <a16:creationId xmlns:a16="http://schemas.microsoft.com/office/drawing/2014/main" id="{0FEA9A1E-371E-44C8-8DEA-A96AC33FB47B}"/>
            </a:ext>
          </a:extLst>
        </xdr:cNvPr>
        <xdr:cNvSpPr txBox="1"/>
      </xdr:nvSpPr>
      <xdr:spPr>
        <a:xfrm>
          <a:off x="20199427" y="1404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158005</xdr:rowOff>
    </xdr:from>
    <xdr:ext cx="469744" cy="259045"/>
    <xdr:sp macro="" textlink="">
      <xdr:nvSpPr>
        <xdr:cNvPr id="739" name="n_3mainValue【消防施設】&#10;一人当たり面積">
          <a:extLst>
            <a:ext uri="{FF2B5EF4-FFF2-40B4-BE49-F238E27FC236}">
              <a16:creationId xmlns:a16="http://schemas.microsoft.com/office/drawing/2014/main" id="{B9215305-E5DA-49E6-8AB2-19B949725D09}"/>
            </a:ext>
          </a:extLst>
        </xdr:cNvPr>
        <xdr:cNvSpPr txBox="1"/>
      </xdr:nvSpPr>
      <xdr:spPr>
        <a:xfrm>
          <a:off x="19310427" y="1404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40" name="n_4mainValue【消防施設】&#10;一人当たり面積">
          <a:extLst>
            <a:ext uri="{FF2B5EF4-FFF2-40B4-BE49-F238E27FC236}">
              <a16:creationId xmlns:a16="http://schemas.microsoft.com/office/drawing/2014/main" id="{3B236A4D-DB2B-49EF-96C5-6C08639ECB32}"/>
            </a:ext>
          </a:extLst>
        </xdr:cNvPr>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5D46EAF1-2F6E-4DCF-91C4-D7C59B7596F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A5A6B9D7-A5FC-4D4D-B369-3ADBB19FD66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C65CBD83-CA56-4CD8-9F85-7E17BAD10E9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FF859299-0616-4585-8A99-B510ED56B68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97B4F080-FDEE-496E-83EE-A3B2C6C718E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84B5E644-D2C6-4B50-8581-9732B920424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5BBE9F2D-A42F-4E83-886A-861E614F2B0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011D27D-E9F6-4801-9C8C-7355E65A289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946436C6-F0AB-4D99-A6E3-4339F2FC1A8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24FEB287-1BBF-4E60-87FC-0533B9025AD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63A05DF2-2FA7-4FD8-B3CA-E1E741F4BB2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F764735B-AD17-4C55-B9AD-6D41C131573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7EAD6970-3CF9-46F7-A160-82E34AF4400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DE54FF15-3743-43BA-876F-647703EB150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ACE3A93A-5088-4F3A-A4E8-2D795F72333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B211768F-8F15-4138-8A57-6A94E97E306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55476BB7-7849-4B6D-9934-B83CAB93BD9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DD6BAE56-90D7-4587-8277-4AFB8AAED63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D65C09B4-45D3-4F3A-814F-8EAD82BAC52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F5EE3420-A886-4654-9EC4-6A46226795F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0BEE2388-0356-4116-8A8D-EC674ED861F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0AE42329-92B5-44CE-B259-73F23728BDA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278152DB-294B-49CA-A939-8DDE9D6F100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5E072E29-2C28-47DD-96FD-428673595C8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B41DD166-278E-4A6E-BEFF-E1F5A1C7424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766" name="直線コネクタ 765">
          <a:extLst>
            <a:ext uri="{FF2B5EF4-FFF2-40B4-BE49-F238E27FC236}">
              <a16:creationId xmlns:a16="http://schemas.microsoft.com/office/drawing/2014/main" id="{59838D49-B147-4E75-AA0E-31B60633D89D}"/>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7" name="【庁舎】&#10;有形固定資産減価償却率最小値テキスト">
          <a:extLst>
            <a:ext uri="{FF2B5EF4-FFF2-40B4-BE49-F238E27FC236}">
              <a16:creationId xmlns:a16="http://schemas.microsoft.com/office/drawing/2014/main" id="{14DF8B1D-BF1A-4263-9C8C-5E09D666AFE8}"/>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8" name="直線コネクタ 767">
          <a:extLst>
            <a:ext uri="{FF2B5EF4-FFF2-40B4-BE49-F238E27FC236}">
              <a16:creationId xmlns:a16="http://schemas.microsoft.com/office/drawing/2014/main" id="{2A674ADB-B53A-49A9-A894-36642246D974}"/>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769" name="【庁舎】&#10;有形固定資産減価償却率最大値テキスト">
          <a:extLst>
            <a:ext uri="{FF2B5EF4-FFF2-40B4-BE49-F238E27FC236}">
              <a16:creationId xmlns:a16="http://schemas.microsoft.com/office/drawing/2014/main" id="{DC097F83-AFE3-45C0-B795-716AC4ACBF3F}"/>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770" name="直線コネクタ 769">
          <a:extLst>
            <a:ext uri="{FF2B5EF4-FFF2-40B4-BE49-F238E27FC236}">
              <a16:creationId xmlns:a16="http://schemas.microsoft.com/office/drawing/2014/main" id="{5127C7C8-240C-4691-9C44-47446E480A9D}"/>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771" name="【庁舎】&#10;有形固定資産減価償却率平均値テキスト">
          <a:extLst>
            <a:ext uri="{FF2B5EF4-FFF2-40B4-BE49-F238E27FC236}">
              <a16:creationId xmlns:a16="http://schemas.microsoft.com/office/drawing/2014/main" id="{F0441C29-D69F-4BA7-9587-75FD6BEF8331}"/>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772" name="フローチャート: 判断 771">
          <a:extLst>
            <a:ext uri="{FF2B5EF4-FFF2-40B4-BE49-F238E27FC236}">
              <a16:creationId xmlns:a16="http://schemas.microsoft.com/office/drawing/2014/main" id="{E6FCD474-F367-4D4E-8343-95B665606EDD}"/>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773" name="フローチャート: 判断 772">
          <a:extLst>
            <a:ext uri="{FF2B5EF4-FFF2-40B4-BE49-F238E27FC236}">
              <a16:creationId xmlns:a16="http://schemas.microsoft.com/office/drawing/2014/main" id="{8A9EC104-0B73-483E-9203-88B47273F6F6}"/>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774" name="フローチャート: 判断 773">
          <a:extLst>
            <a:ext uri="{FF2B5EF4-FFF2-40B4-BE49-F238E27FC236}">
              <a16:creationId xmlns:a16="http://schemas.microsoft.com/office/drawing/2014/main" id="{FC3CA62F-5D9F-4987-B167-EB715A280E42}"/>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775" name="フローチャート: 判断 774">
          <a:extLst>
            <a:ext uri="{FF2B5EF4-FFF2-40B4-BE49-F238E27FC236}">
              <a16:creationId xmlns:a16="http://schemas.microsoft.com/office/drawing/2014/main" id="{998E6E8B-0937-4AA8-802A-F15A2D4F0A6C}"/>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6" name="フローチャート: 判断 775">
          <a:extLst>
            <a:ext uri="{FF2B5EF4-FFF2-40B4-BE49-F238E27FC236}">
              <a16:creationId xmlns:a16="http://schemas.microsoft.com/office/drawing/2014/main" id="{91313C11-0F76-4E24-BAAA-A8BEE05D727B}"/>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1FFEF4CB-E9AE-43CD-A483-6BDCFFA19D2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6C4CD5F-F9CE-4DE7-8850-B29346BE876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609059D0-7967-4570-B7CA-CDD0BEC5FFF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39F22F09-0822-4866-BAB9-DDC41ADED76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69D7444E-6643-42F0-83A3-A313C467BF3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92348</xdr:rowOff>
    </xdr:from>
    <xdr:to>
      <xdr:col>85</xdr:col>
      <xdr:colOff>177800</xdr:colOff>
      <xdr:row>107</xdr:row>
      <xdr:rowOff>22498</xdr:rowOff>
    </xdr:to>
    <xdr:sp macro="" textlink="">
      <xdr:nvSpPr>
        <xdr:cNvPr id="782" name="楕円 781">
          <a:extLst>
            <a:ext uri="{FF2B5EF4-FFF2-40B4-BE49-F238E27FC236}">
              <a16:creationId xmlns:a16="http://schemas.microsoft.com/office/drawing/2014/main" id="{5A911DF6-DA76-45E8-9F6F-77ADC3337C1A}"/>
            </a:ext>
          </a:extLst>
        </xdr:cNvPr>
        <xdr:cNvSpPr/>
      </xdr:nvSpPr>
      <xdr:spPr>
        <a:xfrm>
          <a:off x="16268700" y="1826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70775</xdr:rowOff>
    </xdr:from>
    <xdr:ext cx="405111" cy="259045"/>
    <xdr:sp macro="" textlink="">
      <xdr:nvSpPr>
        <xdr:cNvPr id="783" name="【庁舎】&#10;有形固定資産減価償却率該当値テキスト">
          <a:extLst>
            <a:ext uri="{FF2B5EF4-FFF2-40B4-BE49-F238E27FC236}">
              <a16:creationId xmlns:a16="http://schemas.microsoft.com/office/drawing/2014/main" id="{34E01332-F0D4-4BFB-8FC9-E087BCAB3F64}"/>
            </a:ext>
          </a:extLst>
        </xdr:cNvPr>
        <xdr:cNvSpPr txBox="1"/>
      </xdr:nvSpPr>
      <xdr:spPr>
        <a:xfrm>
          <a:off x="16357600" y="1824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128270</xdr:rowOff>
    </xdr:from>
    <xdr:to>
      <xdr:col>81</xdr:col>
      <xdr:colOff>101600</xdr:colOff>
      <xdr:row>107</xdr:row>
      <xdr:rowOff>58420</xdr:rowOff>
    </xdr:to>
    <xdr:sp macro="" textlink="">
      <xdr:nvSpPr>
        <xdr:cNvPr id="784" name="楕円 783">
          <a:extLst>
            <a:ext uri="{FF2B5EF4-FFF2-40B4-BE49-F238E27FC236}">
              <a16:creationId xmlns:a16="http://schemas.microsoft.com/office/drawing/2014/main" id="{C4DDB7C0-A60D-40A2-8045-586BB94571E8}"/>
            </a:ext>
          </a:extLst>
        </xdr:cNvPr>
        <xdr:cNvSpPr/>
      </xdr:nvSpPr>
      <xdr:spPr>
        <a:xfrm>
          <a:off x="15430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143148</xdr:rowOff>
    </xdr:from>
    <xdr:to>
      <xdr:col>85</xdr:col>
      <xdr:colOff>127000</xdr:colOff>
      <xdr:row>107</xdr:row>
      <xdr:rowOff>7620</xdr:rowOff>
    </xdr:to>
    <xdr:cxnSp macro="">
      <xdr:nvCxnSpPr>
        <xdr:cNvPr id="785" name="直線コネクタ 784">
          <a:extLst>
            <a:ext uri="{FF2B5EF4-FFF2-40B4-BE49-F238E27FC236}">
              <a16:creationId xmlns:a16="http://schemas.microsoft.com/office/drawing/2014/main" id="{5142FE85-40EC-40F2-B30A-CB3C65E25251}"/>
            </a:ext>
          </a:extLst>
        </xdr:cNvPr>
        <xdr:cNvCxnSpPr/>
      </xdr:nvCxnSpPr>
      <xdr:spPr>
        <a:xfrm flipV="1">
          <a:off x="15481300" y="18316848"/>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121738</xdr:rowOff>
    </xdr:from>
    <xdr:to>
      <xdr:col>76</xdr:col>
      <xdr:colOff>165100</xdr:colOff>
      <xdr:row>107</xdr:row>
      <xdr:rowOff>51888</xdr:rowOff>
    </xdr:to>
    <xdr:sp macro="" textlink="">
      <xdr:nvSpPr>
        <xdr:cNvPr id="786" name="楕円 785">
          <a:extLst>
            <a:ext uri="{FF2B5EF4-FFF2-40B4-BE49-F238E27FC236}">
              <a16:creationId xmlns:a16="http://schemas.microsoft.com/office/drawing/2014/main" id="{DD57C72B-F938-42FE-972D-A0D81C49A043}"/>
            </a:ext>
          </a:extLst>
        </xdr:cNvPr>
        <xdr:cNvSpPr/>
      </xdr:nvSpPr>
      <xdr:spPr>
        <a:xfrm>
          <a:off x="145415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1088</xdr:rowOff>
    </xdr:from>
    <xdr:to>
      <xdr:col>81</xdr:col>
      <xdr:colOff>50800</xdr:colOff>
      <xdr:row>107</xdr:row>
      <xdr:rowOff>7620</xdr:rowOff>
    </xdr:to>
    <xdr:cxnSp macro="">
      <xdr:nvCxnSpPr>
        <xdr:cNvPr id="787" name="直線コネクタ 786">
          <a:extLst>
            <a:ext uri="{FF2B5EF4-FFF2-40B4-BE49-F238E27FC236}">
              <a16:creationId xmlns:a16="http://schemas.microsoft.com/office/drawing/2014/main" id="{FBDA4794-22DE-40F4-B1A2-B9564FF5F2CD}"/>
            </a:ext>
          </a:extLst>
        </xdr:cNvPr>
        <xdr:cNvCxnSpPr/>
      </xdr:nvCxnSpPr>
      <xdr:spPr>
        <a:xfrm>
          <a:off x="14592300" y="1834623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93980</xdr:rowOff>
    </xdr:from>
    <xdr:to>
      <xdr:col>72</xdr:col>
      <xdr:colOff>38100</xdr:colOff>
      <xdr:row>107</xdr:row>
      <xdr:rowOff>24130</xdr:rowOff>
    </xdr:to>
    <xdr:sp macro="" textlink="">
      <xdr:nvSpPr>
        <xdr:cNvPr id="788" name="楕円 787">
          <a:extLst>
            <a:ext uri="{FF2B5EF4-FFF2-40B4-BE49-F238E27FC236}">
              <a16:creationId xmlns:a16="http://schemas.microsoft.com/office/drawing/2014/main" id="{4A2C3B27-2354-48E0-89EF-225D0518AB04}"/>
            </a:ext>
          </a:extLst>
        </xdr:cNvPr>
        <xdr:cNvSpPr/>
      </xdr:nvSpPr>
      <xdr:spPr>
        <a:xfrm>
          <a:off x="13652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144780</xdr:rowOff>
    </xdr:from>
    <xdr:to>
      <xdr:col>76</xdr:col>
      <xdr:colOff>114300</xdr:colOff>
      <xdr:row>107</xdr:row>
      <xdr:rowOff>1088</xdr:rowOff>
    </xdr:to>
    <xdr:cxnSp macro="">
      <xdr:nvCxnSpPr>
        <xdr:cNvPr id="789" name="直線コネクタ 788">
          <a:extLst>
            <a:ext uri="{FF2B5EF4-FFF2-40B4-BE49-F238E27FC236}">
              <a16:creationId xmlns:a16="http://schemas.microsoft.com/office/drawing/2014/main" id="{45590314-50DF-4711-88BD-CCB546C70940}"/>
            </a:ext>
          </a:extLst>
        </xdr:cNvPr>
        <xdr:cNvCxnSpPr/>
      </xdr:nvCxnSpPr>
      <xdr:spPr>
        <a:xfrm>
          <a:off x="13703300" y="1831848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20501</xdr:rowOff>
    </xdr:from>
    <xdr:to>
      <xdr:col>67</xdr:col>
      <xdr:colOff>101600</xdr:colOff>
      <xdr:row>106</xdr:row>
      <xdr:rowOff>122101</xdr:rowOff>
    </xdr:to>
    <xdr:sp macro="" textlink="">
      <xdr:nvSpPr>
        <xdr:cNvPr id="790" name="楕円 789">
          <a:extLst>
            <a:ext uri="{FF2B5EF4-FFF2-40B4-BE49-F238E27FC236}">
              <a16:creationId xmlns:a16="http://schemas.microsoft.com/office/drawing/2014/main" id="{2C2BB5FF-5358-4BA2-949F-7A43B2C5A20D}"/>
            </a:ext>
          </a:extLst>
        </xdr:cNvPr>
        <xdr:cNvSpPr/>
      </xdr:nvSpPr>
      <xdr:spPr>
        <a:xfrm>
          <a:off x="12763500" y="1819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71301</xdr:rowOff>
    </xdr:from>
    <xdr:to>
      <xdr:col>71</xdr:col>
      <xdr:colOff>177800</xdr:colOff>
      <xdr:row>106</xdr:row>
      <xdr:rowOff>144780</xdr:rowOff>
    </xdr:to>
    <xdr:cxnSp macro="">
      <xdr:nvCxnSpPr>
        <xdr:cNvPr id="791" name="直線コネクタ 790">
          <a:extLst>
            <a:ext uri="{FF2B5EF4-FFF2-40B4-BE49-F238E27FC236}">
              <a16:creationId xmlns:a16="http://schemas.microsoft.com/office/drawing/2014/main" id="{FAB52964-43FB-483E-BB53-6CD00A6DA49A}"/>
            </a:ext>
          </a:extLst>
        </xdr:cNvPr>
        <xdr:cNvCxnSpPr/>
      </xdr:nvCxnSpPr>
      <xdr:spPr>
        <a:xfrm>
          <a:off x="12814300" y="18245001"/>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792" name="n_1aveValue【庁舎】&#10;有形固定資産減価償却率">
          <a:extLst>
            <a:ext uri="{FF2B5EF4-FFF2-40B4-BE49-F238E27FC236}">
              <a16:creationId xmlns:a16="http://schemas.microsoft.com/office/drawing/2014/main" id="{4A18B5D7-22BC-430D-B9B8-3E9D76719913}"/>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793" name="n_2aveValue【庁舎】&#10;有形固定資産減価償却率">
          <a:extLst>
            <a:ext uri="{FF2B5EF4-FFF2-40B4-BE49-F238E27FC236}">
              <a16:creationId xmlns:a16="http://schemas.microsoft.com/office/drawing/2014/main" id="{83B16AEA-34CE-4B02-AAED-1C21EAD291BD}"/>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794" name="n_3aveValue【庁舎】&#10;有形固定資産減価償却率">
          <a:extLst>
            <a:ext uri="{FF2B5EF4-FFF2-40B4-BE49-F238E27FC236}">
              <a16:creationId xmlns:a16="http://schemas.microsoft.com/office/drawing/2014/main" id="{0310726F-F6D1-4697-83B3-4EE235B895A3}"/>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5" name="n_4aveValue【庁舎】&#10;有形固定資産減価償却率">
          <a:extLst>
            <a:ext uri="{FF2B5EF4-FFF2-40B4-BE49-F238E27FC236}">
              <a16:creationId xmlns:a16="http://schemas.microsoft.com/office/drawing/2014/main" id="{FC4EE8A9-9D46-488F-B650-EEE71613D0E2}"/>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49547</xdr:rowOff>
    </xdr:from>
    <xdr:ext cx="405111" cy="259045"/>
    <xdr:sp macro="" textlink="">
      <xdr:nvSpPr>
        <xdr:cNvPr id="796" name="n_1mainValue【庁舎】&#10;有形固定資産減価償却率">
          <a:extLst>
            <a:ext uri="{FF2B5EF4-FFF2-40B4-BE49-F238E27FC236}">
              <a16:creationId xmlns:a16="http://schemas.microsoft.com/office/drawing/2014/main" id="{B17736CC-DEDD-4B8B-AACD-9E2C2B0B99A9}"/>
            </a:ext>
          </a:extLst>
        </xdr:cNvPr>
        <xdr:cNvSpPr txBox="1"/>
      </xdr:nvSpPr>
      <xdr:spPr>
        <a:xfrm>
          <a:off x="15266044" y="183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43015</xdr:rowOff>
    </xdr:from>
    <xdr:ext cx="405111" cy="259045"/>
    <xdr:sp macro="" textlink="">
      <xdr:nvSpPr>
        <xdr:cNvPr id="797" name="n_2mainValue【庁舎】&#10;有形固定資産減価償却率">
          <a:extLst>
            <a:ext uri="{FF2B5EF4-FFF2-40B4-BE49-F238E27FC236}">
              <a16:creationId xmlns:a16="http://schemas.microsoft.com/office/drawing/2014/main" id="{9C9632A3-8F40-4E93-B398-EE0366290D78}"/>
            </a:ext>
          </a:extLst>
        </xdr:cNvPr>
        <xdr:cNvSpPr txBox="1"/>
      </xdr:nvSpPr>
      <xdr:spPr>
        <a:xfrm>
          <a:off x="14389744" y="1838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15257</xdr:rowOff>
    </xdr:from>
    <xdr:ext cx="405111" cy="259045"/>
    <xdr:sp macro="" textlink="">
      <xdr:nvSpPr>
        <xdr:cNvPr id="798" name="n_3mainValue【庁舎】&#10;有形固定資産減価償却率">
          <a:extLst>
            <a:ext uri="{FF2B5EF4-FFF2-40B4-BE49-F238E27FC236}">
              <a16:creationId xmlns:a16="http://schemas.microsoft.com/office/drawing/2014/main" id="{52D55770-E0EB-47E2-9C21-7388C9BC8727}"/>
            </a:ext>
          </a:extLst>
        </xdr:cNvPr>
        <xdr:cNvSpPr txBox="1"/>
      </xdr:nvSpPr>
      <xdr:spPr>
        <a:xfrm>
          <a:off x="13500744"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113228</xdr:rowOff>
    </xdr:from>
    <xdr:ext cx="405111" cy="259045"/>
    <xdr:sp macro="" textlink="">
      <xdr:nvSpPr>
        <xdr:cNvPr id="799" name="n_4mainValue【庁舎】&#10;有形固定資産減価償却率">
          <a:extLst>
            <a:ext uri="{FF2B5EF4-FFF2-40B4-BE49-F238E27FC236}">
              <a16:creationId xmlns:a16="http://schemas.microsoft.com/office/drawing/2014/main" id="{CE8D96B6-9E10-4FD2-ABA8-4073750BE0C8}"/>
            </a:ext>
          </a:extLst>
        </xdr:cNvPr>
        <xdr:cNvSpPr txBox="1"/>
      </xdr:nvSpPr>
      <xdr:spPr>
        <a:xfrm>
          <a:off x="12611744"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40676699-F792-4777-B24C-81F295617F6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1F2AC569-E92C-47E9-A23B-C7868693172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B2D77DF6-68D9-499E-932E-A8DECF385A0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0B6F41A4-46C2-49E2-93D4-546C9DF412E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F6D70709-0A2B-4B48-847D-3D2DD7C3A2B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ADFD4A11-DD21-4A12-8EB9-B296E8136E1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63F9A989-8025-44B3-B8EE-6C97BF6CD0C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F6F525B7-7BC5-4D9E-A089-B261C4D92D7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E8345AD8-1E32-4168-9EDE-498550593BD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38620F1A-7D35-42BF-891A-CB79ACD80EC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0" name="テキスト ボックス 809">
          <a:extLst>
            <a:ext uri="{FF2B5EF4-FFF2-40B4-BE49-F238E27FC236}">
              <a16:creationId xmlns:a16="http://schemas.microsoft.com/office/drawing/2014/main" id="{BB70AB30-F5EA-44BC-A2E1-47E99F880A18}"/>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1" name="直線コネクタ 810">
          <a:extLst>
            <a:ext uri="{FF2B5EF4-FFF2-40B4-BE49-F238E27FC236}">
              <a16:creationId xmlns:a16="http://schemas.microsoft.com/office/drawing/2014/main" id="{E8FF8AE0-78DD-48E6-A631-B8BC7463135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2" name="テキスト ボックス 811">
          <a:extLst>
            <a:ext uri="{FF2B5EF4-FFF2-40B4-BE49-F238E27FC236}">
              <a16:creationId xmlns:a16="http://schemas.microsoft.com/office/drawing/2014/main" id="{344D99B8-D168-4FEE-B1AD-7BDBCC9316F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3" name="直線コネクタ 812">
          <a:extLst>
            <a:ext uri="{FF2B5EF4-FFF2-40B4-BE49-F238E27FC236}">
              <a16:creationId xmlns:a16="http://schemas.microsoft.com/office/drawing/2014/main" id="{1AF43EF4-2970-43CB-BD86-C255268326B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4" name="テキスト ボックス 813">
          <a:extLst>
            <a:ext uri="{FF2B5EF4-FFF2-40B4-BE49-F238E27FC236}">
              <a16:creationId xmlns:a16="http://schemas.microsoft.com/office/drawing/2014/main" id="{9D2814AB-5887-442E-AF94-02D347CE79B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5" name="直線コネクタ 814">
          <a:extLst>
            <a:ext uri="{FF2B5EF4-FFF2-40B4-BE49-F238E27FC236}">
              <a16:creationId xmlns:a16="http://schemas.microsoft.com/office/drawing/2014/main" id="{12D6E61C-DB94-4CDD-B9BF-B14D8F6A0A1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6" name="テキスト ボックス 815">
          <a:extLst>
            <a:ext uri="{FF2B5EF4-FFF2-40B4-BE49-F238E27FC236}">
              <a16:creationId xmlns:a16="http://schemas.microsoft.com/office/drawing/2014/main" id="{4D99336D-9F12-4B67-A2F1-5F914DE2D7B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7" name="直線コネクタ 816">
          <a:extLst>
            <a:ext uri="{FF2B5EF4-FFF2-40B4-BE49-F238E27FC236}">
              <a16:creationId xmlns:a16="http://schemas.microsoft.com/office/drawing/2014/main" id="{6D49785C-9F45-49A4-9391-25BACA82C14E}"/>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8" name="テキスト ボックス 817">
          <a:extLst>
            <a:ext uri="{FF2B5EF4-FFF2-40B4-BE49-F238E27FC236}">
              <a16:creationId xmlns:a16="http://schemas.microsoft.com/office/drawing/2014/main" id="{AACBA6A7-0FFA-4C58-99FC-D66ADFC48252}"/>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9" name="直線コネクタ 818">
          <a:extLst>
            <a:ext uri="{FF2B5EF4-FFF2-40B4-BE49-F238E27FC236}">
              <a16:creationId xmlns:a16="http://schemas.microsoft.com/office/drawing/2014/main" id="{41E515C8-1474-4FBD-9473-36C83031394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0" name="テキスト ボックス 819">
          <a:extLst>
            <a:ext uri="{FF2B5EF4-FFF2-40B4-BE49-F238E27FC236}">
              <a16:creationId xmlns:a16="http://schemas.microsoft.com/office/drawing/2014/main" id="{816DD815-9A16-4539-98EA-4DE62C893BD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1" name="直線コネクタ 820">
          <a:extLst>
            <a:ext uri="{FF2B5EF4-FFF2-40B4-BE49-F238E27FC236}">
              <a16:creationId xmlns:a16="http://schemas.microsoft.com/office/drawing/2014/main" id="{ECA88A98-0130-42C4-9634-93E938747F6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2" name="テキスト ボックス 821">
          <a:extLst>
            <a:ext uri="{FF2B5EF4-FFF2-40B4-BE49-F238E27FC236}">
              <a16:creationId xmlns:a16="http://schemas.microsoft.com/office/drawing/2014/main" id="{7719B229-A127-4A03-BD9B-A325307C734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FBFFA342-FF92-4E5B-B5EE-A80ED51FECC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EEDC628B-A8F8-4667-959C-1E1AB6A36F4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801D3E95-7C30-4688-9A57-B06D776601D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826" name="直線コネクタ 825">
          <a:extLst>
            <a:ext uri="{FF2B5EF4-FFF2-40B4-BE49-F238E27FC236}">
              <a16:creationId xmlns:a16="http://schemas.microsoft.com/office/drawing/2014/main" id="{E28D26F7-3476-49AB-AFAA-2BF12F7DE5A7}"/>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27" name="【庁舎】&#10;一人当たり面積最小値テキスト">
          <a:extLst>
            <a:ext uri="{FF2B5EF4-FFF2-40B4-BE49-F238E27FC236}">
              <a16:creationId xmlns:a16="http://schemas.microsoft.com/office/drawing/2014/main" id="{05AA0CAA-3634-4A24-A2B9-14CE5283FC13}"/>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28" name="直線コネクタ 827">
          <a:extLst>
            <a:ext uri="{FF2B5EF4-FFF2-40B4-BE49-F238E27FC236}">
              <a16:creationId xmlns:a16="http://schemas.microsoft.com/office/drawing/2014/main" id="{A74D4CA4-EAD0-46C5-B827-DD8D88B81063}"/>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829" name="【庁舎】&#10;一人当たり面積最大値テキスト">
          <a:extLst>
            <a:ext uri="{FF2B5EF4-FFF2-40B4-BE49-F238E27FC236}">
              <a16:creationId xmlns:a16="http://schemas.microsoft.com/office/drawing/2014/main" id="{2224948A-B0E0-4705-8EF6-EC989A76DABE}"/>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830" name="直線コネクタ 829">
          <a:extLst>
            <a:ext uri="{FF2B5EF4-FFF2-40B4-BE49-F238E27FC236}">
              <a16:creationId xmlns:a16="http://schemas.microsoft.com/office/drawing/2014/main" id="{B4354B63-7656-43B9-8945-CE3414A8E8BE}"/>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831" name="【庁舎】&#10;一人当たり面積平均値テキスト">
          <a:extLst>
            <a:ext uri="{FF2B5EF4-FFF2-40B4-BE49-F238E27FC236}">
              <a16:creationId xmlns:a16="http://schemas.microsoft.com/office/drawing/2014/main" id="{73BBAF2C-43A7-45CA-8570-EC8E85B162F7}"/>
            </a:ext>
          </a:extLst>
        </xdr:cNvPr>
        <xdr:cNvSpPr txBox="1"/>
      </xdr:nvSpPr>
      <xdr:spPr>
        <a:xfrm>
          <a:off x="22199600" y="1822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32" name="フローチャート: 判断 831">
          <a:extLst>
            <a:ext uri="{FF2B5EF4-FFF2-40B4-BE49-F238E27FC236}">
              <a16:creationId xmlns:a16="http://schemas.microsoft.com/office/drawing/2014/main" id="{1E160C7B-990B-4BC8-84AB-EFE573E39780}"/>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833" name="フローチャート: 判断 832">
          <a:extLst>
            <a:ext uri="{FF2B5EF4-FFF2-40B4-BE49-F238E27FC236}">
              <a16:creationId xmlns:a16="http://schemas.microsoft.com/office/drawing/2014/main" id="{948B83E7-0CD6-492D-862F-961145E34CD2}"/>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834" name="フローチャート: 判断 833">
          <a:extLst>
            <a:ext uri="{FF2B5EF4-FFF2-40B4-BE49-F238E27FC236}">
              <a16:creationId xmlns:a16="http://schemas.microsoft.com/office/drawing/2014/main" id="{40B64E1A-49FB-45DE-A77A-45022B9EEF8B}"/>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835" name="フローチャート: 判断 834">
          <a:extLst>
            <a:ext uri="{FF2B5EF4-FFF2-40B4-BE49-F238E27FC236}">
              <a16:creationId xmlns:a16="http://schemas.microsoft.com/office/drawing/2014/main" id="{0CB059F2-98FE-45AA-9C3D-6F4296BDF003}"/>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836" name="フローチャート: 判断 835">
          <a:extLst>
            <a:ext uri="{FF2B5EF4-FFF2-40B4-BE49-F238E27FC236}">
              <a16:creationId xmlns:a16="http://schemas.microsoft.com/office/drawing/2014/main" id="{0983E302-3EF0-433B-97E9-182EBFAC3423}"/>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B4975FE9-3F77-47DE-B4D0-ED9CB9FF847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2131A950-EAC0-49D2-9134-2C020EE55EA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2F752A97-EADC-4D01-A0FD-49924FD768B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65BD89A9-F015-4BB6-AADF-072142039AA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6EA55CA3-AB44-4F89-8965-317637B575B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115207</xdr:rowOff>
    </xdr:from>
    <xdr:to>
      <xdr:col>116</xdr:col>
      <xdr:colOff>114300</xdr:colOff>
      <xdr:row>106</xdr:row>
      <xdr:rowOff>45357</xdr:rowOff>
    </xdr:to>
    <xdr:sp macro="" textlink="">
      <xdr:nvSpPr>
        <xdr:cNvPr id="842" name="楕円 841">
          <a:extLst>
            <a:ext uri="{FF2B5EF4-FFF2-40B4-BE49-F238E27FC236}">
              <a16:creationId xmlns:a16="http://schemas.microsoft.com/office/drawing/2014/main" id="{35B0DCBE-2202-40D3-A7A5-FE4ED01051A3}"/>
            </a:ext>
          </a:extLst>
        </xdr:cNvPr>
        <xdr:cNvSpPr/>
      </xdr:nvSpPr>
      <xdr:spPr>
        <a:xfrm>
          <a:off x="221107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138084</xdr:rowOff>
    </xdr:from>
    <xdr:ext cx="469744" cy="259045"/>
    <xdr:sp macro="" textlink="">
      <xdr:nvSpPr>
        <xdr:cNvPr id="843" name="【庁舎】&#10;一人当たり面積該当値テキスト">
          <a:extLst>
            <a:ext uri="{FF2B5EF4-FFF2-40B4-BE49-F238E27FC236}">
              <a16:creationId xmlns:a16="http://schemas.microsoft.com/office/drawing/2014/main" id="{E9D1F268-0B76-4A8F-8947-0602B1E8EB67}"/>
            </a:ext>
          </a:extLst>
        </xdr:cNvPr>
        <xdr:cNvSpPr txBox="1"/>
      </xdr:nvSpPr>
      <xdr:spPr>
        <a:xfrm>
          <a:off x="22199600" y="1796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121738</xdr:rowOff>
    </xdr:from>
    <xdr:to>
      <xdr:col>112</xdr:col>
      <xdr:colOff>38100</xdr:colOff>
      <xdr:row>106</xdr:row>
      <xdr:rowOff>51888</xdr:rowOff>
    </xdr:to>
    <xdr:sp macro="" textlink="">
      <xdr:nvSpPr>
        <xdr:cNvPr id="844" name="楕円 843">
          <a:extLst>
            <a:ext uri="{FF2B5EF4-FFF2-40B4-BE49-F238E27FC236}">
              <a16:creationId xmlns:a16="http://schemas.microsoft.com/office/drawing/2014/main" id="{C60CDF38-4E5B-447B-AC26-5E4D1FE4E2EC}"/>
            </a:ext>
          </a:extLst>
        </xdr:cNvPr>
        <xdr:cNvSpPr/>
      </xdr:nvSpPr>
      <xdr:spPr>
        <a:xfrm>
          <a:off x="21272500" y="1812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166007</xdr:rowOff>
    </xdr:from>
    <xdr:to>
      <xdr:col>116</xdr:col>
      <xdr:colOff>63500</xdr:colOff>
      <xdr:row>106</xdr:row>
      <xdr:rowOff>1088</xdr:rowOff>
    </xdr:to>
    <xdr:cxnSp macro="">
      <xdr:nvCxnSpPr>
        <xdr:cNvPr id="845" name="直線コネクタ 844">
          <a:extLst>
            <a:ext uri="{FF2B5EF4-FFF2-40B4-BE49-F238E27FC236}">
              <a16:creationId xmlns:a16="http://schemas.microsoft.com/office/drawing/2014/main" id="{7B2C0F8A-495A-4332-A16E-BCA292DC1958}"/>
            </a:ext>
          </a:extLst>
        </xdr:cNvPr>
        <xdr:cNvCxnSpPr/>
      </xdr:nvCxnSpPr>
      <xdr:spPr>
        <a:xfrm flipV="1">
          <a:off x="21323300" y="18168257"/>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128270</xdr:rowOff>
    </xdr:from>
    <xdr:to>
      <xdr:col>107</xdr:col>
      <xdr:colOff>101600</xdr:colOff>
      <xdr:row>106</xdr:row>
      <xdr:rowOff>58420</xdr:rowOff>
    </xdr:to>
    <xdr:sp macro="" textlink="">
      <xdr:nvSpPr>
        <xdr:cNvPr id="846" name="楕円 845">
          <a:extLst>
            <a:ext uri="{FF2B5EF4-FFF2-40B4-BE49-F238E27FC236}">
              <a16:creationId xmlns:a16="http://schemas.microsoft.com/office/drawing/2014/main" id="{24BF025C-BBEB-4797-8253-0389FBAA056E}"/>
            </a:ext>
          </a:extLst>
        </xdr:cNvPr>
        <xdr:cNvSpPr/>
      </xdr:nvSpPr>
      <xdr:spPr>
        <a:xfrm>
          <a:off x="20383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1088</xdr:rowOff>
    </xdr:from>
    <xdr:to>
      <xdr:col>111</xdr:col>
      <xdr:colOff>177800</xdr:colOff>
      <xdr:row>106</xdr:row>
      <xdr:rowOff>7620</xdr:rowOff>
    </xdr:to>
    <xdr:cxnSp macro="">
      <xdr:nvCxnSpPr>
        <xdr:cNvPr id="847" name="直線コネクタ 846">
          <a:extLst>
            <a:ext uri="{FF2B5EF4-FFF2-40B4-BE49-F238E27FC236}">
              <a16:creationId xmlns:a16="http://schemas.microsoft.com/office/drawing/2014/main" id="{FEE7B666-6D85-4D5F-845C-CA60B6406CD5}"/>
            </a:ext>
          </a:extLst>
        </xdr:cNvPr>
        <xdr:cNvCxnSpPr/>
      </xdr:nvCxnSpPr>
      <xdr:spPr>
        <a:xfrm flipV="1">
          <a:off x="20434300" y="1817478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22134</xdr:rowOff>
    </xdr:from>
    <xdr:to>
      <xdr:col>102</xdr:col>
      <xdr:colOff>165100</xdr:colOff>
      <xdr:row>106</xdr:row>
      <xdr:rowOff>123734</xdr:rowOff>
    </xdr:to>
    <xdr:sp macro="" textlink="">
      <xdr:nvSpPr>
        <xdr:cNvPr id="848" name="楕円 847">
          <a:extLst>
            <a:ext uri="{FF2B5EF4-FFF2-40B4-BE49-F238E27FC236}">
              <a16:creationId xmlns:a16="http://schemas.microsoft.com/office/drawing/2014/main" id="{DD8DDBF2-8FBA-434E-91C7-9EE899EC4AFC}"/>
            </a:ext>
          </a:extLst>
        </xdr:cNvPr>
        <xdr:cNvSpPr/>
      </xdr:nvSpPr>
      <xdr:spPr>
        <a:xfrm>
          <a:off x="19494500" y="1819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xdr:rowOff>
    </xdr:from>
    <xdr:to>
      <xdr:col>107</xdr:col>
      <xdr:colOff>50800</xdr:colOff>
      <xdr:row>106</xdr:row>
      <xdr:rowOff>72934</xdr:rowOff>
    </xdr:to>
    <xdr:cxnSp macro="">
      <xdr:nvCxnSpPr>
        <xdr:cNvPr id="849" name="直線コネクタ 848">
          <a:extLst>
            <a:ext uri="{FF2B5EF4-FFF2-40B4-BE49-F238E27FC236}">
              <a16:creationId xmlns:a16="http://schemas.microsoft.com/office/drawing/2014/main" id="{B04E057E-5937-413C-9519-D7539556A683}"/>
            </a:ext>
          </a:extLst>
        </xdr:cNvPr>
        <xdr:cNvCxnSpPr/>
      </xdr:nvCxnSpPr>
      <xdr:spPr>
        <a:xfrm flipV="1">
          <a:off x="19545300" y="1818132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25400</xdr:rowOff>
    </xdr:from>
    <xdr:to>
      <xdr:col>98</xdr:col>
      <xdr:colOff>38100</xdr:colOff>
      <xdr:row>106</xdr:row>
      <xdr:rowOff>127000</xdr:rowOff>
    </xdr:to>
    <xdr:sp macro="" textlink="">
      <xdr:nvSpPr>
        <xdr:cNvPr id="850" name="楕円 849">
          <a:extLst>
            <a:ext uri="{FF2B5EF4-FFF2-40B4-BE49-F238E27FC236}">
              <a16:creationId xmlns:a16="http://schemas.microsoft.com/office/drawing/2014/main" id="{CC561ED0-21EC-41E5-A4FF-9F3B5400CD46}"/>
            </a:ext>
          </a:extLst>
        </xdr:cNvPr>
        <xdr:cNvSpPr/>
      </xdr:nvSpPr>
      <xdr:spPr>
        <a:xfrm>
          <a:off x="18605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72934</xdr:rowOff>
    </xdr:from>
    <xdr:to>
      <xdr:col>102</xdr:col>
      <xdr:colOff>114300</xdr:colOff>
      <xdr:row>106</xdr:row>
      <xdr:rowOff>76200</xdr:rowOff>
    </xdr:to>
    <xdr:cxnSp macro="">
      <xdr:nvCxnSpPr>
        <xdr:cNvPr id="851" name="直線コネクタ 850">
          <a:extLst>
            <a:ext uri="{FF2B5EF4-FFF2-40B4-BE49-F238E27FC236}">
              <a16:creationId xmlns:a16="http://schemas.microsoft.com/office/drawing/2014/main" id="{B6D3B02E-CB5B-4644-9B28-5EB9844438FF}"/>
            </a:ext>
          </a:extLst>
        </xdr:cNvPr>
        <xdr:cNvCxnSpPr/>
      </xdr:nvCxnSpPr>
      <xdr:spPr>
        <a:xfrm flipV="1">
          <a:off x="18656300" y="182466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852" name="n_1aveValue【庁舎】&#10;一人当たり面積">
          <a:extLst>
            <a:ext uri="{FF2B5EF4-FFF2-40B4-BE49-F238E27FC236}">
              <a16:creationId xmlns:a16="http://schemas.microsoft.com/office/drawing/2014/main" id="{BD1955D6-ED28-468C-AE55-2E0422F42977}"/>
            </a:ext>
          </a:extLst>
        </xdr:cNvPr>
        <xdr:cNvSpPr txBox="1"/>
      </xdr:nvSpPr>
      <xdr:spPr>
        <a:xfrm>
          <a:off x="210757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853" name="n_2aveValue【庁舎】&#10;一人当たり面積">
          <a:extLst>
            <a:ext uri="{FF2B5EF4-FFF2-40B4-BE49-F238E27FC236}">
              <a16:creationId xmlns:a16="http://schemas.microsoft.com/office/drawing/2014/main" id="{0A5034F6-0608-4A61-AA6F-440CE7C2C3A4}"/>
            </a:ext>
          </a:extLst>
        </xdr:cNvPr>
        <xdr:cNvSpPr txBox="1"/>
      </xdr:nvSpPr>
      <xdr:spPr>
        <a:xfrm>
          <a:off x="20199427"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854" name="n_3aveValue【庁舎】&#10;一人当たり面積">
          <a:extLst>
            <a:ext uri="{FF2B5EF4-FFF2-40B4-BE49-F238E27FC236}">
              <a16:creationId xmlns:a16="http://schemas.microsoft.com/office/drawing/2014/main" id="{993DF987-E183-4A9B-99CF-35285C31FAE4}"/>
            </a:ext>
          </a:extLst>
        </xdr:cNvPr>
        <xdr:cNvSpPr txBox="1"/>
      </xdr:nvSpPr>
      <xdr:spPr>
        <a:xfrm>
          <a:off x="19310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41383</xdr:rowOff>
    </xdr:from>
    <xdr:ext cx="469744" cy="259045"/>
    <xdr:sp macro="" textlink="">
      <xdr:nvSpPr>
        <xdr:cNvPr id="855" name="n_4aveValue【庁舎】&#10;一人当たり面積">
          <a:extLst>
            <a:ext uri="{FF2B5EF4-FFF2-40B4-BE49-F238E27FC236}">
              <a16:creationId xmlns:a16="http://schemas.microsoft.com/office/drawing/2014/main" id="{EF2ED0E8-9F47-4BE3-B0CF-E438EB8953D3}"/>
            </a:ext>
          </a:extLst>
        </xdr:cNvPr>
        <xdr:cNvSpPr txBox="1"/>
      </xdr:nvSpPr>
      <xdr:spPr>
        <a:xfrm>
          <a:off x="18421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68415</xdr:rowOff>
    </xdr:from>
    <xdr:ext cx="469744" cy="259045"/>
    <xdr:sp macro="" textlink="">
      <xdr:nvSpPr>
        <xdr:cNvPr id="856" name="n_1mainValue【庁舎】&#10;一人当たり面積">
          <a:extLst>
            <a:ext uri="{FF2B5EF4-FFF2-40B4-BE49-F238E27FC236}">
              <a16:creationId xmlns:a16="http://schemas.microsoft.com/office/drawing/2014/main" id="{52C0F149-AF67-4E84-B577-1911F4947288}"/>
            </a:ext>
          </a:extLst>
        </xdr:cNvPr>
        <xdr:cNvSpPr txBox="1"/>
      </xdr:nvSpPr>
      <xdr:spPr>
        <a:xfrm>
          <a:off x="21075727" y="17899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74947</xdr:rowOff>
    </xdr:from>
    <xdr:ext cx="469744" cy="259045"/>
    <xdr:sp macro="" textlink="">
      <xdr:nvSpPr>
        <xdr:cNvPr id="857" name="n_2mainValue【庁舎】&#10;一人当たり面積">
          <a:extLst>
            <a:ext uri="{FF2B5EF4-FFF2-40B4-BE49-F238E27FC236}">
              <a16:creationId xmlns:a16="http://schemas.microsoft.com/office/drawing/2014/main" id="{C2868783-4296-48DB-9DED-3057EC8E77F9}"/>
            </a:ext>
          </a:extLst>
        </xdr:cNvPr>
        <xdr:cNvSpPr txBox="1"/>
      </xdr:nvSpPr>
      <xdr:spPr>
        <a:xfrm>
          <a:off x="20199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140261</xdr:rowOff>
    </xdr:from>
    <xdr:ext cx="469744" cy="259045"/>
    <xdr:sp macro="" textlink="">
      <xdr:nvSpPr>
        <xdr:cNvPr id="858" name="n_3mainValue【庁舎】&#10;一人当たり面積">
          <a:extLst>
            <a:ext uri="{FF2B5EF4-FFF2-40B4-BE49-F238E27FC236}">
              <a16:creationId xmlns:a16="http://schemas.microsoft.com/office/drawing/2014/main" id="{E464B9DC-D39B-44B7-BB0C-415321DFDBD1}"/>
            </a:ext>
          </a:extLst>
        </xdr:cNvPr>
        <xdr:cNvSpPr txBox="1"/>
      </xdr:nvSpPr>
      <xdr:spPr>
        <a:xfrm>
          <a:off x="19310427" y="1797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143527</xdr:rowOff>
    </xdr:from>
    <xdr:ext cx="469744" cy="259045"/>
    <xdr:sp macro="" textlink="">
      <xdr:nvSpPr>
        <xdr:cNvPr id="859" name="n_4mainValue【庁舎】&#10;一人当たり面積">
          <a:extLst>
            <a:ext uri="{FF2B5EF4-FFF2-40B4-BE49-F238E27FC236}">
              <a16:creationId xmlns:a16="http://schemas.microsoft.com/office/drawing/2014/main" id="{016E8BE3-E1B5-4C7A-AD6E-AF240567DB3D}"/>
            </a:ext>
          </a:extLst>
        </xdr:cNvPr>
        <xdr:cNvSpPr txBox="1"/>
      </xdr:nvSpPr>
      <xdr:spPr>
        <a:xfrm>
          <a:off x="18421427" y="179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294C7FAE-9AB3-48B9-9502-DA246E9E44C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94C6D84A-24B6-421F-A213-3CE5C2E373C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9356AA78-95A0-4BC4-BB7A-9C77D5B63C9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類似団体と比較して特に有形固定資産減価償却率が高くなっている施設は、図書館、福祉施設、市民会館、庁舎であり、特に低くなっている施設は、消防施設、体育館・プールである。</a:t>
          </a:r>
          <a:endParaRPr lang="ja-JP" altLang="ja-JP" sz="1400">
            <a:effectLst/>
          </a:endParaRPr>
        </a:p>
        <a:p>
          <a:r>
            <a:rPr kumimoji="1" lang="ja-JP" altLang="ja-JP" sz="1100">
              <a:solidFill>
                <a:schemeClr val="dk1"/>
              </a:solidFill>
              <a:effectLst/>
              <a:latin typeface="+mn-lt"/>
              <a:ea typeface="+mn-ea"/>
              <a:cs typeface="+mn-cs"/>
            </a:rPr>
            <a:t>特に高くなっている図書館、市民会館については、令和４年３月に改定した蒲郡市公共施設マネジメント実施計画に基づくリーディングプロジェクトの一つとして、規模の適正化や複合化を含めた移転等の検討を進めている。</a:t>
          </a:r>
          <a:endParaRPr lang="ja-JP" altLang="ja-JP" sz="1400">
            <a:effectLst/>
          </a:endParaRPr>
        </a:p>
        <a:p>
          <a:r>
            <a:rPr kumimoji="1" lang="ja-JP" altLang="ja-JP" sz="1100">
              <a:solidFill>
                <a:schemeClr val="dk1"/>
              </a:solidFill>
              <a:effectLst/>
              <a:latin typeface="+mn-lt"/>
              <a:ea typeface="+mn-ea"/>
              <a:cs typeface="+mn-cs"/>
            </a:rPr>
            <a:t>体育館・プールについては、令和２、３年度に市民体育館の耐震改修工事による長寿命化を実施し、また令和４年度に武道館大規模改造工事を実施し、有形固定資産減価償却率が改善されている。</a:t>
          </a:r>
          <a:endParaRPr lang="ja-JP" altLang="ja-JP" sz="1400">
            <a:effectLst/>
          </a:endParaRPr>
        </a:p>
        <a:p>
          <a:r>
            <a:rPr kumimoji="1" lang="ja-JP" altLang="ja-JP" sz="1100">
              <a:solidFill>
                <a:schemeClr val="dk1"/>
              </a:solidFill>
              <a:effectLst/>
              <a:latin typeface="+mn-lt"/>
              <a:ea typeface="+mn-ea"/>
              <a:cs typeface="+mn-cs"/>
            </a:rPr>
            <a:t>消防施設については、平成２２年度に消防本部の建設、令和５年度に西部出張所の建設をしており、類似団体の平均と比較しても大きく下回っている。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48723554</v>
      </c>
      <c r="BO4" s="484"/>
      <c r="BP4" s="484"/>
      <c r="BQ4" s="484"/>
      <c r="BR4" s="484"/>
      <c r="BS4" s="484"/>
      <c r="BT4" s="484"/>
      <c r="BU4" s="485"/>
      <c r="BV4" s="483">
        <v>48280353</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8.8000000000000007</v>
      </c>
      <c r="CU4" s="624"/>
      <c r="CV4" s="624"/>
      <c r="CW4" s="624"/>
      <c r="CX4" s="624"/>
      <c r="CY4" s="624"/>
      <c r="CZ4" s="624"/>
      <c r="DA4" s="625"/>
      <c r="DB4" s="623">
        <v>10.7</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46583808</v>
      </c>
      <c r="BO5" s="455"/>
      <c r="BP5" s="455"/>
      <c r="BQ5" s="455"/>
      <c r="BR5" s="455"/>
      <c r="BS5" s="455"/>
      <c r="BT5" s="455"/>
      <c r="BU5" s="456"/>
      <c r="BV5" s="454">
        <v>46060219</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94.1</v>
      </c>
      <c r="CU5" s="452"/>
      <c r="CV5" s="452"/>
      <c r="CW5" s="452"/>
      <c r="CX5" s="452"/>
      <c r="CY5" s="452"/>
      <c r="CZ5" s="452"/>
      <c r="DA5" s="453"/>
      <c r="DB5" s="451">
        <v>92.8</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2139746</v>
      </c>
      <c r="BO6" s="455"/>
      <c r="BP6" s="455"/>
      <c r="BQ6" s="455"/>
      <c r="BR6" s="455"/>
      <c r="BS6" s="455"/>
      <c r="BT6" s="455"/>
      <c r="BU6" s="456"/>
      <c r="BV6" s="454">
        <v>2220134</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94.1</v>
      </c>
      <c r="CU6" s="598"/>
      <c r="CV6" s="598"/>
      <c r="CW6" s="598"/>
      <c r="CX6" s="598"/>
      <c r="CY6" s="598"/>
      <c r="CZ6" s="598"/>
      <c r="DA6" s="599"/>
      <c r="DB6" s="597">
        <v>92.8</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471754</v>
      </c>
      <c r="BO7" s="455"/>
      <c r="BP7" s="455"/>
      <c r="BQ7" s="455"/>
      <c r="BR7" s="455"/>
      <c r="BS7" s="455"/>
      <c r="BT7" s="455"/>
      <c r="BU7" s="456"/>
      <c r="BV7" s="454">
        <v>249988</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18947774</v>
      </c>
      <c r="CU7" s="455"/>
      <c r="CV7" s="455"/>
      <c r="CW7" s="455"/>
      <c r="CX7" s="455"/>
      <c r="CY7" s="455"/>
      <c r="CZ7" s="455"/>
      <c r="DA7" s="456"/>
      <c r="DB7" s="454">
        <v>18493270</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1667992</v>
      </c>
      <c r="BO8" s="455"/>
      <c r="BP8" s="455"/>
      <c r="BQ8" s="455"/>
      <c r="BR8" s="455"/>
      <c r="BS8" s="455"/>
      <c r="BT8" s="455"/>
      <c r="BU8" s="456"/>
      <c r="BV8" s="454">
        <v>1970146</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0.79</v>
      </c>
      <c r="CU8" s="558"/>
      <c r="CV8" s="558"/>
      <c r="CW8" s="558"/>
      <c r="CX8" s="558"/>
      <c r="CY8" s="558"/>
      <c r="CZ8" s="558"/>
      <c r="DA8" s="559"/>
      <c r="DB8" s="557">
        <v>0.8</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79538</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110</v>
      </c>
      <c r="AV9" s="513"/>
      <c r="AW9" s="513"/>
      <c r="AX9" s="513"/>
      <c r="AY9" s="468" t="s">
        <v>111</v>
      </c>
      <c r="AZ9" s="469"/>
      <c r="BA9" s="469"/>
      <c r="BB9" s="469"/>
      <c r="BC9" s="469"/>
      <c r="BD9" s="469"/>
      <c r="BE9" s="469"/>
      <c r="BF9" s="469"/>
      <c r="BG9" s="469"/>
      <c r="BH9" s="469"/>
      <c r="BI9" s="469"/>
      <c r="BJ9" s="469"/>
      <c r="BK9" s="469"/>
      <c r="BL9" s="469"/>
      <c r="BM9" s="470"/>
      <c r="BN9" s="454">
        <v>-302154</v>
      </c>
      <c r="BO9" s="455"/>
      <c r="BP9" s="455"/>
      <c r="BQ9" s="455"/>
      <c r="BR9" s="455"/>
      <c r="BS9" s="455"/>
      <c r="BT9" s="455"/>
      <c r="BU9" s="456"/>
      <c r="BV9" s="454">
        <v>425404</v>
      </c>
      <c r="BW9" s="455"/>
      <c r="BX9" s="455"/>
      <c r="BY9" s="455"/>
      <c r="BZ9" s="455"/>
      <c r="CA9" s="455"/>
      <c r="CB9" s="455"/>
      <c r="CC9" s="456"/>
      <c r="CD9" s="494" t="s">
        <v>112</v>
      </c>
      <c r="CE9" s="414"/>
      <c r="CF9" s="414"/>
      <c r="CG9" s="414"/>
      <c r="CH9" s="414"/>
      <c r="CI9" s="414"/>
      <c r="CJ9" s="414"/>
      <c r="CK9" s="414"/>
      <c r="CL9" s="414"/>
      <c r="CM9" s="414"/>
      <c r="CN9" s="414"/>
      <c r="CO9" s="414"/>
      <c r="CP9" s="414"/>
      <c r="CQ9" s="414"/>
      <c r="CR9" s="414"/>
      <c r="CS9" s="495"/>
      <c r="CT9" s="451">
        <v>8.3000000000000007</v>
      </c>
      <c r="CU9" s="452"/>
      <c r="CV9" s="452"/>
      <c r="CW9" s="452"/>
      <c r="CX9" s="452"/>
      <c r="CY9" s="452"/>
      <c r="CZ9" s="452"/>
      <c r="DA9" s="453"/>
      <c r="DB9" s="451">
        <v>8.5</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113</v>
      </c>
      <c r="M10" s="411"/>
      <c r="N10" s="411"/>
      <c r="O10" s="411"/>
      <c r="P10" s="411"/>
      <c r="Q10" s="412"/>
      <c r="R10" s="407">
        <v>81100</v>
      </c>
      <c r="S10" s="408"/>
      <c r="T10" s="408"/>
      <c r="U10" s="408"/>
      <c r="V10" s="467"/>
      <c r="W10" s="595"/>
      <c r="X10" s="405"/>
      <c r="Y10" s="405"/>
      <c r="Z10" s="405"/>
      <c r="AA10" s="405"/>
      <c r="AB10" s="405"/>
      <c r="AC10" s="405"/>
      <c r="AD10" s="405"/>
      <c r="AE10" s="405"/>
      <c r="AF10" s="405"/>
      <c r="AG10" s="405"/>
      <c r="AH10" s="405"/>
      <c r="AI10" s="405"/>
      <c r="AJ10" s="405"/>
      <c r="AK10" s="405"/>
      <c r="AL10" s="596"/>
      <c r="AM10" s="511" t="s">
        <v>114</v>
      </c>
      <c r="AN10" s="411"/>
      <c r="AO10" s="411"/>
      <c r="AP10" s="411"/>
      <c r="AQ10" s="411"/>
      <c r="AR10" s="411"/>
      <c r="AS10" s="411"/>
      <c r="AT10" s="412"/>
      <c r="AU10" s="512" t="s">
        <v>90</v>
      </c>
      <c r="AV10" s="513"/>
      <c r="AW10" s="513"/>
      <c r="AX10" s="513"/>
      <c r="AY10" s="468" t="s">
        <v>115</v>
      </c>
      <c r="AZ10" s="469"/>
      <c r="BA10" s="469"/>
      <c r="BB10" s="469"/>
      <c r="BC10" s="469"/>
      <c r="BD10" s="469"/>
      <c r="BE10" s="469"/>
      <c r="BF10" s="469"/>
      <c r="BG10" s="469"/>
      <c r="BH10" s="469"/>
      <c r="BI10" s="469"/>
      <c r="BJ10" s="469"/>
      <c r="BK10" s="469"/>
      <c r="BL10" s="469"/>
      <c r="BM10" s="470"/>
      <c r="BN10" s="454">
        <v>107706</v>
      </c>
      <c r="BO10" s="455"/>
      <c r="BP10" s="455"/>
      <c r="BQ10" s="455"/>
      <c r="BR10" s="455"/>
      <c r="BS10" s="455"/>
      <c r="BT10" s="455"/>
      <c r="BU10" s="456"/>
      <c r="BV10" s="454">
        <v>184201</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90</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77535</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600000</v>
      </c>
      <c r="BO12" s="455"/>
      <c r="BP12" s="455"/>
      <c r="BQ12" s="455"/>
      <c r="BR12" s="455"/>
      <c r="BS12" s="455"/>
      <c r="BT12" s="455"/>
      <c r="BU12" s="456"/>
      <c r="BV12" s="454">
        <v>1000000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73926</v>
      </c>
      <c r="S13" s="542"/>
      <c r="T13" s="542"/>
      <c r="U13" s="542"/>
      <c r="V13" s="543"/>
      <c r="W13" s="544" t="s">
        <v>131</v>
      </c>
      <c r="X13" s="440"/>
      <c r="Y13" s="440"/>
      <c r="Z13" s="440"/>
      <c r="AA13" s="440"/>
      <c r="AB13" s="441"/>
      <c r="AC13" s="407">
        <v>1655</v>
      </c>
      <c r="AD13" s="408"/>
      <c r="AE13" s="408"/>
      <c r="AF13" s="408"/>
      <c r="AG13" s="409"/>
      <c r="AH13" s="407">
        <v>1768</v>
      </c>
      <c r="AI13" s="408"/>
      <c r="AJ13" s="408"/>
      <c r="AK13" s="408"/>
      <c r="AL13" s="467"/>
      <c r="AM13" s="511" t="s">
        <v>132</v>
      </c>
      <c r="AN13" s="411"/>
      <c r="AO13" s="411"/>
      <c r="AP13" s="411"/>
      <c r="AQ13" s="411"/>
      <c r="AR13" s="411"/>
      <c r="AS13" s="411"/>
      <c r="AT13" s="412"/>
      <c r="AU13" s="512" t="s">
        <v>110</v>
      </c>
      <c r="AV13" s="513"/>
      <c r="AW13" s="513"/>
      <c r="AX13" s="513"/>
      <c r="AY13" s="468" t="s">
        <v>133</v>
      </c>
      <c r="AZ13" s="469"/>
      <c r="BA13" s="469"/>
      <c r="BB13" s="469"/>
      <c r="BC13" s="469"/>
      <c r="BD13" s="469"/>
      <c r="BE13" s="469"/>
      <c r="BF13" s="469"/>
      <c r="BG13" s="469"/>
      <c r="BH13" s="469"/>
      <c r="BI13" s="469"/>
      <c r="BJ13" s="469"/>
      <c r="BK13" s="469"/>
      <c r="BL13" s="469"/>
      <c r="BM13" s="470"/>
      <c r="BN13" s="454">
        <v>-794448</v>
      </c>
      <c r="BO13" s="455"/>
      <c r="BP13" s="455"/>
      <c r="BQ13" s="455"/>
      <c r="BR13" s="455"/>
      <c r="BS13" s="455"/>
      <c r="BT13" s="455"/>
      <c r="BU13" s="456"/>
      <c r="BV13" s="454">
        <v>-390395</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2.5</v>
      </c>
      <c r="CU13" s="452"/>
      <c r="CV13" s="452"/>
      <c r="CW13" s="452"/>
      <c r="CX13" s="452"/>
      <c r="CY13" s="452"/>
      <c r="CZ13" s="452"/>
      <c r="DA13" s="453"/>
      <c r="DB13" s="451">
        <v>0.9</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78140</v>
      </c>
      <c r="S14" s="542"/>
      <c r="T14" s="542"/>
      <c r="U14" s="542"/>
      <c r="V14" s="543"/>
      <c r="W14" s="545"/>
      <c r="X14" s="443"/>
      <c r="Y14" s="443"/>
      <c r="Z14" s="443"/>
      <c r="AA14" s="443"/>
      <c r="AB14" s="444"/>
      <c r="AC14" s="534">
        <v>4.0999999999999996</v>
      </c>
      <c r="AD14" s="535"/>
      <c r="AE14" s="535"/>
      <c r="AF14" s="535"/>
      <c r="AG14" s="536"/>
      <c r="AH14" s="534">
        <v>4.4000000000000004</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74658</v>
      </c>
      <c r="S15" s="542"/>
      <c r="T15" s="542"/>
      <c r="U15" s="542"/>
      <c r="V15" s="543"/>
      <c r="W15" s="544" t="s">
        <v>137</v>
      </c>
      <c r="X15" s="440"/>
      <c r="Y15" s="440"/>
      <c r="Z15" s="440"/>
      <c r="AA15" s="440"/>
      <c r="AB15" s="441"/>
      <c r="AC15" s="407">
        <v>15462</v>
      </c>
      <c r="AD15" s="408"/>
      <c r="AE15" s="408"/>
      <c r="AF15" s="408"/>
      <c r="AG15" s="409"/>
      <c r="AH15" s="407">
        <v>15952</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12149404</v>
      </c>
      <c r="BO15" s="484"/>
      <c r="BP15" s="484"/>
      <c r="BQ15" s="484"/>
      <c r="BR15" s="484"/>
      <c r="BS15" s="484"/>
      <c r="BT15" s="484"/>
      <c r="BU15" s="485"/>
      <c r="BV15" s="483">
        <v>11890543</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38.700000000000003</v>
      </c>
      <c r="AD16" s="535"/>
      <c r="AE16" s="535"/>
      <c r="AF16" s="535"/>
      <c r="AG16" s="536"/>
      <c r="AH16" s="534">
        <v>39.9</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15516095</v>
      </c>
      <c r="BO16" s="455"/>
      <c r="BP16" s="455"/>
      <c r="BQ16" s="455"/>
      <c r="BR16" s="455"/>
      <c r="BS16" s="455"/>
      <c r="BT16" s="455"/>
      <c r="BU16" s="456"/>
      <c r="BV16" s="454">
        <v>15043719</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22877</v>
      </c>
      <c r="AD17" s="408"/>
      <c r="AE17" s="408"/>
      <c r="AF17" s="408"/>
      <c r="AG17" s="409"/>
      <c r="AH17" s="407">
        <v>22310</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15475367</v>
      </c>
      <c r="BO17" s="455"/>
      <c r="BP17" s="455"/>
      <c r="BQ17" s="455"/>
      <c r="BR17" s="455"/>
      <c r="BS17" s="455"/>
      <c r="BT17" s="455"/>
      <c r="BU17" s="456"/>
      <c r="BV17" s="454">
        <v>15134713</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56.96</v>
      </c>
      <c r="M18" s="507"/>
      <c r="N18" s="507"/>
      <c r="O18" s="507"/>
      <c r="P18" s="507"/>
      <c r="Q18" s="507"/>
      <c r="R18" s="508"/>
      <c r="S18" s="508"/>
      <c r="T18" s="508"/>
      <c r="U18" s="508"/>
      <c r="V18" s="509"/>
      <c r="W18" s="525"/>
      <c r="X18" s="526"/>
      <c r="Y18" s="526"/>
      <c r="Z18" s="526"/>
      <c r="AA18" s="526"/>
      <c r="AB18" s="550"/>
      <c r="AC18" s="424">
        <v>57.2</v>
      </c>
      <c r="AD18" s="425"/>
      <c r="AE18" s="425"/>
      <c r="AF18" s="425"/>
      <c r="AG18" s="510"/>
      <c r="AH18" s="424">
        <v>55.7</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18498539</v>
      </c>
      <c r="BO18" s="455"/>
      <c r="BP18" s="455"/>
      <c r="BQ18" s="455"/>
      <c r="BR18" s="455"/>
      <c r="BS18" s="455"/>
      <c r="BT18" s="455"/>
      <c r="BU18" s="456"/>
      <c r="BV18" s="454">
        <v>17291638</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1396</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32177953</v>
      </c>
      <c r="BO19" s="455"/>
      <c r="BP19" s="455"/>
      <c r="BQ19" s="455"/>
      <c r="BR19" s="455"/>
      <c r="BS19" s="455"/>
      <c r="BT19" s="455"/>
      <c r="BU19" s="456"/>
      <c r="BV19" s="454">
        <v>32848209</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30970</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22380361</v>
      </c>
      <c r="BO22" s="484"/>
      <c r="BP22" s="484"/>
      <c r="BQ22" s="484"/>
      <c r="BR22" s="484"/>
      <c r="BS22" s="484"/>
      <c r="BT22" s="484"/>
      <c r="BU22" s="485"/>
      <c r="BV22" s="483">
        <v>22434528</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10531114</v>
      </c>
      <c r="BO23" s="455"/>
      <c r="BP23" s="455"/>
      <c r="BQ23" s="455"/>
      <c r="BR23" s="455"/>
      <c r="BS23" s="455"/>
      <c r="BT23" s="455"/>
      <c r="BU23" s="456"/>
      <c r="BV23" s="454">
        <v>9859931</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9270</v>
      </c>
      <c r="R24" s="408"/>
      <c r="S24" s="408"/>
      <c r="T24" s="408"/>
      <c r="U24" s="408"/>
      <c r="V24" s="409"/>
      <c r="W24" s="497"/>
      <c r="X24" s="434"/>
      <c r="Y24" s="435"/>
      <c r="Z24" s="410" t="s">
        <v>162</v>
      </c>
      <c r="AA24" s="411"/>
      <c r="AB24" s="411"/>
      <c r="AC24" s="411"/>
      <c r="AD24" s="411"/>
      <c r="AE24" s="411"/>
      <c r="AF24" s="411"/>
      <c r="AG24" s="412"/>
      <c r="AH24" s="407">
        <v>692</v>
      </c>
      <c r="AI24" s="408"/>
      <c r="AJ24" s="408"/>
      <c r="AK24" s="408"/>
      <c r="AL24" s="409"/>
      <c r="AM24" s="407">
        <v>2114752</v>
      </c>
      <c r="AN24" s="408"/>
      <c r="AO24" s="408"/>
      <c r="AP24" s="408"/>
      <c r="AQ24" s="408"/>
      <c r="AR24" s="409"/>
      <c r="AS24" s="407">
        <v>3056</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12008237</v>
      </c>
      <c r="BO24" s="455"/>
      <c r="BP24" s="455"/>
      <c r="BQ24" s="455"/>
      <c r="BR24" s="455"/>
      <c r="BS24" s="455"/>
      <c r="BT24" s="455"/>
      <c r="BU24" s="456"/>
      <c r="BV24" s="454">
        <v>10957111</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1</v>
      </c>
      <c r="M25" s="408"/>
      <c r="N25" s="408"/>
      <c r="O25" s="408"/>
      <c r="P25" s="409"/>
      <c r="Q25" s="407">
        <v>7810</v>
      </c>
      <c r="R25" s="408"/>
      <c r="S25" s="408"/>
      <c r="T25" s="408"/>
      <c r="U25" s="408"/>
      <c r="V25" s="409"/>
      <c r="W25" s="497"/>
      <c r="X25" s="434"/>
      <c r="Y25" s="435"/>
      <c r="Z25" s="410" t="s">
        <v>165</v>
      </c>
      <c r="AA25" s="411"/>
      <c r="AB25" s="411"/>
      <c r="AC25" s="411"/>
      <c r="AD25" s="411"/>
      <c r="AE25" s="411"/>
      <c r="AF25" s="411"/>
      <c r="AG25" s="412"/>
      <c r="AH25" s="407">
        <v>111</v>
      </c>
      <c r="AI25" s="408"/>
      <c r="AJ25" s="408"/>
      <c r="AK25" s="408"/>
      <c r="AL25" s="409"/>
      <c r="AM25" s="407">
        <v>354867</v>
      </c>
      <c r="AN25" s="408"/>
      <c r="AO25" s="408"/>
      <c r="AP25" s="408"/>
      <c r="AQ25" s="408"/>
      <c r="AR25" s="409"/>
      <c r="AS25" s="407">
        <v>3197</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11662911</v>
      </c>
      <c r="BO25" s="484"/>
      <c r="BP25" s="484"/>
      <c r="BQ25" s="484"/>
      <c r="BR25" s="484"/>
      <c r="BS25" s="484"/>
      <c r="BT25" s="484"/>
      <c r="BU25" s="485"/>
      <c r="BV25" s="483">
        <v>9032480</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6970</v>
      </c>
      <c r="R26" s="408"/>
      <c r="S26" s="408"/>
      <c r="T26" s="408"/>
      <c r="U26" s="408"/>
      <c r="V26" s="409"/>
      <c r="W26" s="497"/>
      <c r="X26" s="434"/>
      <c r="Y26" s="435"/>
      <c r="Z26" s="410" t="s">
        <v>168</v>
      </c>
      <c r="AA26" s="465"/>
      <c r="AB26" s="465"/>
      <c r="AC26" s="465"/>
      <c r="AD26" s="465"/>
      <c r="AE26" s="465"/>
      <c r="AF26" s="465"/>
      <c r="AG26" s="466"/>
      <c r="AH26" s="407">
        <v>13</v>
      </c>
      <c r="AI26" s="408"/>
      <c r="AJ26" s="408"/>
      <c r="AK26" s="408"/>
      <c r="AL26" s="409"/>
      <c r="AM26" s="407">
        <v>36478</v>
      </c>
      <c r="AN26" s="408"/>
      <c r="AO26" s="408"/>
      <c r="AP26" s="408"/>
      <c r="AQ26" s="408"/>
      <c r="AR26" s="409"/>
      <c r="AS26" s="407">
        <v>2806</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v>1060504</v>
      </c>
      <c r="BO26" s="455"/>
      <c r="BP26" s="455"/>
      <c r="BQ26" s="455"/>
      <c r="BR26" s="455"/>
      <c r="BS26" s="455"/>
      <c r="BT26" s="455"/>
      <c r="BU26" s="456"/>
      <c r="BV26" s="454">
        <v>571516</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5320</v>
      </c>
      <c r="R27" s="408"/>
      <c r="S27" s="408"/>
      <c r="T27" s="408"/>
      <c r="U27" s="408"/>
      <c r="V27" s="409"/>
      <c r="W27" s="497"/>
      <c r="X27" s="434"/>
      <c r="Y27" s="435"/>
      <c r="Z27" s="410" t="s">
        <v>171</v>
      </c>
      <c r="AA27" s="411"/>
      <c r="AB27" s="411"/>
      <c r="AC27" s="411"/>
      <c r="AD27" s="411"/>
      <c r="AE27" s="411"/>
      <c r="AF27" s="411"/>
      <c r="AG27" s="412"/>
      <c r="AH27" s="407">
        <v>12</v>
      </c>
      <c r="AI27" s="408"/>
      <c r="AJ27" s="408"/>
      <c r="AK27" s="408"/>
      <c r="AL27" s="409"/>
      <c r="AM27" s="407">
        <v>44970</v>
      </c>
      <c r="AN27" s="408"/>
      <c r="AO27" s="408"/>
      <c r="AP27" s="408"/>
      <c r="AQ27" s="408"/>
      <c r="AR27" s="409"/>
      <c r="AS27" s="407">
        <v>3748</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t="s">
        <v>122</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4890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5610776</v>
      </c>
      <c r="BO28" s="484"/>
      <c r="BP28" s="484"/>
      <c r="BQ28" s="484"/>
      <c r="BR28" s="484"/>
      <c r="BS28" s="484"/>
      <c r="BT28" s="484"/>
      <c r="BU28" s="485"/>
      <c r="BV28" s="483">
        <v>6103070</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18</v>
      </c>
      <c r="M29" s="408"/>
      <c r="N29" s="408"/>
      <c r="O29" s="408"/>
      <c r="P29" s="409"/>
      <c r="Q29" s="407">
        <v>4570</v>
      </c>
      <c r="R29" s="408"/>
      <c r="S29" s="408"/>
      <c r="T29" s="408"/>
      <c r="U29" s="408"/>
      <c r="V29" s="409"/>
      <c r="W29" s="498"/>
      <c r="X29" s="499"/>
      <c r="Y29" s="500"/>
      <c r="Z29" s="410" t="s">
        <v>177</v>
      </c>
      <c r="AA29" s="411"/>
      <c r="AB29" s="411"/>
      <c r="AC29" s="411"/>
      <c r="AD29" s="411"/>
      <c r="AE29" s="411"/>
      <c r="AF29" s="411"/>
      <c r="AG29" s="412"/>
      <c r="AH29" s="407">
        <v>704</v>
      </c>
      <c r="AI29" s="408"/>
      <c r="AJ29" s="408"/>
      <c r="AK29" s="408"/>
      <c r="AL29" s="409"/>
      <c r="AM29" s="407">
        <v>2159722</v>
      </c>
      <c r="AN29" s="408"/>
      <c r="AO29" s="408"/>
      <c r="AP29" s="408"/>
      <c r="AQ29" s="408"/>
      <c r="AR29" s="409"/>
      <c r="AS29" s="407">
        <v>3068</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281517</v>
      </c>
      <c r="BO29" s="455"/>
      <c r="BP29" s="455"/>
      <c r="BQ29" s="455"/>
      <c r="BR29" s="455"/>
      <c r="BS29" s="455"/>
      <c r="BT29" s="455"/>
      <c r="BU29" s="456"/>
      <c r="BV29" s="454">
        <v>278984</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100.3</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26930000</v>
      </c>
      <c r="BO30" s="489"/>
      <c r="BP30" s="489"/>
      <c r="BQ30" s="489"/>
      <c r="BR30" s="489"/>
      <c r="BS30" s="489"/>
      <c r="BT30" s="489"/>
      <c r="BU30" s="490"/>
      <c r="BV30" s="488">
        <v>20968534</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4</v>
      </c>
      <c r="V34" s="402"/>
      <c r="W34" s="403" t="str">
        <f>IF('各会計、関係団体の財政状況及び健全化判断比率'!B28="","",'各会計、関係団体の財政状況及び健全化判断比率'!B28)</f>
        <v>国民健康保険事業特別会計</v>
      </c>
      <c r="X34" s="403"/>
      <c r="Y34" s="403"/>
      <c r="Z34" s="403"/>
      <c r="AA34" s="403"/>
      <c r="AB34" s="403"/>
      <c r="AC34" s="403"/>
      <c r="AD34" s="403"/>
      <c r="AE34" s="403"/>
      <c r="AF34" s="403"/>
      <c r="AG34" s="403"/>
      <c r="AH34" s="403"/>
      <c r="AI34" s="403"/>
      <c r="AJ34" s="403"/>
      <c r="AK34" s="403"/>
      <c r="AL34" s="163"/>
      <c r="AM34" s="402">
        <f>IF(AO34="","",MAX(C34:D43,U34:V43)+1)</f>
        <v>6</v>
      </c>
      <c r="AN34" s="402"/>
      <c r="AO34" s="403" t="str">
        <f>IF('各会計、関係団体の財政状況及び健全化判断比率'!B30="","",'各会計、関係団体の財政状況及び健全化判断比率'!B30)</f>
        <v>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10</v>
      </c>
      <c r="BX34" s="402"/>
      <c r="BY34" s="403" t="str">
        <f>IF('各会計、関係団体の財政状況及び健全化判断比率'!B68="","",'各会計、関係団体の財政状況及び健全化判断比率'!B68)</f>
        <v>蒲郡市幸田町衛生組合</v>
      </c>
      <c r="BZ34" s="403"/>
      <c r="CA34" s="403"/>
      <c r="CB34" s="403"/>
      <c r="CC34" s="403"/>
      <c r="CD34" s="403"/>
      <c r="CE34" s="403"/>
      <c r="CF34" s="403"/>
      <c r="CG34" s="403"/>
      <c r="CH34" s="403"/>
      <c r="CI34" s="403"/>
      <c r="CJ34" s="403"/>
      <c r="CK34" s="403"/>
      <c r="CL34" s="403"/>
      <c r="CM34" s="403"/>
      <c r="CN34" s="163"/>
      <c r="CO34" s="402">
        <f>IF(CQ34="","",MAX(C34:D43,U34:V43,AM34:AN43,BE34:BF43,BW34:BX43)+1)</f>
        <v>15</v>
      </c>
      <c r="CP34" s="402"/>
      <c r="CQ34" s="403" t="str">
        <f>IF('各会計、関係団体の財政状況及び健全化判断比率'!BS7="","",'各会計、関係団体の財政状況及び健全化判断比率'!BS7)</f>
        <v>蒲郡港営施設</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f>IF(E35="","",C34+1)</f>
        <v>2</v>
      </c>
      <c r="D35" s="402"/>
      <c r="E35" s="403" t="str">
        <f>IF('各会計、関係団体の財政状況及び健全化判断比率'!B8="","",'各会計、関係団体の財政状況及び健全化判断比率'!B8)</f>
        <v>土地区画整理事業特別会計</v>
      </c>
      <c r="F35" s="403"/>
      <c r="G35" s="403"/>
      <c r="H35" s="403"/>
      <c r="I35" s="403"/>
      <c r="J35" s="403"/>
      <c r="K35" s="403"/>
      <c r="L35" s="403"/>
      <c r="M35" s="403"/>
      <c r="N35" s="403"/>
      <c r="O35" s="403"/>
      <c r="P35" s="403"/>
      <c r="Q35" s="403"/>
      <c r="R35" s="403"/>
      <c r="S35" s="403"/>
      <c r="T35" s="163"/>
      <c r="U35" s="402">
        <f>IF(W35="","",U34+1)</f>
        <v>5</v>
      </c>
      <c r="V35" s="402"/>
      <c r="W35" s="403" t="str">
        <f>IF('各会計、関係団体の財政状況及び健全化判断比率'!B29="","",'各会計、関係団体の財政状況及び健全化判断比率'!B29)</f>
        <v>後期高齢者医療事業特別会計</v>
      </c>
      <c r="X35" s="403"/>
      <c r="Y35" s="403"/>
      <c r="Z35" s="403"/>
      <c r="AA35" s="403"/>
      <c r="AB35" s="403"/>
      <c r="AC35" s="403"/>
      <c r="AD35" s="403"/>
      <c r="AE35" s="403"/>
      <c r="AF35" s="403"/>
      <c r="AG35" s="403"/>
      <c r="AH35" s="403"/>
      <c r="AI35" s="403"/>
      <c r="AJ35" s="403"/>
      <c r="AK35" s="403"/>
      <c r="AL35" s="163"/>
      <c r="AM35" s="402">
        <f t="shared" ref="AM35:AM43" si="0">IF(AO35="","",AM34+1)</f>
        <v>7</v>
      </c>
      <c r="AN35" s="402"/>
      <c r="AO35" s="403" t="str">
        <f>IF('各会計、関係団体の財政状況及び健全化判断比率'!B31="","",'各会計、関係団体の財政状況及び健全化判断比率'!B31)</f>
        <v>下水道事業会計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11</v>
      </c>
      <c r="BX35" s="402"/>
      <c r="BY35" s="403" t="str">
        <f>IF('各会計、関係団体の財政状況及び健全化判断比率'!B69="","",'各会計、関係団体の財政状況及び健全化判断比率'!B69)</f>
        <v>愛知県後期高齢者医療広域連合（一般会計）</v>
      </c>
      <c r="BZ35" s="403"/>
      <c r="CA35" s="403"/>
      <c r="CB35" s="403"/>
      <c r="CC35" s="403"/>
      <c r="CD35" s="403"/>
      <c r="CE35" s="403"/>
      <c r="CF35" s="403"/>
      <c r="CG35" s="403"/>
      <c r="CH35" s="403"/>
      <c r="CI35" s="403"/>
      <c r="CJ35" s="403"/>
      <c r="CK35" s="403"/>
      <c r="CL35" s="403"/>
      <c r="CM35" s="403"/>
      <c r="CN35" s="163"/>
      <c r="CO35" s="402">
        <f t="shared" ref="CO35:CO43" si="3">IF(CQ35="","",CO34+1)</f>
        <v>16</v>
      </c>
      <c r="CP35" s="402"/>
      <c r="CQ35" s="403" t="str">
        <f>IF('各会計、関係団体の財政状況及び健全化判断比率'!BS8="","",'各会計、関係団体の財政状況及び健全化判断比率'!BS8)</f>
        <v>蒲郡土地開発公社</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f>IF(E36="","",C35+1)</f>
        <v>3</v>
      </c>
      <c r="D36" s="402"/>
      <c r="E36" s="403" t="str">
        <f>IF('各会計、関係団体の財政状況及び健全化判断比率'!B9="","",'各会計、関係団体の財政状況及び健全化判断比率'!B9)</f>
        <v>公共用地対策事業特別会計</v>
      </c>
      <c r="F36" s="403"/>
      <c r="G36" s="403"/>
      <c r="H36" s="403"/>
      <c r="I36" s="403"/>
      <c r="J36" s="403"/>
      <c r="K36" s="403"/>
      <c r="L36" s="403"/>
      <c r="M36" s="403"/>
      <c r="N36" s="403"/>
      <c r="O36" s="403"/>
      <c r="P36" s="403"/>
      <c r="Q36" s="403"/>
      <c r="R36" s="403"/>
      <c r="S36" s="403"/>
      <c r="T36" s="163"/>
      <c r="U36" s="402" t="str">
        <f t="shared" ref="U36:U43" si="4">IF(W36="","",U35+1)</f>
        <v/>
      </c>
      <c r="V36" s="402"/>
      <c r="W36" s="403"/>
      <c r="X36" s="403"/>
      <c r="Y36" s="403"/>
      <c r="Z36" s="403"/>
      <c r="AA36" s="403"/>
      <c r="AB36" s="403"/>
      <c r="AC36" s="403"/>
      <c r="AD36" s="403"/>
      <c r="AE36" s="403"/>
      <c r="AF36" s="403"/>
      <c r="AG36" s="403"/>
      <c r="AH36" s="403"/>
      <c r="AI36" s="403"/>
      <c r="AJ36" s="403"/>
      <c r="AK36" s="403"/>
      <c r="AL36" s="163"/>
      <c r="AM36" s="402">
        <f t="shared" si="0"/>
        <v>8</v>
      </c>
      <c r="AN36" s="402"/>
      <c r="AO36" s="403" t="str">
        <f>IF('各会計、関係団体の財政状況及び健全化判断比率'!B32="","",'各会計、関係団体の財政状況及び健全化判断比率'!B32)</f>
        <v>病院事業会計</v>
      </c>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12</v>
      </c>
      <c r="BX36" s="402"/>
      <c r="BY36" s="403" t="str">
        <f>IF('各会計、関係団体の財政状況及び健全化判断比率'!B70="","",'各会計、関係団体の財政状況及び健全化判断比率'!B70)</f>
        <v>愛知県後期高齢者医療広域連合（後期高齢者医療特別会計）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f t="shared" si="0"/>
        <v>9</v>
      </c>
      <c r="AN37" s="402"/>
      <c r="AO37" s="403" t="str">
        <f>IF('各会計、関係団体の財政状況及び健全化判断比率'!B33="","",'各会計、関係団体の財政状況及び健全化判断比率'!B33)</f>
        <v>モーターボート競走事業会計</v>
      </c>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13</v>
      </c>
      <c r="BX37" s="402"/>
      <c r="BY37" s="403" t="str">
        <f>IF('各会計、関係団体の財政状況及び健全化判断比率'!B71="","",'各会計、関係団体の財政状況及び健全化判断比率'!B71)</f>
        <v>東三河広域連合（一般会計）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14</v>
      </c>
      <c r="BX38" s="402"/>
      <c r="BY38" s="403" t="str">
        <f>IF('各会計、関係団体の財政状況及び健全化判断比率'!B72="","",'各会計、関係団体の財政状況及び健全化判断比率'!B72)</f>
        <v>東三河広域連合（介護保険特別会計）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t="str">
        <f t="shared" si="2"/>
        <v/>
      </c>
      <c r="BX39" s="402"/>
      <c r="BY39" s="403" t="str">
        <f>IF('各会計、関係団体の財政状況及び健全化判断比率'!B73="","",'各会計、関係団体の財政状況及び健全化判断比率'!B73)</f>
        <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t="str">
        <f t="shared" si="2"/>
        <v/>
      </c>
      <c r="BX40" s="402"/>
      <c r="BY40" s="403" t="str">
        <f>IF('各会計、関係団体の財政状況及び健全化判断比率'!B74="","",'各会計、関係団体の財政状況及び健全化判断比率'!B74)</f>
        <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t="str">
        <f t="shared" si="2"/>
        <v/>
      </c>
      <c r="BX41" s="402"/>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4osXeHmwUIDugoTP2VFBRUjRF8sTgOfYsNPP45xfKLqeY1pK0yYXLYtmxqts/qqDFjuqHXGbvEwmQm6rh45GlA==" saltValue="hTtzsm+OStKim9cZrfQAV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13632692</v>
      </c>
      <c r="S5" s="712"/>
      <c r="T5" s="712"/>
      <c r="U5" s="712"/>
      <c r="V5" s="712"/>
      <c r="W5" s="712"/>
      <c r="X5" s="712"/>
      <c r="Y5" s="737"/>
      <c r="Z5" s="750">
        <v>28</v>
      </c>
      <c r="AA5" s="750"/>
      <c r="AB5" s="750"/>
      <c r="AC5" s="750"/>
      <c r="AD5" s="751">
        <v>12486918</v>
      </c>
      <c r="AE5" s="751"/>
      <c r="AF5" s="751"/>
      <c r="AG5" s="751"/>
      <c r="AH5" s="751"/>
      <c r="AI5" s="751"/>
      <c r="AJ5" s="751"/>
      <c r="AK5" s="751"/>
      <c r="AL5" s="738">
        <v>63.5</v>
      </c>
      <c r="AM5" s="720"/>
      <c r="AN5" s="720"/>
      <c r="AO5" s="739"/>
      <c r="AP5" s="714" t="s">
        <v>216</v>
      </c>
      <c r="AQ5" s="715"/>
      <c r="AR5" s="715"/>
      <c r="AS5" s="715"/>
      <c r="AT5" s="715"/>
      <c r="AU5" s="715"/>
      <c r="AV5" s="715"/>
      <c r="AW5" s="715"/>
      <c r="AX5" s="715"/>
      <c r="AY5" s="715"/>
      <c r="AZ5" s="715"/>
      <c r="BA5" s="715"/>
      <c r="BB5" s="715"/>
      <c r="BC5" s="715"/>
      <c r="BD5" s="715"/>
      <c r="BE5" s="715"/>
      <c r="BF5" s="716"/>
      <c r="BG5" s="656">
        <v>12428102</v>
      </c>
      <c r="BH5" s="657"/>
      <c r="BI5" s="657"/>
      <c r="BJ5" s="657"/>
      <c r="BK5" s="657"/>
      <c r="BL5" s="657"/>
      <c r="BM5" s="657"/>
      <c r="BN5" s="658"/>
      <c r="BO5" s="694">
        <v>91.2</v>
      </c>
      <c r="BP5" s="694"/>
      <c r="BQ5" s="694"/>
      <c r="BR5" s="694"/>
      <c r="BS5" s="695">
        <v>744</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265318</v>
      </c>
      <c r="S6" s="657"/>
      <c r="T6" s="657"/>
      <c r="U6" s="657"/>
      <c r="V6" s="657"/>
      <c r="W6" s="657"/>
      <c r="X6" s="657"/>
      <c r="Y6" s="658"/>
      <c r="Z6" s="694">
        <v>0.5</v>
      </c>
      <c r="AA6" s="694"/>
      <c r="AB6" s="694"/>
      <c r="AC6" s="694"/>
      <c r="AD6" s="695">
        <v>265318</v>
      </c>
      <c r="AE6" s="695"/>
      <c r="AF6" s="695"/>
      <c r="AG6" s="695"/>
      <c r="AH6" s="695"/>
      <c r="AI6" s="695"/>
      <c r="AJ6" s="695"/>
      <c r="AK6" s="695"/>
      <c r="AL6" s="659">
        <v>1.3</v>
      </c>
      <c r="AM6" s="660"/>
      <c r="AN6" s="660"/>
      <c r="AO6" s="696"/>
      <c r="AP6" s="653" t="s">
        <v>221</v>
      </c>
      <c r="AQ6" s="654"/>
      <c r="AR6" s="654"/>
      <c r="AS6" s="654"/>
      <c r="AT6" s="654"/>
      <c r="AU6" s="654"/>
      <c r="AV6" s="654"/>
      <c r="AW6" s="654"/>
      <c r="AX6" s="654"/>
      <c r="AY6" s="654"/>
      <c r="AZ6" s="654"/>
      <c r="BA6" s="654"/>
      <c r="BB6" s="654"/>
      <c r="BC6" s="654"/>
      <c r="BD6" s="654"/>
      <c r="BE6" s="654"/>
      <c r="BF6" s="655"/>
      <c r="BG6" s="656">
        <v>12428102</v>
      </c>
      <c r="BH6" s="657"/>
      <c r="BI6" s="657"/>
      <c r="BJ6" s="657"/>
      <c r="BK6" s="657"/>
      <c r="BL6" s="657"/>
      <c r="BM6" s="657"/>
      <c r="BN6" s="658"/>
      <c r="BO6" s="694">
        <v>91.2</v>
      </c>
      <c r="BP6" s="694"/>
      <c r="BQ6" s="694"/>
      <c r="BR6" s="694"/>
      <c r="BS6" s="695">
        <v>744</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253071</v>
      </c>
      <c r="CS6" s="657"/>
      <c r="CT6" s="657"/>
      <c r="CU6" s="657"/>
      <c r="CV6" s="657"/>
      <c r="CW6" s="657"/>
      <c r="CX6" s="657"/>
      <c r="CY6" s="658"/>
      <c r="CZ6" s="738">
        <v>0.5</v>
      </c>
      <c r="DA6" s="720"/>
      <c r="DB6" s="720"/>
      <c r="DC6" s="740"/>
      <c r="DD6" s="662" t="s">
        <v>122</v>
      </c>
      <c r="DE6" s="657"/>
      <c r="DF6" s="657"/>
      <c r="DG6" s="657"/>
      <c r="DH6" s="657"/>
      <c r="DI6" s="657"/>
      <c r="DJ6" s="657"/>
      <c r="DK6" s="657"/>
      <c r="DL6" s="657"/>
      <c r="DM6" s="657"/>
      <c r="DN6" s="657"/>
      <c r="DO6" s="657"/>
      <c r="DP6" s="658"/>
      <c r="DQ6" s="662">
        <v>253071</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6628</v>
      </c>
      <c r="S7" s="657"/>
      <c r="T7" s="657"/>
      <c r="U7" s="657"/>
      <c r="V7" s="657"/>
      <c r="W7" s="657"/>
      <c r="X7" s="657"/>
      <c r="Y7" s="658"/>
      <c r="Z7" s="694">
        <v>0</v>
      </c>
      <c r="AA7" s="694"/>
      <c r="AB7" s="694"/>
      <c r="AC7" s="694"/>
      <c r="AD7" s="695">
        <v>6628</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4980599</v>
      </c>
      <c r="BH7" s="657"/>
      <c r="BI7" s="657"/>
      <c r="BJ7" s="657"/>
      <c r="BK7" s="657"/>
      <c r="BL7" s="657"/>
      <c r="BM7" s="657"/>
      <c r="BN7" s="658"/>
      <c r="BO7" s="694">
        <v>36.5</v>
      </c>
      <c r="BP7" s="694"/>
      <c r="BQ7" s="694"/>
      <c r="BR7" s="694"/>
      <c r="BS7" s="695">
        <v>744</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13283478</v>
      </c>
      <c r="CS7" s="657"/>
      <c r="CT7" s="657"/>
      <c r="CU7" s="657"/>
      <c r="CV7" s="657"/>
      <c r="CW7" s="657"/>
      <c r="CX7" s="657"/>
      <c r="CY7" s="658"/>
      <c r="CZ7" s="694">
        <v>28.5</v>
      </c>
      <c r="DA7" s="694"/>
      <c r="DB7" s="694"/>
      <c r="DC7" s="694"/>
      <c r="DD7" s="662">
        <v>205833</v>
      </c>
      <c r="DE7" s="657"/>
      <c r="DF7" s="657"/>
      <c r="DG7" s="657"/>
      <c r="DH7" s="657"/>
      <c r="DI7" s="657"/>
      <c r="DJ7" s="657"/>
      <c r="DK7" s="657"/>
      <c r="DL7" s="657"/>
      <c r="DM7" s="657"/>
      <c r="DN7" s="657"/>
      <c r="DO7" s="657"/>
      <c r="DP7" s="658"/>
      <c r="DQ7" s="662">
        <v>9910448</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135794</v>
      </c>
      <c r="S8" s="657"/>
      <c r="T8" s="657"/>
      <c r="U8" s="657"/>
      <c r="V8" s="657"/>
      <c r="W8" s="657"/>
      <c r="X8" s="657"/>
      <c r="Y8" s="658"/>
      <c r="Z8" s="694">
        <v>0.3</v>
      </c>
      <c r="AA8" s="694"/>
      <c r="AB8" s="694"/>
      <c r="AC8" s="694"/>
      <c r="AD8" s="695">
        <v>135794</v>
      </c>
      <c r="AE8" s="695"/>
      <c r="AF8" s="695"/>
      <c r="AG8" s="695"/>
      <c r="AH8" s="695"/>
      <c r="AI8" s="695"/>
      <c r="AJ8" s="695"/>
      <c r="AK8" s="695"/>
      <c r="AL8" s="659">
        <v>0.7</v>
      </c>
      <c r="AM8" s="660"/>
      <c r="AN8" s="660"/>
      <c r="AO8" s="696"/>
      <c r="AP8" s="653" t="s">
        <v>227</v>
      </c>
      <c r="AQ8" s="654"/>
      <c r="AR8" s="654"/>
      <c r="AS8" s="654"/>
      <c r="AT8" s="654"/>
      <c r="AU8" s="654"/>
      <c r="AV8" s="654"/>
      <c r="AW8" s="654"/>
      <c r="AX8" s="654"/>
      <c r="AY8" s="654"/>
      <c r="AZ8" s="654"/>
      <c r="BA8" s="654"/>
      <c r="BB8" s="654"/>
      <c r="BC8" s="654"/>
      <c r="BD8" s="654"/>
      <c r="BE8" s="654"/>
      <c r="BF8" s="655"/>
      <c r="BG8" s="656">
        <v>128145</v>
      </c>
      <c r="BH8" s="657"/>
      <c r="BI8" s="657"/>
      <c r="BJ8" s="657"/>
      <c r="BK8" s="657"/>
      <c r="BL8" s="657"/>
      <c r="BM8" s="657"/>
      <c r="BN8" s="658"/>
      <c r="BO8" s="694">
        <v>0.9</v>
      </c>
      <c r="BP8" s="694"/>
      <c r="BQ8" s="694"/>
      <c r="BR8" s="694"/>
      <c r="BS8" s="695" t="s">
        <v>122</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14069016</v>
      </c>
      <c r="CS8" s="657"/>
      <c r="CT8" s="657"/>
      <c r="CU8" s="657"/>
      <c r="CV8" s="657"/>
      <c r="CW8" s="657"/>
      <c r="CX8" s="657"/>
      <c r="CY8" s="658"/>
      <c r="CZ8" s="694">
        <v>30.2</v>
      </c>
      <c r="DA8" s="694"/>
      <c r="DB8" s="694"/>
      <c r="DC8" s="694"/>
      <c r="DD8" s="662">
        <v>71207</v>
      </c>
      <c r="DE8" s="657"/>
      <c r="DF8" s="657"/>
      <c r="DG8" s="657"/>
      <c r="DH8" s="657"/>
      <c r="DI8" s="657"/>
      <c r="DJ8" s="657"/>
      <c r="DK8" s="657"/>
      <c r="DL8" s="657"/>
      <c r="DM8" s="657"/>
      <c r="DN8" s="657"/>
      <c r="DO8" s="657"/>
      <c r="DP8" s="658"/>
      <c r="DQ8" s="662">
        <v>8259688</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180146</v>
      </c>
      <c r="S9" s="657"/>
      <c r="T9" s="657"/>
      <c r="U9" s="657"/>
      <c r="V9" s="657"/>
      <c r="W9" s="657"/>
      <c r="X9" s="657"/>
      <c r="Y9" s="658"/>
      <c r="Z9" s="694">
        <v>0.4</v>
      </c>
      <c r="AA9" s="694"/>
      <c r="AB9" s="694"/>
      <c r="AC9" s="694"/>
      <c r="AD9" s="695">
        <v>180146</v>
      </c>
      <c r="AE9" s="695"/>
      <c r="AF9" s="695"/>
      <c r="AG9" s="695"/>
      <c r="AH9" s="695"/>
      <c r="AI9" s="695"/>
      <c r="AJ9" s="695"/>
      <c r="AK9" s="695"/>
      <c r="AL9" s="659">
        <v>0.9</v>
      </c>
      <c r="AM9" s="660"/>
      <c r="AN9" s="660"/>
      <c r="AO9" s="696"/>
      <c r="AP9" s="653" t="s">
        <v>230</v>
      </c>
      <c r="AQ9" s="654"/>
      <c r="AR9" s="654"/>
      <c r="AS9" s="654"/>
      <c r="AT9" s="654"/>
      <c r="AU9" s="654"/>
      <c r="AV9" s="654"/>
      <c r="AW9" s="654"/>
      <c r="AX9" s="654"/>
      <c r="AY9" s="654"/>
      <c r="AZ9" s="654"/>
      <c r="BA9" s="654"/>
      <c r="BB9" s="654"/>
      <c r="BC9" s="654"/>
      <c r="BD9" s="654"/>
      <c r="BE9" s="654"/>
      <c r="BF9" s="655"/>
      <c r="BG9" s="656">
        <v>4115540</v>
      </c>
      <c r="BH9" s="657"/>
      <c r="BI9" s="657"/>
      <c r="BJ9" s="657"/>
      <c r="BK9" s="657"/>
      <c r="BL9" s="657"/>
      <c r="BM9" s="657"/>
      <c r="BN9" s="658"/>
      <c r="BO9" s="694">
        <v>30.2</v>
      </c>
      <c r="BP9" s="694"/>
      <c r="BQ9" s="694"/>
      <c r="BR9" s="694"/>
      <c r="BS9" s="695" t="s">
        <v>122</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5911733</v>
      </c>
      <c r="CS9" s="657"/>
      <c r="CT9" s="657"/>
      <c r="CU9" s="657"/>
      <c r="CV9" s="657"/>
      <c r="CW9" s="657"/>
      <c r="CX9" s="657"/>
      <c r="CY9" s="658"/>
      <c r="CZ9" s="694">
        <v>12.7</v>
      </c>
      <c r="DA9" s="694"/>
      <c r="DB9" s="694"/>
      <c r="DC9" s="694"/>
      <c r="DD9" s="662">
        <v>3155767</v>
      </c>
      <c r="DE9" s="657"/>
      <c r="DF9" s="657"/>
      <c r="DG9" s="657"/>
      <c r="DH9" s="657"/>
      <c r="DI9" s="657"/>
      <c r="DJ9" s="657"/>
      <c r="DK9" s="657"/>
      <c r="DL9" s="657"/>
      <c r="DM9" s="657"/>
      <c r="DN9" s="657"/>
      <c r="DO9" s="657"/>
      <c r="DP9" s="658"/>
      <c r="DQ9" s="662">
        <v>2307701</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217811</v>
      </c>
      <c r="BH10" s="657"/>
      <c r="BI10" s="657"/>
      <c r="BJ10" s="657"/>
      <c r="BK10" s="657"/>
      <c r="BL10" s="657"/>
      <c r="BM10" s="657"/>
      <c r="BN10" s="658"/>
      <c r="BO10" s="694">
        <v>1.6</v>
      </c>
      <c r="BP10" s="694"/>
      <c r="BQ10" s="694"/>
      <c r="BR10" s="694"/>
      <c r="BS10" s="695" t="s">
        <v>122</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145125</v>
      </c>
      <c r="CS10" s="657"/>
      <c r="CT10" s="657"/>
      <c r="CU10" s="657"/>
      <c r="CV10" s="657"/>
      <c r="CW10" s="657"/>
      <c r="CX10" s="657"/>
      <c r="CY10" s="658"/>
      <c r="CZ10" s="694">
        <v>0.3</v>
      </c>
      <c r="DA10" s="694"/>
      <c r="DB10" s="694"/>
      <c r="DC10" s="694"/>
      <c r="DD10" s="662" t="s">
        <v>122</v>
      </c>
      <c r="DE10" s="657"/>
      <c r="DF10" s="657"/>
      <c r="DG10" s="657"/>
      <c r="DH10" s="657"/>
      <c r="DI10" s="657"/>
      <c r="DJ10" s="657"/>
      <c r="DK10" s="657"/>
      <c r="DL10" s="657"/>
      <c r="DM10" s="657"/>
      <c r="DN10" s="657"/>
      <c r="DO10" s="657"/>
      <c r="DP10" s="658"/>
      <c r="DQ10" s="662">
        <v>133525</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2044096</v>
      </c>
      <c r="S11" s="657"/>
      <c r="T11" s="657"/>
      <c r="U11" s="657"/>
      <c r="V11" s="657"/>
      <c r="W11" s="657"/>
      <c r="X11" s="657"/>
      <c r="Y11" s="658"/>
      <c r="Z11" s="659">
        <v>4.2</v>
      </c>
      <c r="AA11" s="660"/>
      <c r="AB11" s="660"/>
      <c r="AC11" s="661"/>
      <c r="AD11" s="662">
        <v>2044096</v>
      </c>
      <c r="AE11" s="657"/>
      <c r="AF11" s="657"/>
      <c r="AG11" s="657"/>
      <c r="AH11" s="657"/>
      <c r="AI11" s="657"/>
      <c r="AJ11" s="657"/>
      <c r="AK11" s="658"/>
      <c r="AL11" s="659">
        <v>10.4</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519103</v>
      </c>
      <c r="BH11" s="657"/>
      <c r="BI11" s="657"/>
      <c r="BJ11" s="657"/>
      <c r="BK11" s="657"/>
      <c r="BL11" s="657"/>
      <c r="BM11" s="657"/>
      <c r="BN11" s="658"/>
      <c r="BO11" s="694">
        <v>3.8</v>
      </c>
      <c r="BP11" s="694"/>
      <c r="BQ11" s="694"/>
      <c r="BR11" s="694"/>
      <c r="BS11" s="695">
        <v>744</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521180</v>
      </c>
      <c r="CS11" s="657"/>
      <c r="CT11" s="657"/>
      <c r="CU11" s="657"/>
      <c r="CV11" s="657"/>
      <c r="CW11" s="657"/>
      <c r="CX11" s="657"/>
      <c r="CY11" s="658"/>
      <c r="CZ11" s="694">
        <v>1.1000000000000001</v>
      </c>
      <c r="DA11" s="694"/>
      <c r="DB11" s="694"/>
      <c r="DC11" s="694"/>
      <c r="DD11" s="662">
        <v>197176</v>
      </c>
      <c r="DE11" s="657"/>
      <c r="DF11" s="657"/>
      <c r="DG11" s="657"/>
      <c r="DH11" s="657"/>
      <c r="DI11" s="657"/>
      <c r="DJ11" s="657"/>
      <c r="DK11" s="657"/>
      <c r="DL11" s="657"/>
      <c r="DM11" s="657"/>
      <c r="DN11" s="657"/>
      <c r="DO11" s="657"/>
      <c r="DP11" s="658"/>
      <c r="DQ11" s="662">
        <v>409617</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v>1828</v>
      </c>
      <c r="S12" s="657"/>
      <c r="T12" s="657"/>
      <c r="U12" s="657"/>
      <c r="V12" s="657"/>
      <c r="W12" s="657"/>
      <c r="X12" s="657"/>
      <c r="Y12" s="658"/>
      <c r="Z12" s="694">
        <v>0</v>
      </c>
      <c r="AA12" s="694"/>
      <c r="AB12" s="694"/>
      <c r="AC12" s="694"/>
      <c r="AD12" s="695">
        <v>1828</v>
      </c>
      <c r="AE12" s="695"/>
      <c r="AF12" s="695"/>
      <c r="AG12" s="695"/>
      <c r="AH12" s="695"/>
      <c r="AI12" s="695"/>
      <c r="AJ12" s="695"/>
      <c r="AK12" s="695"/>
      <c r="AL12" s="659">
        <v>0</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6658907</v>
      </c>
      <c r="BH12" s="657"/>
      <c r="BI12" s="657"/>
      <c r="BJ12" s="657"/>
      <c r="BK12" s="657"/>
      <c r="BL12" s="657"/>
      <c r="BM12" s="657"/>
      <c r="BN12" s="658"/>
      <c r="BO12" s="694">
        <v>48.8</v>
      </c>
      <c r="BP12" s="694"/>
      <c r="BQ12" s="694"/>
      <c r="BR12" s="694"/>
      <c r="BS12" s="695" t="s">
        <v>122</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940467</v>
      </c>
      <c r="CS12" s="657"/>
      <c r="CT12" s="657"/>
      <c r="CU12" s="657"/>
      <c r="CV12" s="657"/>
      <c r="CW12" s="657"/>
      <c r="CX12" s="657"/>
      <c r="CY12" s="658"/>
      <c r="CZ12" s="694">
        <v>2</v>
      </c>
      <c r="DA12" s="694"/>
      <c r="DB12" s="694"/>
      <c r="DC12" s="694"/>
      <c r="DD12" s="662">
        <v>15451</v>
      </c>
      <c r="DE12" s="657"/>
      <c r="DF12" s="657"/>
      <c r="DG12" s="657"/>
      <c r="DH12" s="657"/>
      <c r="DI12" s="657"/>
      <c r="DJ12" s="657"/>
      <c r="DK12" s="657"/>
      <c r="DL12" s="657"/>
      <c r="DM12" s="657"/>
      <c r="DN12" s="657"/>
      <c r="DO12" s="657"/>
      <c r="DP12" s="658"/>
      <c r="DQ12" s="662">
        <v>495376</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v>3320</v>
      </c>
      <c r="S13" s="657"/>
      <c r="T13" s="657"/>
      <c r="U13" s="657"/>
      <c r="V13" s="657"/>
      <c r="W13" s="657"/>
      <c r="X13" s="657"/>
      <c r="Y13" s="658"/>
      <c r="Z13" s="694">
        <v>0</v>
      </c>
      <c r="AA13" s="694"/>
      <c r="AB13" s="694"/>
      <c r="AC13" s="694"/>
      <c r="AD13" s="695">
        <v>3320</v>
      </c>
      <c r="AE13" s="695"/>
      <c r="AF13" s="695"/>
      <c r="AG13" s="695"/>
      <c r="AH13" s="695"/>
      <c r="AI13" s="695"/>
      <c r="AJ13" s="695"/>
      <c r="AK13" s="695"/>
      <c r="AL13" s="659">
        <v>0</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6609498</v>
      </c>
      <c r="BH13" s="657"/>
      <c r="BI13" s="657"/>
      <c r="BJ13" s="657"/>
      <c r="BK13" s="657"/>
      <c r="BL13" s="657"/>
      <c r="BM13" s="657"/>
      <c r="BN13" s="658"/>
      <c r="BO13" s="694">
        <v>48.5</v>
      </c>
      <c r="BP13" s="694"/>
      <c r="BQ13" s="694"/>
      <c r="BR13" s="694"/>
      <c r="BS13" s="695" t="s">
        <v>122</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2841498</v>
      </c>
      <c r="CS13" s="657"/>
      <c r="CT13" s="657"/>
      <c r="CU13" s="657"/>
      <c r="CV13" s="657"/>
      <c r="CW13" s="657"/>
      <c r="CX13" s="657"/>
      <c r="CY13" s="658"/>
      <c r="CZ13" s="694">
        <v>6.1</v>
      </c>
      <c r="DA13" s="694"/>
      <c r="DB13" s="694"/>
      <c r="DC13" s="694"/>
      <c r="DD13" s="662">
        <v>1445749</v>
      </c>
      <c r="DE13" s="657"/>
      <c r="DF13" s="657"/>
      <c r="DG13" s="657"/>
      <c r="DH13" s="657"/>
      <c r="DI13" s="657"/>
      <c r="DJ13" s="657"/>
      <c r="DK13" s="657"/>
      <c r="DL13" s="657"/>
      <c r="DM13" s="657"/>
      <c r="DN13" s="657"/>
      <c r="DO13" s="657"/>
      <c r="DP13" s="658"/>
      <c r="DQ13" s="662">
        <v>1964943</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261156</v>
      </c>
      <c r="BH14" s="657"/>
      <c r="BI14" s="657"/>
      <c r="BJ14" s="657"/>
      <c r="BK14" s="657"/>
      <c r="BL14" s="657"/>
      <c r="BM14" s="657"/>
      <c r="BN14" s="658"/>
      <c r="BO14" s="694">
        <v>1.9</v>
      </c>
      <c r="BP14" s="694"/>
      <c r="BQ14" s="694"/>
      <c r="BR14" s="694"/>
      <c r="BS14" s="695" t="s">
        <v>122</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1379712</v>
      </c>
      <c r="CS14" s="657"/>
      <c r="CT14" s="657"/>
      <c r="CU14" s="657"/>
      <c r="CV14" s="657"/>
      <c r="CW14" s="657"/>
      <c r="CX14" s="657"/>
      <c r="CY14" s="658"/>
      <c r="CZ14" s="694">
        <v>3</v>
      </c>
      <c r="DA14" s="694"/>
      <c r="DB14" s="694"/>
      <c r="DC14" s="694"/>
      <c r="DD14" s="662">
        <v>173338</v>
      </c>
      <c r="DE14" s="657"/>
      <c r="DF14" s="657"/>
      <c r="DG14" s="657"/>
      <c r="DH14" s="657"/>
      <c r="DI14" s="657"/>
      <c r="DJ14" s="657"/>
      <c r="DK14" s="657"/>
      <c r="DL14" s="657"/>
      <c r="DM14" s="657"/>
      <c r="DN14" s="657"/>
      <c r="DO14" s="657"/>
      <c r="DP14" s="658"/>
      <c r="DQ14" s="662">
        <v>1206572</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64727</v>
      </c>
      <c r="S15" s="657"/>
      <c r="T15" s="657"/>
      <c r="U15" s="657"/>
      <c r="V15" s="657"/>
      <c r="W15" s="657"/>
      <c r="X15" s="657"/>
      <c r="Y15" s="658"/>
      <c r="Z15" s="694">
        <v>0.1</v>
      </c>
      <c r="AA15" s="694"/>
      <c r="AB15" s="694"/>
      <c r="AC15" s="694"/>
      <c r="AD15" s="695">
        <v>64727</v>
      </c>
      <c r="AE15" s="695"/>
      <c r="AF15" s="695"/>
      <c r="AG15" s="695"/>
      <c r="AH15" s="695"/>
      <c r="AI15" s="695"/>
      <c r="AJ15" s="695"/>
      <c r="AK15" s="695"/>
      <c r="AL15" s="659">
        <v>0.3</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527440</v>
      </c>
      <c r="BH15" s="657"/>
      <c r="BI15" s="657"/>
      <c r="BJ15" s="657"/>
      <c r="BK15" s="657"/>
      <c r="BL15" s="657"/>
      <c r="BM15" s="657"/>
      <c r="BN15" s="658"/>
      <c r="BO15" s="694">
        <v>3.9</v>
      </c>
      <c r="BP15" s="694"/>
      <c r="BQ15" s="694"/>
      <c r="BR15" s="694"/>
      <c r="BS15" s="695" t="s">
        <v>122</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4505554</v>
      </c>
      <c r="CS15" s="657"/>
      <c r="CT15" s="657"/>
      <c r="CU15" s="657"/>
      <c r="CV15" s="657"/>
      <c r="CW15" s="657"/>
      <c r="CX15" s="657"/>
      <c r="CY15" s="658"/>
      <c r="CZ15" s="694">
        <v>9.6999999999999993</v>
      </c>
      <c r="DA15" s="694"/>
      <c r="DB15" s="694"/>
      <c r="DC15" s="694"/>
      <c r="DD15" s="662">
        <v>1479213</v>
      </c>
      <c r="DE15" s="657"/>
      <c r="DF15" s="657"/>
      <c r="DG15" s="657"/>
      <c r="DH15" s="657"/>
      <c r="DI15" s="657"/>
      <c r="DJ15" s="657"/>
      <c r="DK15" s="657"/>
      <c r="DL15" s="657"/>
      <c r="DM15" s="657"/>
      <c r="DN15" s="657"/>
      <c r="DO15" s="657"/>
      <c r="DP15" s="658"/>
      <c r="DQ15" s="662">
        <v>2401544</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331296</v>
      </c>
      <c r="S16" s="657"/>
      <c r="T16" s="657"/>
      <c r="U16" s="657"/>
      <c r="V16" s="657"/>
      <c r="W16" s="657"/>
      <c r="X16" s="657"/>
      <c r="Y16" s="658"/>
      <c r="Z16" s="694">
        <v>0.7</v>
      </c>
      <c r="AA16" s="694"/>
      <c r="AB16" s="694"/>
      <c r="AC16" s="694"/>
      <c r="AD16" s="695">
        <v>331296</v>
      </c>
      <c r="AE16" s="695"/>
      <c r="AF16" s="695"/>
      <c r="AG16" s="695"/>
      <c r="AH16" s="695"/>
      <c r="AI16" s="695"/>
      <c r="AJ16" s="695"/>
      <c r="AK16" s="695"/>
      <c r="AL16" s="659">
        <v>1.7</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v>22007</v>
      </c>
      <c r="CS16" s="657"/>
      <c r="CT16" s="657"/>
      <c r="CU16" s="657"/>
      <c r="CV16" s="657"/>
      <c r="CW16" s="657"/>
      <c r="CX16" s="657"/>
      <c r="CY16" s="658"/>
      <c r="CZ16" s="694">
        <v>0</v>
      </c>
      <c r="DA16" s="694"/>
      <c r="DB16" s="694"/>
      <c r="DC16" s="694"/>
      <c r="DD16" s="662" t="s">
        <v>122</v>
      </c>
      <c r="DE16" s="657"/>
      <c r="DF16" s="657"/>
      <c r="DG16" s="657"/>
      <c r="DH16" s="657"/>
      <c r="DI16" s="657"/>
      <c r="DJ16" s="657"/>
      <c r="DK16" s="657"/>
      <c r="DL16" s="657"/>
      <c r="DM16" s="657"/>
      <c r="DN16" s="657"/>
      <c r="DO16" s="657"/>
      <c r="DP16" s="658"/>
      <c r="DQ16" s="662">
        <v>22007</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499915</v>
      </c>
      <c r="S17" s="657"/>
      <c r="T17" s="657"/>
      <c r="U17" s="657"/>
      <c r="V17" s="657"/>
      <c r="W17" s="657"/>
      <c r="X17" s="657"/>
      <c r="Y17" s="658"/>
      <c r="Z17" s="694">
        <v>1</v>
      </c>
      <c r="AA17" s="694"/>
      <c r="AB17" s="694"/>
      <c r="AC17" s="694"/>
      <c r="AD17" s="695">
        <v>499915</v>
      </c>
      <c r="AE17" s="695"/>
      <c r="AF17" s="695"/>
      <c r="AG17" s="695"/>
      <c r="AH17" s="695"/>
      <c r="AI17" s="695"/>
      <c r="AJ17" s="695"/>
      <c r="AK17" s="695"/>
      <c r="AL17" s="659">
        <v>2.5</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2710967</v>
      </c>
      <c r="CS17" s="657"/>
      <c r="CT17" s="657"/>
      <c r="CU17" s="657"/>
      <c r="CV17" s="657"/>
      <c r="CW17" s="657"/>
      <c r="CX17" s="657"/>
      <c r="CY17" s="658"/>
      <c r="CZ17" s="694">
        <v>5.8</v>
      </c>
      <c r="DA17" s="694"/>
      <c r="DB17" s="694"/>
      <c r="DC17" s="694"/>
      <c r="DD17" s="662" t="s">
        <v>122</v>
      </c>
      <c r="DE17" s="657"/>
      <c r="DF17" s="657"/>
      <c r="DG17" s="657"/>
      <c r="DH17" s="657"/>
      <c r="DI17" s="657"/>
      <c r="DJ17" s="657"/>
      <c r="DK17" s="657"/>
      <c r="DL17" s="657"/>
      <c r="DM17" s="657"/>
      <c r="DN17" s="657"/>
      <c r="DO17" s="657"/>
      <c r="DP17" s="658"/>
      <c r="DQ17" s="662">
        <v>2673715</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93447</v>
      </c>
      <c r="S18" s="657"/>
      <c r="T18" s="657"/>
      <c r="U18" s="657"/>
      <c r="V18" s="657"/>
      <c r="W18" s="657"/>
      <c r="X18" s="657"/>
      <c r="Y18" s="658"/>
      <c r="Z18" s="694">
        <v>0.2</v>
      </c>
      <c r="AA18" s="694"/>
      <c r="AB18" s="694"/>
      <c r="AC18" s="694"/>
      <c r="AD18" s="695">
        <v>93447</v>
      </c>
      <c r="AE18" s="695"/>
      <c r="AF18" s="695"/>
      <c r="AG18" s="695"/>
      <c r="AH18" s="695"/>
      <c r="AI18" s="695"/>
      <c r="AJ18" s="695"/>
      <c r="AK18" s="695"/>
      <c r="AL18" s="659">
        <v>0.5</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355656</v>
      </c>
      <c r="S19" s="657"/>
      <c r="T19" s="657"/>
      <c r="U19" s="657"/>
      <c r="V19" s="657"/>
      <c r="W19" s="657"/>
      <c r="X19" s="657"/>
      <c r="Y19" s="658"/>
      <c r="Z19" s="694">
        <v>0.7</v>
      </c>
      <c r="AA19" s="694"/>
      <c r="AB19" s="694"/>
      <c r="AC19" s="694"/>
      <c r="AD19" s="695">
        <v>355656</v>
      </c>
      <c r="AE19" s="695"/>
      <c r="AF19" s="695"/>
      <c r="AG19" s="695"/>
      <c r="AH19" s="695"/>
      <c r="AI19" s="695"/>
      <c r="AJ19" s="695"/>
      <c r="AK19" s="695"/>
      <c r="AL19" s="659">
        <v>1.8</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1204590</v>
      </c>
      <c r="BH19" s="657"/>
      <c r="BI19" s="657"/>
      <c r="BJ19" s="657"/>
      <c r="BK19" s="657"/>
      <c r="BL19" s="657"/>
      <c r="BM19" s="657"/>
      <c r="BN19" s="658"/>
      <c r="BO19" s="694">
        <v>8.8000000000000007</v>
      </c>
      <c r="BP19" s="694"/>
      <c r="BQ19" s="694"/>
      <c r="BR19" s="694"/>
      <c r="BS19" s="695" t="s">
        <v>122</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v>50812</v>
      </c>
      <c r="S20" s="657"/>
      <c r="T20" s="657"/>
      <c r="U20" s="657"/>
      <c r="V20" s="657"/>
      <c r="W20" s="657"/>
      <c r="X20" s="657"/>
      <c r="Y20" s="658"/>
      <c r="Z20" s="694">
        <v>0.1</v>
      </c>
      <c r="AA20" s="694"/>
      <c r="AB20" s="694"/>
      <c r="AC20" s="694"/>
      <c r="AD20" s="695">
        <v>50812</v>
      </c>
      <c r="AE20" s="695"/>
      <c r="AF20" s="695"/>
      <c r="AG20" s="695"/>
      <c r="AH20" s="695"/>
      <c r="AI20" s="695"/>
      <c r="AJ20" s="695"/>
      <c r="AK20" s="695"/>
      <c r="AL20" s="659">
        <v>0.3</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1204590</v>
      </c>
      <c r="BH20" s="657"/>
      <c r="BI20" s="657"/>
      <c r="BJ20" s="657"/>
      <c r="BK20" s="657"/>
      <c r="BL20" s="657"/>
      <c r="BM20" s="657"/>
      <c r="BN20" s="658"/>
      <c r="BO20" s="694">
        <v>8.8000000000000007</v>
      </c>
      <c r="BP20" s="694"/>
      <c r="BQ20" s="694"/>
      <c r="BR20" s="694"/>
      <c r="BS20" s="695" t="s">
        <v>122</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46583808</v>
      </c>
      <c r="CS20" s="657"/>
      <c r="CT20" s="657"/>
      <c r="CU20" s="657"/>
      <c r="CV20" s="657"/>
      <c r="CW20" s="657"/>
      <c r="CX20" s="657"/>
      <c r="CY20" s="658"/>
      <c r="CZ20" s="694">
        <v>100</v>
      </c>
      <c r="DA20" s="694"/>
      <c r="DB20" s="694"/>
      <c r="DC20" s="694"/>
      <c r="DD20" s="662">
        <v>6743734</v>
      </c>
      <c r="DE20" s="657"/>
      <c r="DF20" s="657"/>
      <c r="DG20" s="657"/>
      <c r="DH20" s="657"/>
      <c r="DI20" s="657"/>
      <c r="DJ20" s="657"/>
      <c r="DK20" s="657"/>
      <c r="DL20" s="657"/>
      <c r="DM20" s="657"/>
      <c r="DN20" s="657"/>
      <c r="DO20" s="657"/>
      <c r="DP20" s="658"/>
      <c r="DQ20" s="662">
        <v>30038207</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3459938</v>
      </c>
      <c r="S21" s="657"/>
      <c r="T21" s="657"/>
      <c r="U21" s="657"/>
      <c r="V21" s="657"/>
      <c r="W21" s="657"/>
      <c r="X21" s="657"/>
      <c r="Y21" s="658"/>
      <c r="Z21" s="694">
        <v>7.1</v>
      </c>
      <c r="AA21" s="694"/>
      <c r="AB21" s="694"/>
      <c r="AC21" s="694"/>
      <c r="AD21" s="695">
        <v>3377704</v>
      </c>
      <c r="AE21" s="695"/>
      <c r="AF21" s="695"/>
      <c r="AG21" s="695"/>
      <c r="AH21" s="695"/>
      <c r="AI21" s="695"/>
      <c r="AJ21" s="695"/>
      <c r="AK21" s="695"/>
      <c r="AL21" s="659">
        <v>17.2</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v>58816</v>
      </c>
      <c r="BH21" s="657"/>
      <c r="BI21" s="657"/>
      <c r="BJ21" s="657"/>
      <c r="BK21" s="657"/>
      <c r="BL21" s="657"/>
      <c r="BM21" s="657"/>
      <c r="BN21" s="658"/>
      <c r="BO21" s="694">
        <v>0.4</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v>3377704</v>
      </c>
      <c r="S22" s="657"/>
      <c r="T22" s="657"/>
      <c r="U22" s="657"/>
      <c r="V22" s="657"/>
      <c r="W22" s="657"/>
      <c r="X22" s="657"/>
      <c r="Y22" s="658"/>
      <c r="Z22" s="694">
        <v>6.9</v>
      </c>
      <c r="AA22" s="694"/>
      <c r="AB22" s="694"/>
      <c r="AC22" s="694"/>
      <c r="AD22" s="695">
        <v>3377704</v>
      </c>
      <c r="AE22" s="695"/>
      <c r="AF22" s="695"/>
      <c r="AG22" s="695"/>
      <c r="AH22" s="695"/>
      <c r="AI22" s="695"/>
      <c r="AJ22" s="695"/>
      <c r="AK22" s="695"/>
      <c r="AL22" s="659">
        <v>17.2</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82234</v>
      </c>
      <c r="S23" s="657"/>
      <c r="T23" s="657"/>
      <c r="U23" s="657"/>
      <c r="V23" s="657"/>
      <c r="W23" s="657"/>
      <c r="X23" s="657"/>
      <c r="Y23" s="658"/>
      <c r="Z23" s="694">
        <v>0.2</v>
      </c>
      <c r="AA23" s="694"/>
      <c r="AB23" s="694"/>
      <c r="AC23" s="694"/>
      <c r="AD23" s="695" t="s">
        <v>122</v>
      </c>
      <c r="AE23" s="695"/>
      <c r="AF23" s="695"/>
      <c r="AG23" s="695"/>
      <c r="AH23" s="695"/>
      <c r="AI23" s="695"/>
      <c r="AJ23" s="695"/>
      <c r="AK23" s="695"/>
      <c r="AL23" s="659" t="s">
        <v>122</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v>1145774</v>
      </c>
      <c r="BH23" s="657"/>
      <c r="BI23" s="657"/>
      <c r="BJ23" s="657"/>
      <c r="BK23" s="657"/>
      <c r="BL23" s="657"/>
      <c r="BM23" s="657"/>
      <c r="BN23" s="658"/>
      <c r="BO23" s="694">
        <v>8.4</v>
      </c>
      <c r="BP23" s="694"/>
      <c r="BQ23" s="694"/>
      <c r="BR23" s="694"/>
      <c r="BS23" s="695" t="s">
        <v>122</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18070472</v>
      </c>
      <c r="CS24" s="712"/>
      <c r="CT24" s="712"/>
      <c r="CU24" s="712"/>
      <c r="CV24" s="712"/>
      <c r="CW24" s="712"/>
      <c r="CX24" s="712"/>
      <c r="CY24" s="737"/>
      <c r="CZ24" s="738">
        <v>38.799999999999997</v>
      </c>
      <c r="DA24" s="720"/>
      <c r="DB24" s="720"/>
      <c r="DC24" s="740"/>
      <c r="DD24" s="736">
        <v>12772718</v>
      </c>
      <c r="DE24" s="712"/>
      <c r="DF24" s="712"/>
      <c r="DG24" s="712"/>
      <c r="DH24" s="712"/>
      <c r="DI24" s="712"/>
      <c r="DJ24" s="712"/>
      <c r="DK24" s="737"/>
      <c r="DL24" s="736">
        <v>11625807</v>
      </c>
      <c r="DM24" s="712"/>
      <c r="DN24" s="712"/>
      <c r="DO24" s="712"/>
      <c r="DP24" s="712"/>
      <c r="DQ24" s="712"/>
      <c r="DR24" s="712"/>
      <c r="DS24" s="712"/>
      <c r="DT24" s="712"/>
      <c r="DU24" s="712"/>
      <c r="DV24" s="737"/>
      <c r="DW24" s="738">
        <v>59.1</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20625698</v>
      </c>
      <c r="S25" s="657"/>
      <c r="T25" s="657"/>
      <c r="U25" s="657"/>
      <c r="V25" s="657"/>
      <c r="W25" s="657"/>
      <c r="X25" s="657"/>
      <c r="Y25" s="658"/>
      <c r="Z25" s="694">
        <v>42.3</v>
      </c>
      <c r="AA25" s="694"/>
      <c r="AB25" s="694"/>
      <c r="AC25" s="694"/>
      <c r="AD25" s="695">
        <v>19397690</v>
      </c>
      <c r="AE25" s="695"/>
      <c r="AF25" s="695"/>
      <c r="AG25" s="695"/>
      <c r="AH25" s="695"/>
      <c r="AI25" s="695"/>
      <c r="AJ25" s="695"/>
      <c r="AK25" s="695"/>
      <c r="AL25" s="659">
        <v>98.7</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7130714</v>
      </c>
      <c r="CS25" s="669"/>
      <c r="CT25" s="669"/>
      <c r="CU25" s="669"/>
      <c r="CV25" s="669"/>
      <c r="CW25" s="669"/>
      <c r="CX25" s="669"/>
      <c r="CY25" s="670"/>
      <c r="CZ25" s="659">
        <v>15.3</v>
      </c>
      <c r="DA25" s="671"/>
      <c r="DB25" s="671"/>
      <c r="DC25" s="672"/>
      <c r="DD25" s="662">
        <v>6592979</v>
      </c>
      <c r="DE25" s="669"/>
      <c r="DF25" s="669"/>
      <c r="DG25" s="669"/>
      <c r="DH25" s="669"/>
      <c r="DI25" s="669"/>
      <c r="DJ25" s="669"/>
      <c r="DK25" s="670"/>
      <c r="DL25" s="662">
        <v>6555038</v>
      </c>
      <c r="DM25" s="669"/>
      <c r="DN25" s="669"/>
      <c r="DO25" s="669"/>
      <c r="DP25" s="669"/>
      <c r="DQ25" s="669"/>
      <c r="DR25" s="669"/>
      <c r="DS25" s="669"/>
      <c r="DT25" s="669"/>
      <c r="DU25" s="669"/>
      <c r="DV25" s="670"/>
      <c r="DW25" s="659">
        <v>33.299999999999997</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9522</v>
      </c>
      <c r="S26" s="657"/>
      <c r="T26" s="657"/>
      <c r="U26" s="657"/>
      <c r="V26" s="657"/>
      <c r="W26" s="657"/>
      <c r="X26" s="657"/>
      <c r="Y26" s="658"/>
      <c r="Z26" s="694">
        <v>0</v>
      </c>
      <c r="AA26" s="694"/>
      <c r="AB26" s="694"/>
      <c r="AC26" s="694"/>
      <c r="AD26" s="695">
        <v>9522</v>
      </c>
      <c r="AE26" s="695"/>
      <c r="AF26" s="695"/>
      <c r="AG26" s="695"/>
      <c r="AH26" s="695"/>
      <c r="AI26" s="695"/>
      <c r="AJ26" s="695"/>
      <c r="AK26" s="695"/>
      <c r="AL26" s="659">
        <v>0</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4128948</v>
      </c>
      <c r="CS26" s="657"/>
      <c r="CT26" s="657"/>
      <c r="CU26" s="657"/>
      <c r="CV26" s="657"/>
      <c r="CW26" s="657"/>
      <c r="CX26" s="657"/>
      <c r="CY26" s="658"/>
      <c r="CZ26" s="659">
        <v>8.9</v>
      </c>
      <c r="DA26" s="671"/>
      <c r="DB26" s="671"/>
      <c r="DC26" s="672"/>
      <c r="DD26" s="662">
        <v>3969374</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380111</v>
      </c>
      <c r="S27" s="657"/>
      <c r="T27" s="657"/>
      <c r="U27" s="657"/>
      <c r="V27" s="657"/>
      <c r="W27" s="657"/>
      <c r="X27" s="657"/>
      <c r="Y27" s="658"/>
      <c r="Z27" s="694">
        <v>0.8</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13632692</v>
      </c>
      <c r="BH27" s="657"/>
      <c r="BI27" s="657"/>
      <c r="BJ27" s="657"/>
      <c r="BK27" s="657"/>
      <c r="BL27" s="657"/>
      <c r="BM27" s="657"/>
      <c r="BN27" s="658"/>
      <c r="BO27" s="694">
        <v>100</v>
      </c>
      <c r="BP27" s="694"/>
      <c r="BQ27" s="694"/>
      <c r="BR27" s="694"/>
      <c r="BS27" s="695">
        <v>744</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8228791</v>
      </c>
      <c r="CS27" s="669"/>
      <c r="CT27" s="669"/>
      <c r="CU27" s="669"/>
      <c r="CV27" s="669"/>
      <c r="CW27" s="669"/>
      <c r="CX27" s="669"/>
      <c r="CY27" s="670"/>
      <c r="CZ27" s="659">
        <v>17.7</v>
      </c>
      <c r="DA27" s="671"/>
      <c r="DB27" s="671"/>
      <c r="DC27" s="672"/>
      <c r="DD27" s="662">
        <v>3506024</v>
      </c>
      <c r="DE27" s="669"/>
      <c r="DF27" s="669"/>
      <c r="DG27" s="669"/>
      <c r="DH27" s="669"/>
      <c r="DI27" s="669"/>
      <c r="DJ27" s="669"/>
      <c r="DK27" s="670"/>
      <c r="DL27" s="662">
        <v>2397054</v>
      </c>
      <c r="DM27" s="669"/>
      <c r="DN27" s="669"/>
      <c r="DO27" s="669"/>
      <c r="DP27" s="669"/>
      <c r="DQ27" s="669"/>
      <c r="DR27" s="669"/>
      <c r="DS27" s="669"/>
      <c r="DT27" s="669"/>
      <c r="DU27" s="669"/>
      <c r="DV27" s="670"/>
      <c r="DW27" s="659">
        <v>12.2</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419979</v>
      </c>
      <c r="S28" s="657"/>
      <c r="T28" s="657"/>
      <c r="U28" s="657"/>
      <c r="V28" s="657"/>
      <c r="W28" s="657"/>
      <c r="X28" s="657"/>
      <c r="Y28" s="658"/>
      <c r="Z28" s="694">
        <v>0.9</v>
      </c>
      <c r="AA28" s="694"/>
      <c r="AB28" s="694"/>
      <c r="AC28" s="694"/>
      <c r="AD28" s="695">
        <v>124359</v>
      </c>
      <c r="AE28" s="695"/>
      <c r="AF28" s="695"/>
      <c r="AG28" s="695"/>
      <c r="AH28" s="695"/>
      <c r="AI28" s="695"/>
      <c r="AJ28" s="695"/>
      <c r="AK28" s="695"/>
      <c r="AL28" s="659">
        <v>0.6</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2710967</v>
      </c>
      <c r="CS28" s="657"/>
      <c r="CT28" s="657"/>
      <c r="CU28" s="657"/>
      <c r="CV28" s="657"/>
      <c r="CW28" s="657"/>
      <c r="CX28" s="657"/>
      <c r="CY28" s="658"/>
      <c r="CZ28" s="659">
        <v>5.8</v>
      </c>
      <c r="DA28" s="671"/>
      <c r="DB28" s="671"/>
      <c r="DC28" s="672"/>
      <c r="DD28" s="662">
        <v>2673715</v>
      </c>
      <c r="DE28" s="657"/>
      <c r="DF28" s="657"/>
      <c r="DG28" s="657"/>
      <c r="DH28" s="657"/>
      <c r="DI28" s="657"/>
      <c r="DJ28" s="657"/>
      <c r="DK28" s="658"/>
      <c r="DL28" s="662">
        <v>2673715</v>
      </c>
      <c r="DM28" s="657"/>
      <c r="DN28" s="657"/>
      <c r="DO28" s="657"/>
      <c r="DP28" s="657"/>
      <c r="DQ28" s="657"/>
      <c r="DR28" s="657"/>
      <c r="DS28" s="657"/>
      <c r="DT28" s="657"/>
      <c r="DU28" s="657"/>
      <c r="DV28" s="658"/>
      <c r="DW28" s="659">
        <v>13.6</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149684</v>
      </c>
      <c r="S29" s="657"/>
      <c r="T29" s="657"/>
      <c r="U29" s="657"/>
      <c r="V29" s="657"/>
      <c r="W29" s="657"/>
      <c r="X29" s="657"/>
      <c r="Y29" s="658"/>
      <c r="Z29" s="694">
        <v>0.3</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2710493</v>
      </c>
      <c r="CS29" s="669"/>
      <c r="CT29" s="669"/>
      <c r="CU29" s="669"/>
      <c r="CV29" s="669"/>
      <c r="CW29" s="669"/>
      <c r="CX29" s="669"/>
      <c r="CY29" s="670"/>
      <c r="CZ29" s="659">
        <v>5.8</v>
      </c>
      <c r="DA29" s="671"/>
      <c r="DB29" s="671"/>
      <c r="DC29" s="672"/>
      <c r="DD29" s="662">
        <v>2673241</v>
      </c>
      <c r="DE29" s="669"/>
      <c r="DF29" s="669"/>
      <c r="DG29" s="669"/>
      <c r="DH29" s="669"/>
      <c r="DI29" s="669"/>
      <c r="DJ29" s="669"/>
      <c r="DK29" s="670"/>
      <c r="DL29" s="662">
        <v>2673241</v>
      </c>
      <c r="DM29" s="669"/>
      <c r="DN29" s="669"/>
      <c r="DO29" s="669"/>
      <c r="DP29" s="669"/>
      <c r="DQ29" s="669"/>
      <c r="DR29" s="669"/>
      <c r="DS29" s="669"/>
      <c r="DT29" s="669"/>
      <c r="DU29" s="669"/>
      <c r="DV29" s="670"/>
      <c r="DW29" s="659">
        <v>13.6</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5664487</v>
      </c>
      <c r="S30" s="657"/>
      <c r="T30" s="657"/>
      <c r="U30" s="657"/>
      <c r="V30" s="657"/>
      <c r="W30" s="657"/>
      <c r="X30" s="657"/>
      <c r="Y30" s="658"/>
      <c r="Z30" s="694">
        <v>11.6</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6"/>
      <c r="BI30" s="726"/>
      <c r="BJ30" s="726"/>
      <c r="BK30" s="726"/>
      <c r="BL30" s="726"/>
      <c r="BM30" s="726"/>
      <c r="BN30" s="726"/>
      <c r="BO30" s="726"/>
      <c r="BP30" s="726"/>
      <c r="BQ30" s="727"/>
      <c r="BR30" s="708" t="s">
        <v>295</v>
      </c>
      <c r="BS30" s="726"/>
      <c r="BT30" s="726"/>
      <c r="BU30" s="726"/>
      <c r="BV30" s="726"/>
      <c r="BW30" s="726"/>
      <c r="BX30" s="726"/>
      <c r="BY30" s="726"/>
      <c r="BZ30" s="726"/>
      <c r="CA30" s="726"/>
      <c r="CB30" s="727"/>
      <c r="CD30" s="677"/>
      <c r="CE30" s="678"/>
      <c r="CF30" s="653" t="s">
        <v>296</v>
      </c>
      <c r="CG30" s="654"/>
      <c r="CH30" s="654"/>
      <c r="CI30" s="654"/>
      <c r="CJ30" s="654"/>
      <c r="CK30" s="654"/>
      <c r="CL30" s="654"/>
      <c r="CM30" s="654"/>
      <c r="CN30" s="654"/>
      <c r="CO30" s="654"/>
      <c r="CP30" s="654"/>
      <c r="CQ30" s="655"/>
      <c r="CR30" s="656">
        <v>2604667</v>
      </c>
      <c r="CS30" s="657"/>
      <c r="CT30" s="657"/>
      <c r="CU30" s="657"/>
      <c r="CV30" s="657"/>
      <c r="CW30" s="657"/>
      <c r="CX30" s="657"/>
      <c r="CY30" s="658"/>
      <c r="CZ30" s="659">
        <v>5.6</v>
      </c>
      <c r="DA30" s="671"/>
      <c r="DB30" s="671"/>
      <c r="DC30" s="672"/>
      <c r="DD30" s="662">
        <v>2567415</v>
      </c>
      <c r="DE30" s="657"/>
      <c r="DF30" s="657"/>
      <c r="DG30" s="657"/>
      <c r="DH30" s="657"/>
      <c r="DI30" s="657"/>
      <c r="DJ30" s="657"/>
      <c r="DK30" s="658"/>
      <c r="DL30" s="662">
        <v>2567415</v>
      </c>
      <c r="DM30" s="657"/>
      <c r="DN30" s="657"/>
      <c r="DO30" s="657"/>
      <c r="DP30" s="657"/>
      <c r="DQ30" s="657"/>
      <c r="DR30" s="657"/>
      <c r="DS30" s="657"/>
      <c r="DT30" s="657"/>
      <c r="DU30" s="657"/>
      <c r="DV30" s="658"/>
      <c r="DW30" s="659">
        <v>13.1</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8" t="s">
        <v>298</v>
      </c>
      <c r="AQ31" s="729"/>
      <c r="AR31" s="729"/>
      <c r="AS31" s="729"/>
      <c r="AT31" s="730" t="s">
        <v>299</v>
      </c>
      <c r="AU31" s="200"/>
      <c r="AV31" s="200"/>
      <c r="AW31" s="200"/>
      <c r="AX31" s="714" t="s">
        <v>177</v>
      </c>
      <c r="AY31" s="715"/>
      <c r="AZ31" s="715"/>
      <c r="BA31" s="715"/>
      <c r="BB31" s="715"/>
      <c r="BC31" s="715"/>
      <c r="BD31" s="715"/>
      <c r="BE31" s="715"/>
      <c r="BF31" s="716"/>
      <c r="BG31" s="718">
        <v>99.3</v>
      </c>
      <c r="BH31" s="719"/>
      <c r="BI31" s="719"/>
      <c r="BJ31" s="719"/>
      <c r="BK31" s="719"/>
      <c r="BL31" s="719"/>
      <c r="BM31" s="720">
        <v>97.1</v>
      </c>
      <c r="BN31" s="719"/>
      <c r="BO31" s="719"/>
      <c r="BP31" s="719"/>
      <c r="BQ31" s="721"/>
      <c r="BR31" s="718">
        <v>99.3</v>
      </c>
      <c r="BS31" s="719"/>
      <c r="BT31" s="719"/>
      <c r="BU31" s="719"/>
      <c r="BV31" s="719"/>
      <c r="BW31" s="719"/>
      <c r="BX31" s="720">
        <v>96.9</v>
      </c>
      <c r="BY31" s="719"/>
      <c r="BZ31" s="719"/>
      <c r="CA31" s="719"/>
      <c r="CB31" s="721"/>
      <c r="CD31" s="677"/>
      <c r="CE31" s="678"/>
      <c r="CF31" s="653" t="s">
        <v>300</v>
      </c>
      <c r="CG31" s="654"/>
      <c r="CH31" s="654"/>
      <c r="CI31" s="654"/>
      <c r="CJ31" s="654"/>
      <c r="CK31" s="654"/>
      <c r="CL31" s="654"/>
      <c r="CM31" s="654"/>
      <c r="CN31" s="654"/>
      <c r="CO31" s="654"/>
      <c r="CP31" s="654"/>
      <c r="CQ31" s="655"/>
      <c r="CR31" s="656">
        <v>105826</v>
      </c>
      <c r="CS31" s="669"/>
      <c r="CT31" s="669"/>
      <c r="CU31" s="669"/>
      <c r="CV31" s="669"/>
      <c r="CW31" s="669"/>
      <c r="CX31" s="669"/>
      <c r="CY31" s="670"/>
      <c r="CZ31" s="659">
        <v>0.2</v>
      </c>
      <c r="DA31" s="671"/>
      <c r="DB31" s="671"/>
      <c r="DC31" s="672"/>
      <c r="DD31" s="662">
        <v>105826</v>
      </c>
      <c r="DE31" s="669"/>
      <c r="DF31" s="669"/>
      <c r="DG31" s="669"/>
      <c r="DH31" s="669"/>
      <c r="DI31" s="669"/>
      <c r="DJ31" s="669"/>
      <c r="DK31" s="670"/>
      <c r="DL31" s="662">
        <v>105826</v>
      </c>
      <c r="DM31" s="669"/>
      <c r="DN31" s="669"/>
      <c r="DO31" s="669"/>
      <c r="DP31" s="669"/>
      <c r="DQ31" s="669"/>
      <c r="DR31" s="669"/>
      <c r="DS31" s="669"/>
      <c r="DT31" s="669"/>
      <c r="DU31" s="669"/>
      <c r="DV31" s="670"/>
      <c r="DW31" s="659">
        <v>0.5</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2050468</v>
      </c>
      <c r="S32" s="657"/>
      <c r="T32" s="657"/>
      <c r="U32" s="657"/>
      <c r="V32" s="657"/>
      <c r="W32" s="657"/>
      <c r="X32" s="657"/>
      <c r="Y32" s="658"/>
      <c r="Z32" s="694">
        <v>4.2</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302</v>
      </c>
      <c r="AX32" s="653" t="s">
        <v>303</v>
      </c>
      <c r="AY32" s="654"/>
      <c r="AZ32" s="654"/>
      <c r="BA32" s="654"/>
      <c r="BB32" s="654"/>
      <c r="BC32" s="654"/>
      <c r="BD32" s="654"/>
      <c r="BE32" s="654"/>
      <c r="BF32" s="655"/>
      <c r="BG32" s="722">
        <v>99.2</v>
      </c>
      <c r="BH32" s="669"/>
      <c r="BI32" s="669"/>
      <c r="BJ32" s="669"/>
      <c r="BK32" s="669"/>
      <c r="BL32" s="669"/>
      <c r="BM32" s="660">
        <v>97.6</v>
      </c>
      <c r="BN32" s="669"/>
      <c r="BO32" s="669"/>
      <c r="BP32" s="669"/>
      <c r="BQ32" s="692"/>
      <c r="BR32" s="722">
        <v>99.2</v>
      </c>
      <c r="BS32" s="669"/>
      <c r="BT32" s="669"/>
      <c r="BU32" s="669"/>
      <c r="BV32" s="669"/>
      <c r="BW32" s="669"/>
      <c r="BX32" s="660">
        <v>97.4</v>
      </c>
      <c r="BY32" s="669"/>
      <c r="BZ32" s="669"/>
      <c r="CA32" s="669"/>
      <c r="CB32" s="692"/>
      <c r="CD32" s="679"/>
      <c r="CE32" s="680"/>
      <c r="CF32" s="653" t="s">
        <v>304</v>
      </c>
      <c r="CG32" s="654"/>
      <c r="CH32" s="654"/>
      <c r="CI32" s="654"/>
      <c r="CJ32" s="654"/>
      <c r="CK32" s="654"/>
      <c r="CL32" s="654"/>
      <c r="CM32" s="654"/>
      <c r="CN32" s="654"/>
      <c r="CO32" s="654"/>
      <c r="CP32" s="654"/>
      <c r="CQ32" s="655"/>
      <c r="CR32" s="656">
        <v>474</v>
      </c>
      <c r="CS32" s="657"/>
      <c r="CT32" s="657"/>
      <c r="CU32" s="657"/>
      <c r="CV32" s="657"/>
      <c r="CW32" s="657"/>
      <c r="CX32" s="657"/>
      <c r="CY32" s="658"/>
      <c r="CZ32" s="659">
        <v>0</v>
      </c>
      <c r="DA32" s="671"/>
      <c r="DB32" s="671"/>
      <c r="DC32" s="672"/>
      <c r="DD32" s="662">
        <v>474</v>
      </c>
      <c r="DE32" s="657"/>
      <c r="DF32" s="657"/>
      <c r="DG32" s="657"/>
      <c r="DH32" s="657"/>
      <c r="DI32" s="657"/>
      <c r="DJ32" s="657"/>
      <c r="DK32" s="658"/>
      <c r="DL32" s="662">
        <v>474</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449655</v>
      </c>
      <c r="S33" s="657"/>
      <c r="T33" s="657"/>
      <c r="U33" s="657"/>
      <c r="V33" s="657"/>
      <c r="W33" s="657"/>
      <c r="X33" s="657"/>
      <c r="Y33" s="658"/>
      <c r="Z33" s="694">
        <v>0.9</v>
      </c>
      <c r="AA33" s="694"/>
      <c r="AB33" s="694"/>
      <c r="AC33" s="694"/>
      <c r="AD33" s="695">
        <v>110028</v>
      </c>
      <c r="AE33" s="695"/>
      <c r="AF33" s="695"/>
      <c r="AG33" s="695"/>
      <c r="AH33" s="695"/>
      <c r="AI33" s="695"/>
      <c r="AJ33" s="695"/>
      <c r="AK33" s="695"/>
      <c r="AL33" s="659">
        <v>0.6</v>
      </c>
      <c r="AM33" s="660"/>
      <c r="AN33" s="660"/>
      <c r="AO33" s="696"/>
      <c r="AP33" s="699"/>
      <c r="AQ33" s="700"/>
      <c r="AR33" s="700"/>
      <c r="AS33" s="700"/>
      <c r="AT33" s="732"/>
      <c r="AU33" s="201"/>
      <c r="AV33" s="201"/>
      <c r="AW33" s="201"/>
      <c r="AX33" s="637" t="s">
        <v>306</v>
      </c>
      <c r="AY33" s="638"/>
      <c r="AZ33" s="638"/>
      <c r="BA33" s="638"/>
      <c r="BB33" s="638"/>
      <c r="BC33" s="638"/>
      <c r="BD33" s="638"/>
      <c r="BE33" s="638"/>
      <c r="BF33" s="639"/>
      <c r="BG33" s="717">
        <v>99.3</v>
      </c>
      <c r="BH33" s="641"/>
      <c r="BI33" s="641"/>
      <c r="BJ33" s="641"/>
      <c r="BK33" s="641"/>
      <c r="BL33" s="641"/>
      <c r="BM33" s="687">
        <v>96.6</v>
      </c>
      <c r="BN33" s="641"/>
      <c r="BO33" s="641"/>
      <c r="BP33" s="641"/>
      <c r="BQ33" s="704"/>
      <c r="BR33" s="717">
        <v>99.3</v>
      </c>
      <c r="BS33" s="641"/>
      <c r="BT33" s="641"/>
      <c r="BU33" s="641"/>
      <c r="BV33" s="641"/>
      <c r="BW33" s="641"/>
      <c r="BX33" s="687">
        <v>96.4</v>
      </c>
      <c r="BY33" s="641"/>
      <c r="BZ33" s="641"/>
      <c r="CA33" s="641"/>
      <c r="CB33" s="704"/>
      <c r="CD33" s="653" t="s">
        <v>307</v>
      </c>
      <c r="CE33" s="654"/>
      <c r="CF33" s="654"/>
      <c r="CG33" s="654"/>
      <c r="CH33" s="654"/>
      <c r="CI33" s="654"/>
      <c r="CJ33" s="654"/>
      <c r="CK33" s="654"/>
      <c r="CL33" s="654"/>
      <c r="CM33" s="654"/>
      <c r="CN33" s="654"/>
      <c r="CO33" s="654"/>
      <c r="CP33" s="654"/>
      <c r="CQ33" s="655"/>
      <c r="CR33" s="656">
        <v>21747595</v>
      </c>
      <c r="CS33" s="669"/>
      <c r="CT33" s="669"/>
      <c r="CU33" s="669"/>
      <c r="CV33" s="669"/>
      <c r="CW33" s="669"/>
      <c r="CX33" s="669"/>
      <c r="CY33" s="670"/>
      <c r="CZ33" s="659">
        <v>46.7</v>
      </c>
      <c r="DA33" s="671"/>
      <c r="DB33" s="671"/>
      <c r="DC33" s="672"/>
      <c r="DD33" s="662">
        <v>15977950</v>
      </c>
      <c r="DE33" s="669"/>
      <c r="DF33" s="669"/>
      <c r="DG33" s="669"/>
      <c r="DH33" s="669"/>
      <c r="DI33" s="669"/>
      <c r="DJ33" s="669"/>
      <c r="DK33" s="670"/>
      <c r="DL33" s="662">
        <v>6872732</v>
      </c>
      <c r="DM33" s="669"/>
      <c r="DN33" s="669"/>
      <c r="DO33" s="669"/>
      <c r="DP33" s="669"/>
      <c r="DQ33" s="669"/>
      <c r="DR33" s="669"/>
      <c r="DS33" s="669"/>
      <c r="DT33" s="669"/>
      <c r="DU33" s="669"/>
      <c r="DV33" s="670"/>
      <c r="DW33" s="659">
        <v>35</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1754381</v>
      </c>
      <c r="S34" s="657"/>
      <c r="T34" s="657"/>
      <c r="U34" s="657"/>
      <c r="V34" s="657"/>
      <c r="W34" s="657"/>
      <c r="X34" s="657"/>
      <c r="Y34" s="658"/>
      <c r="Z34" s="694">
        <v>3.6</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6768812</v>
      </c>
      <c r="CS34" s="657"/>
      <c r="CT34" s="657"/>
      <c r="CU34" s="657"/>
      <c r="CV34" s="657"/>
      <c r="CW34" s="657"/>
      <c r="CX34" s="657"/>
      <c r="CY34" s="658"/>
      <c r="CZ34" s="659">
        <v>14.5</v>
      </c>
      <c r="DA34" s="671"/>
      <c r="DB34" s="671"/>
      <c r="DC34" s="672"/>
      <c r="DD34" s="662">
        <v>4737399</v>
      </c>
      <c r="DE34" s="657"/>
      <c r="DF34" s="657"/>
      <c r="DG34" s="657"/>
      <c r="DH34" s="657"/>
      <c r="DI34" s="657"/>
      <c r="DJ34" s="657"/>
      <c r="DK34" s="658"/>
      <c r="DL34" s="662">
        <v>3703631</v>
      </c>
      <c r="DM34" s="657"/>
      <c r="DN34" s="657"/>
      <c r="DO34" s="657"/>
      <c r="DP34" s="657"/>
      <c r="DQ34" s="657"/>
      <c r="DR34" s="657"/>
      <c r="DS34" s="657"/>
      <c r="DT34" s="657"/>
      <c r="DU34" s="657"/>
      <c r="DV34" s="658"/>
      <c r="DW34" s="659">
        <v>18.8</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2710915</v>
      </c>
      <c r="S35" s="657"/>
      <c r="T35" s="657"/>
      <c r="U35" s="657"/>
      <c r="V35" s="657"/>
      <c r="W35" s="657"/>
      <c r="X35" s="657"/>
      <c r="Y35" s="658"/>
      <c r="Z35" s="694">
        <v>5.6</v>
      </c>
      <c r="AA35" s="694"/>
      <c r="AB35" s="694"/>
      <c r="AC35" s="694"/>
      <c r="AD35" s="695" t="s">
        <v>122</v>
      </c>
      <c r="AE35" s="695"/>
      <c r="AF35" s="695"/>
      <c r="AG35" s="695"/>
      <c r="AH35" s="695"/>
      <c r="AI35" s="695"/>
      <c r="AJ35" s="695"/>
      <c r="AK35" s="695"/>
      <c r="AL35" s="659" t="s">
        <v>122</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270730</v>
      </c>
      <c r="CS35" s="669"/>
      <c r="CT35" s="669"/>
      <c r="CU35" s="669"/>
      <c r="CV35" s="669"/>
      <c r="CW35" s="669"/>
      <c r="CX35" s="669"/>
      <c r="CY35" s="670"/>
      <c r="CZ35" s="659">
        <v>0.6</v>
      </c>
      <c r="DA35" s="671"/>
      <c r="DB35" s="671"/>
      <c r="DC35" s="672"/>
      <c r="DD35" s="662">
        <v>253686</v>
      </c>
      <c r="DE35" s="669"/>
      <c r="DF35" s="669"/>
      <c r="DG35" s="669"/>
      <c r="DH35" s="669"/>
      <c r="DI35" s="669"/>
      <c r="DJ35" s="669"/>
      <c r="DK35" s="670"/>
      <c r="DL35" s="662">
        <v>253686</v>
      </c>
      <c r="DM35" s="669"/>
      <c r="DN35" s="669"/>
      <c r="DO35" s="669"/>
      <c r="DP35" s="669"/>
      <c r="DQ35" s="669"/>
      <c r="DR35" s="669"/>
      <c r="DS35" s="669"/>
      <c r="DT35" s="669"/>
      <c r="DU35" s="669"/>
      <c r="DV35" s="670"/>
      <c r="DW35" s="659">
        <v>1.3</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2220134</v>
      </c>
      <c r="S36" s="657"/>
      <c r="T36" s="657"/>
      <c r="U36" s="657"/>
      <c r="V36" s="657"/>
      <c r="W36" s="657"/>
      <c r="X36" s="657"/>
      <c r="Y36" s="658"/>
      <c r="Z36" s="694">
        <v>4.5999999999999996</v>
      </c>
      <c r="AA36" s="694"/>
      <c r="AB36" s="694"/>
      <c r="AC36" s="694"/>
      <c r="AD36" s="695" t="s">
        <v>122</v>
      </c>
      <c r="AE36" s="695"/>
      <c r="AF36" s="695"/>
      <c r="AG36" s="695"/>
      <c r="AH36" s="695"/>
      <c r="AI36" s="695"/>
      <c r="AJ36" s="695"/>
      <c r="AK36" s="695"/>
      <c r="AL36" s="659" t="s">
        <v>122</v>
      </c>
      <c r="AM36" s="660"/>
      <c r="AN36" s="660"/>
      <c r="AO36" s="696"/>
      <c r="AP36" s="204"/>
      <c r="AQ36" s="705" t="s">
        <v>315</v>
      </c>
      <c r="AR36" s="706"/>
      <c r="AS36" s="706"/>
      <c r="AT36" s="706"/>
      <c r="AU36" s="706"/>
      <c r="AV36" s="706"/>
      <c r="AW36" s="706"/>
      <c r="AX36" s="706"/>
      <c r="AY36" s="707"/>
      <c r="AZ36" s="711">
        <v>2516601</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24953</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3744332</v>
      </c>
      <c r="CS36" s="657"/>
      <c r="CT36" s="657"/>
      <c r="CU36" s="657"/>
      <c r="CV36" s="657"/>
      <c r="CW36" s="657"/>
      <c r="CX36" s="657"/>
      <c r="CY36" s="658"/>
      <c r="CZ36" s="659">
        <v>8</v>
      </c>
      <c r="DA36" s="671"/>
      <c r="DB36" s="671"/>
      <c r="DC36" s="672"/>
      <c r="DD36" s="662">
        <v>2792548</v>
      </c>
      <c r="DE36" s="657"/>
      <c r="DF36" s="657"/>
      <c r="DG36" s="657"/>
      <c r="DH36" s="657"/>
      <c r="DI36" s="657"/>
      <c r="DJ36" s="657"/>
      <c r="DK36" s="658"/>
      <c r="DL36" s="662">
        <v>1634795</v>
      </c>
      <c r="DM36" s="657"/>
      <c r="DN36" s="657"/>
      <c r="DO36" s="657"/>
      <c r="DP36" s="657"/>
      <c r="DQ36" s="657"/>
      <c r="DR36" s="657"/>
      <c r="DS36" s="657"/>
      <c r="DT36" s="657"/>
      <c r="DU36" s="657"/>
      <c r="DV36" s="658"/>
      <c r="DW36" s="659">
        <v>8.3000000000000007</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9738020</v>
      </c>
      <c r="S37" s="657"/>
      <c r="T37" s="657"/>
      <c r="U37" s="657"/>
      <c r="V37" s="657"/>
      <c r="W37" s="657"/>
      <c r="X37" s="657"/>
      <c r="Y37" s="658"/>
      <c r="Z37" s="694">
        <v>20</v>
      </c>
      <c r="AA37" s="694"/>
      <c r="AB37" s="694"/>
      <c r="AC37" s="694"/>
      <c r="AD37" s="695">
        <v>14998</v>
      </c>
      <c r="AE37" s="695"/>
      <c r="AF37" s="695"/>
      <c r="AG37" s="695"/>
      <c r="AH37" s="695"/>
      <c r="AI37" s="695"/>
      <c r="AJ37" s="695"/>
      <c r="AK37" s="695"/>
      <c r="AL37" s="659">
        <v>0.1</v>
      </c>
      <c r="AM37" s="660"/>
      <c r="AN37" s="660"/>
      <c r="AO37" s="696"/>
      <c r="AQ37" s="689" t="s">
        <v>319</v>
      </c>
      <c r="AR37" s="690"/>
      <c r="AS37" s="690"/>
      <c r="AT37" s="690"/>
      <c r="AU37" s="690"/>
      <c r="AV37" s="690"/>
      <c r="AW37" s="690"/>
      <c r="AX37" s="690"/>
      <c r="AY37" s="691"/>
      <c r="AZ37" s="656">
        <v>413000</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1884</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1269452</v>
      </c>
      <c r="CS37" s="669"/>
      <c r="CT37" s="669"/>
      <c r="CU37" s="669"/>
      <c r="CV37" s="669"/>
      <c r="CW37" s="669"/>
      <c r="CX37" s="669"/>
      <c r="CY37" s="670"/>
      <c r="CZ37" s="659">
        <v>2.7</v>
      </c>
      <c r="DA37" s="671"/>
      <c r="DB37" s="671"/>
      <c r="DC37" s="672"/>
      <c r="DD37" s="662">
        <v>1243621</v>
      </c>
      <c r="DE37" s="669"/>
      <c r="DF37" s="669"/>
      <c r="DG37" s="669"/>
      <c r="DH37" s="669"/>
      <c r="DI37" s="669"/>
      <c r="DJ37" s="669"/>
      <c r="DK37" s="670"/>
      <c r="DL37" s="662">
        <v>1087121</v>
      </c>
      <c r="DM37" s="669"/>
      <c r="DN37" s="669"/>
      <c r="DO37" s="669"/>
      <c r="DP37" s="669"/>
      <c r="DQ37" s="669"/>
      <c r="DR37" s="669"/>
      <c r="DS37" s="669"/>
      <c r="DT37" s="669"/>
      <c r="DU37" s="669"/>
      <c r="DV37" s="670"/>
      <c r="DW37" s="659">
        <v>5.5</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2550500</v>
      </c>
      <c r="S38" s="657"/>
      <c r="T38" s="657"/>
      <c r="U38" s="657"/>
      <c r="V38" s="657"/>
      <c r="W38" s="657"/>
      <c r="X38" s="657"/>
      <c r="Y38" s="658"/>
      <c r="Z38" s="694">
        <v>5.2</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75857</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8970</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2025483</v>
      </c>
      <c r="CS38" s="657"/>
      <c r="CT38" s="657"/>
      <c r="CU38" s="657"/>
      <c r="CV38" s="657"/>
      <c r="CW38" s="657"/>
      <c r="CX38" s="657"/>
      <c r="CY38" s="658"/>
      <c r="CZ38" s="659">
        <v>4.3</v>
      </c>
      <c r="DA38" s="671"/>
      <c r="DB38" s="671"/>
      <c r="DC38" s="672"/>
      <c r="DD38" s="662">
        <v>1558722</v>
      </c>
      <c r="DE38" s="657"/>
      <c r="DF38" s="657"/>
      <c r="DG38" s="657"/>
      <c r="DH38" s="657"/>
      <c r="DI38" s="657"/>
      <c r="DJ38" s="657"/>
      <c r="DK38" s="658"/>
      <c r="DL38" s="662">
        <v>1280620</v>
      </c>
      <c r="DM38" s="657"/>
      <c r="DN38" s="657"/>
      <c r="DO38" s="657"/>
      <c r="DP38" s="657"/>
      <c r="DQ38" s="657"/>
      <c r="DR38" s="657"/>
      <c r="DS38" s="657"/>
      <c r="DT38" s="657"/>
      <c r="DU38" s="657"/>
      <c r="DV38" s="658"/>
      <c r="DW38" s="659">
        <v>6.5</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v>2261</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13565</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8165238</v>
      </c>
      <c r="CS39" s="669"/>
      <c r="CT39" s="669"/>
      <c r="CU39" s="669"/>
      <c r="CV39" s="669"/>
      <c r="CW39" s="669"/>
      <c r="CX39" s="669"/>
      <c r="CY39" s="670"/>
      <c r="CZ39" s="659">
        <v>17.5</v>
      </c>
      <c r="DA39" s="671"/>
      <c r="DB39" s="671"/>
      <c r="DC39" s="672"/>
      <c r="DD39" s="662">
        <v>6172595</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t="s">
        <v>122</v>
      </c>
      <c r="S40" s="657"/>
      <c r="T40" s="657"/>
      <c r="U40" s="657"/>
      <c r="V40" s="657"/>
      <c r="W40" s="657"/>
      <c r="X40" s="657"/>
      <c r="Y40" s="658"/>
      <c r="Z40" s="694" t="s">
        <v>122</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113</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773000</v>
      </c>
      <c r="CS40" s="657"/>
      <c r="CT40" s="657"/>
      <c r="CU40" s="657"/>
      <c r="CV40" s="657"/>
      <c r="CW40" s="657"/>
      <c r="CX40" s="657"/>
      <c r="CY40" s="658"/>
      <c r="CZ40" s="659">
        <v>1.7</v>
      </c>
      <c r="DA40" s="671"/>
      <c r="DB40" s="671"/>
      <c r="DC40" s="672"/>
      <c r="DD40" s="662">
        <v>463000</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48723554</v>
      </c>
      <c r="S41" s="681"/>
      <c r="T41" s="681"/>
      <c r="U41" s="681"/>
      <c r="V41" s="681"/>
      <c r="W41" s="681"/>
      <c r="X41" s="681"/>
      <c r="Y41" s="684"/>
      <c r="Z41" s="685">
        <v>100</v>
      </c>
      <c r="AA41" s="685"/>
      <c r="AB41" s="685"/>
      <c r="AC41" s="685"/>
      <c r="AD41" s="686">
        <v>19656597</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723000</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v>1</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1302483</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356</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6765741</v>
      </c>
      <c r="CS42" s="669"/>
      <c r="CT42" s="669"/>
      <c r="CU42" s="669"/>
      <c r="CV42" s="669"/>
      <c r="CW42" s="669"/>
      <c r="CX42" s="669"/>
      <c r="CY42" s="670"/>
      <c r="CZ42" s="659">
        <v>14.5</v>
      </c>
      <c r="DA42" s="671"/>
      <c r="DB42" s="671"/>
      <c r="DC42" s="672"/>
      <c r="DD42" s="662">
        <v>1287539</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114205</v>
      </c>
      <c r="CS43" s="669"/>
      <c r="CT43" s="669"/>
      <c r="CU43" s="669"/>
      <c r="CV43" s="669"/>
      <c r="CW43" s="669"/>
      <c r="CX43" s="669"/>
      <c r="CY43" s="670"/>
      <c r="CZ43" s="659">
        <v>0.2</v>
      </c>
      <c r="DA43" s="671"/>
      <c r="DB43" s="671"/>
      <c r="DC43" s="672"/>
      <c r="DD43" s="662">
        <v>114205</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6743734</v>
      </c>
      <c r="CS44" s="657"/>
      <c r="CT44" s="657"/>
      <c r="CU44" s="657"/>
      <c r="CV44" s="657"/>
      <c r="CW44" s="657"/>
      <c r="CX44" s="657"/>
      <c r="CY44" s="658"/>
      <c r="CZ44" s="659">
        <v>14.5</v>
      </c>
      <c r="DA44" s="660"/>
      <c r="DB44" s="660"/>
      <c r="DC44" s="661"/>
      <c r="DD44" s="662">
        <v>1265532</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3894854</v>
      </c>
      <c r="CS45" s="669"/>
      <c r="CT45" s="669"/>
      <c r="CU45" s="669"/>
      <c r="CV45" s="669"/>
      <c r="CW45" s="669"/>
      <c r="CX45" s="669"/>
      <c r="CY45" s="670"/>
      <c r="CZ45" s="659">
        <v>8.4</v>
      </c>
      <c r="DA45" s="671"/>
      <c r="DB45" s="671"/>
      <c r="DC45" s="672"/>
      <c r="DD45" s="662">
        <v>181876</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2789115</v>
      </c>
      <c r="CS46" s="657"/>
      <c r="CT46" s="657"/>
      <c r="CU46" s="657"/>
      <c r="CV46" s="657"/>
      <c r="CW46" s="657"/>
      <c r="CX46" s="657"/>
      <c r="CY46" s="658"/>
      <c r="CZ46" s="659">
        <v>6</v>
      </c>
      <c r="DA46" s="660"/>
      <c r="DB46" s="660"/>
      <c r="DC46" s="661"/>
      <c r="DD46" s="662">
        <v>1023891</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v>22007</v>
      </c>
      <c r="CS47" s="669"/>
      <c r="CT47" s="669"/>
      <c r="CU47" s="669"/>
      <c r="CV47" s="669"/>
      <c r="CW47" s="669"/>
      <c r="CX47" s="669"/>
      <c r="CY47" s="670"/>
      <c r="CZ47" s="659">
        <v>0</v>
      </c>
      <c r="DA47" s="671"/>
      <c r="DB47" s="671"/>
      <c r="DC47" s="672"/>
      <c r="DD47" s="662">
        <v>22007</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46583808</v>
      </c>
      <c r="CS49" s="641"/>
      <c r="CT49" s="641"/>
      <c r="CU49" s="641"/>
      <c r="CV49" s="641"/>
      <c r="CW49" s="641"/>
      <c r="CX49" s="641"/>
      <c r="CY49" s="642"/>
      <c r="CZ49" s="643">
        <v>100</v>
      </c>
      <c r="DA49" s="644"/>
      <c r="DB49" s="644"/>
      <c r="DC49" s="645"/>
      <c r="DD49" s="646">
        <v>30038207</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cBu6wTSJnqjB9fzRO8Y5Ti1A6qumLQajiGg+g+EueH9Frgh3H8Zltl4f/YJzx9ASkXmpdn7R9X88bH6BhysyPw==" saltValue="V7XohUTck/pftMclZurXR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374</v>
      </c>
      <c r="C7" s="1083"/>
      <c r="D7" s="1083"/>
      <c r="E7" s="1083"/>
      <c r="F7" s="1083"/>
      <c r="G7" s="1083"/>
      <c r="H7" s="1083"/>
      <c r="I7" s="1083"/>
      <c r="J7" s="1083"/>
      <c r="K7" s="1083"/>
      <c r="L7" s="1083"/>
      <c r="M7" s="1083"/>
      <c r="N7" s="1083"/>
      <c r="O7" s="1083"/>
      <c r="P7" s="1084"/>
      <c r="Q7" s="1137">
        <v>47307</v>
      </c>
      <c r="R7" s="1138"/>
      <c r="S7" s="1138"/>
      <c r="T7" s="1138"/>
      <c r="U7" s="1138"/>
      <c r="V7" s="1138">
        <v>45888</v>
      </c>
      <c r="W7" s="1138"/>
      <c r="X7" s="1138"/>
      <c r="Y7" s="1138"/>
      <c r="Z7" s="1138"/>
      <c r="AA7" s="1138">
        <v>1419</v>
      </c>
      <c r="AB7" s="1138"/>
      <c r="AC7" s="1138"/>
      <c r="AD7" s="1138"/>
      <c r="AE7" s="1139"/>
      <c r="AF7" s="1140">
        <v>1136</v>
      </c>
      <c r="AG7" s="1141"/>
      <c r="AH7" s="1141"/>
      <c r="AI7" s="1141"/>
      <c r="AJ7" s="1142"/>
      <c r="AK7" s="1143">
        <v>2760</v>
      </c>
      <c r="AL7" s="1144"/>
      <c r="AM7" s="1144"/>
      <c r="AN7" s="1144"/>
      <c r="AO7" s="1144"/>
      <c r="AP7" s="1144">
        <v>20420</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556</v>
      </c>
      <c r="BT7" s="1135"/>
      <c r="BU7" s="1135"/>
      <c r="BV7" s="1135"/>
      <c r="BW7" s="1135"/>
      <c r="BX7" s="1135"/>
      <c r="BY7" s="1135"/>
      <c r="BZ7" s="1135"/>
      <c r="CA7" s="1135"/>
      <c r="CB7" s="1135"/>
      <c r="CC7" s="1135"/>
      <c r="CD7" s="1135"/>
      <c r="CE7" s="1135"/>
      <c r="CF7" s="1135"/>
      <c r="CG7" s="1147"/>
      <c r="CH7" s="1131">
        <v>13</v>
      </c>
      <c r="CI7" s="1132"/>
      <c r="CJ7" s="1132"/>
      <c r="CK7" s="1132"/>
      <c r="CL7" s="1133"/>
      <c r="CM7" s="1131">
        <v>296</v>
      </c>
      <c r="CN7" s="1132"/>
      <c r="CO7" s="1132"/>
      <c r="CP7" s="1132"/>
      <c r="CQ7" s="1133"/>
      <c r="CR7" s="1131">
        <v>90</v>
      </c>
      <c r="CS7" s="1132"/>
      <c r="CT7" s="1132"/>
      <c r="CU7" s="1132"/>
      <c r="CV7" s="1133"/>
      <c r="CW7" s="1131" t="s">
        <v>550</v>
      </c>
      <c r="CX7" s="1132"/>
      <c r="CY7" s="1132"/>
      <c r="CZ7" s="1132"/>
      <c r="DA7" s="1133"/>
      <c r="DB7" s="1131" t="s">
        <v>489</v>
      </c>
      <c r="DC7" s="1132"/>
      <c r="DD7" s="1132"/>
      <c r="DE7" s="1132"/>
      <c r="DF7" s="1133"/>
      <c r="DG7" s="1131" t="s">
        <v>489</v>
      </c>
      <c r="DH7" s="1132"/>
      <c r="DI7" s="1132"/>
      <c r="DJ7" s="1132"/>
      <c r="DK7" s="1133"/>
      <c r="DL7" s="1131" t="s">
        <v>489</v>
      </c>
      <c r="DM7" s="1132"/>
      <c r="DN7" s="1132"/>
      <c r="DO7" s="1132"/>
      <c r="DP7" s="1133"/>
      <c r="DQ7" s="1131" t="s">
        <v>489</v>
      </c>
      <c r="DR7" s="1132"/>
      <c r="DS7" s="1132"/>
      <c r="DT7" s="1132"/>
      <c r="DU7" s="1133"/>
      <c r="DV7" s="1134"/>
      <c r="DW7" s="1135"/>
      <c r="DX7" s="1135"/>
      <c r="DY7" s="1135"/>
      <c r="DZ7" s="1136"/>
      <c r="EA7" s="216"/>
    </row>
    <row r="8" spans="1:131" s="217" customFormat="1" ht="26.25" customHeight="1" x14ac:dyDescent="0.2">
      <c r="A8" s="220">
        <v>2</v>
      </c>
      <c r="B8" s="1065" t="s">
        <v>375</v>
      </c>
      <c r="C8" s="1066"/>
      <c r="D8" s="1066"/>
      <c r="E8" s="1066"/>
      <c r="F8" s="1066"/>
      <c r="G8" s="1066"/>
      <c r="H8" s="1066"/>
      <c r="I8" s="1066"/>
      <c r="J8" s="1066"/>
      <c r="K8" s="1066"/>
      <c r="L8" s="1066"/>
      <c r="M8" s="1066"/>
      <c r="N8" s="1066"/>
      <c r="O8" s="1066"/>
      <c r="P8" s="1067"/>
      <c r="Q8" s="1073">
        <v>904</v>
      </c>
      <c r="R8" s="1074"/>
      <c r="S8" s="1074"/>
      <c r="T8" s="1074"/>
      <c r="U8" s="1074"/>
      <c r="V8" s="1074">
        <v>778</v>
      </c>
      <c r="W8" s="1074"/>
      <c r="X8" s="1074"/>
      <c r="Y8" s="1074"/>
      <c r="Z8" s="1074"/>
      <c r="AA8" s="1074">
        <v>125</v>
      </c>
      <c r="AB8" s="1074"/>
      <c r="AC8" s="1074"/>
      <c r="AD8" s="1074"/>
      <c r="AE8" s="1075"/>
      <c r="AF8" s="1070">
        <v>125</v>
      </c>
      <c r="AG8" s="1071"/>
      <c r="AH8" s="1071"/>
      <c r="AI8" s="1071"/>
      <c r="AJ8" s="1072"/>
      <c r="AK8" s="1115">
        <v>670</v>
      </c>
      <c r="AL8" s="1116"/>
      <c r="AM8" s="1116"/>
      <c r="AN8" s="1116"/>
      <c r="AO8" s="1116"/>
      <c r="AP8" s="1116">
        <v>1961</v>
      </c>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t="s">
        <v>557</v>
      </c>
      <c r="BT8" s="1028"/>
      <c r="BU8" s="1028"/>
      <c r="BV8" s="1028"/>
      <c r="BW8" s="1028"/>
      <c r="BX8" s="1028"/>
      <c r="BY8" s="1028"/>
      <c r="BZ8" s="1028"/>
      <c r="CA8" s="1028"/>
      <c r="CB8" s="1028"/>
      <c r="CC8" s="1028"/>
      <c r="CD8" s="1028"/>
      <c r="CE8" s="1028"/>
      <c r="CF8" s="1028"/>
      <c r="CG8" s="1049"/>
      <c r="CH8" s="1024">
        <v>0</v>
      </c>
      <c r="CI8" s="1025"/>
      <c r="CJ8" s="1025"/>
      <c r="CK8" s="1025"/>
      <c r="CL8" s="1026"/>
      <c r="CM8" s="1024">
        <v>33</v>
      </c>
      <c r="CN8" s="1025"/>
      <c r="CO8" s="1025"/>
      <c r="CP8" s="1025"/>
      <c r="CQ8" s="1026"/>
      <c r="CR8" s="1024">
        <v>12</v>
      </c>
      <c r="CS8" s="1025"/>
      <c r="CT8" s="1025"/>
      <c r="CU8" s="1025"/>
      <c r="CV8" s="1026"/>
      <c r="CW8" s="1024" t="s">
        <v>550</v>
      </c>
      <c r="CX8" s="1025"/>
      <c r="CY8" s="1025"/>
      <c r="CZ8" s="1025"/>
      <c r="DA8" s="1026"/>
      <c r="DB8" s="1024" t="s">
        <v>489</v>
      </c>
      <c r="DC8" s="1025"/>
      <c r="DD8" s="1025"/>
      <c r="DE8" s="1025"/>
      <c r="DF8" s="1026"/>
      <c r="DG8" s="1024" t="s">
        <v>489</v>
      </c>
      <c r="DH8" s="1025"/>
      <c r="DI8" s="1025"/>
      <c r="DJ8" s="1025"/>
      <c r="DK8" s="1026"/>
      <c r="DL8" s="1024" t="s">
        <v>489</v>
      </c>
      <c r="DM8" s="1025"/>
      <c r="DN8" s="1025"/>
      <c r="DO8" s="1025"/>
      <c r="DP8" s="1026"/>
      <c r="DQ8" s="1024" t="s">
        <v>489</v>
      </c>
      <c r="DR8" s="1025"/>
      <c r="DS8" s="1025"/>
      <c r="DT8" s="1025"/>
      <c r="DU8" s="1026"/>
      <c r="DV8" s="1027"/>
      <c r="DW8" s="1028"/>
      <c r="DX8" s="1028"/>
      <c r="DY8" s="1028"/>
      <c r="DZ8" s="1029"/>
      <c r="EA8" s="216"/>
    </row>
    <row r="9" spans="1:131" s="217" customFormat="1" ht="26.25" customHeight="1" x14ac:dyDescent="0.2">
      <c r="A9" s="220">
        <v>3</v>
      </c>
      <c r="B9" s="1065" t="s">
        <v>376</v>
      </c>
      <c r="C9" s="1066"/>
      <c r="D9" s="1066"/>
      <c r="E9" s="1066"/>
      <c r="F9" s="1066"/>
      <c r="G9" s="1066"/>
      <c r="H9" s="1066"/>
      <c r="I9" s="1066"/>
      <c r="J9" s="1066"/>
      <c r="K9" s="1066"/>
      <c r="L9" s="1066"/>
      <c r="M9" s="1066"/>
      <c r="N9" s="1066"/>
      <c r="O9" s="1066"/>
      <c r="P9" s="1067"/>
      <c r="Q9" s="1073">
        <v>851</v>
      </c>
      <c r="R9" s="1074"/>
      <c r="S9" s="1074"/>
      <c r="T9" s="1074"/>
      <c r="U9" s="1074"/>
      <c r="V9" s="1074">
        <v>130</v>
      </c>
      <c r="W9" s="1074"/>
      <c r="X9" s="1074"/>
      <c r="Y9" s="1074"/>
      <c r="Z9" s="1074"/>
      <c r="AA9" s="1074">
        <v>720</v>
      </c>
      <c r="AB9" s="1074"/>
      <c r="AC9" s="1074"/>
      <c r="AD9" s="1074"/>
      <c r="AE9" s="1075"/>
      <c r="AF9" s="1070">
        <v>532</v>
      </c>
      <c r="AG9" s="1071"/>
      <c r="AH9" s="1071"/>
      <c r="AI9" s="1071"/>
      <c r="AJ9" s="1072"/>
      <c r="AK9" s="1115" t="s">
        <v>550</v>
      </c>
      <c r="AL9" s="1116"/>
      <c r="AM9" s="1116"/>
      <c r="AN9" s="1116"/>
      <c r="AO9" s="1116"/>
      <c r="AP9" s="1116" t="s">
        <v>550</v>
      </c>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377</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378</v>
      </c>
      <c r="B23" s="972" t="s">
        <v>379</v>
      </c>
      <c r="C23" s="973"/>
      <c r="D23" s="973"/>
      <c r="E23" s="973"/>
      <c r="F23" s="973"/>
      <c r="G23" s="973"/>
      <c r="H23" s="973"/>
      <c r="I23" s="973"/>
      <c r="J23" s="973"/>
      <c r="K23" s="973"/>
      <c r="L23" s="973"/>
      <c r="M23" s="973"/>
      <c r="N23" s="973"/>
      <c r="O23" s="973"/>
      <c r="P23" s="983"/>
      <c r="Q23" s="1102">
        <v>49012</v>
      </c>
      <c r="R23" s="1096"/>
      <c r="S23" s="1096"/>
      <c r="T23" s="1096"/>
      <c r="U23" s="1096"/>
      <c r="V23" s="1096">
        <v>46747</v>
      </c>
      <c r="W23" s="1096"/>
      <c r="X23" s="1096"/>
      <c r="Y23" s="1096"/>
      <c r="Z23" s="1096"/>
      <c r="AA23" s="1096">
        <v>2265</v>
      </c>
      <c r="AB23" s="1096"/>
      <c r="AC23" s="1096"/>
      <c r="AD23" s="1096"/>
      <c r="AE23" s="1103"/>
      <c r="AF23" s="1104">
        <v>1793</v>
      </c>
      <c r="AG23" s="1096"/>
      <c r="AH23" s="1096"/>
      <c r="AI23" s="1096"/>
      <c r="AJ23" s="1105"/>
      <c r="AK23" s="1106"/>
      <c r="AL23" s="1107"/>
      <c r="AM23" s="1107"/>
      <c r="AN23" s="1107"/>
      <c r="AO23" s="1107"/>
      <c r="AP23" s="1096">
        <v>22381</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380</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381</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382</v>
      </c>
      <c r="R26" s="1037"/>
      <c r="S26" s="1037"/>
      <c r="T26" s="1037"/>
      <c r="U26" s="1038"/>
      <c r="V26" s="1036" t="s">
        <v>383</v>
      </c>
      <c r="W26" s="1037"/>
      <c r="X26" s="1037"/>
      <c r="Y26" s="1037"/>
      <c r="Z26" s="1038"/>
      <c r="AA26" s="1036" t="s">
        <v>384</v>
      </c>
      <c r="AB26" s="1037"/>
      <c r="AC26" s="1037"/>
      <c r="AD26" s="1037"/>
      <c r="AE26" s="1037"/>
      <c r="AF26" s="1090" t="s">
        <v>385</v>
      </c>
      <c r="AG26" s="1043"/>
      <c r="AH26" s="1043"/>
      <c r="AI26" s="1043"/>
      <c r="AJ26" s="1091"/>
      <c r="AK26" s="1037" t="s">
        <v>386</v>
      </c>
      <c r="AL26" s="1037"/>
      <c r="AM26" s="1037"/>
      <c r="AN26" s="1037"/>
      <c r="AO26" s="1038"/>
      <c r="AP26" s="1036" t="s">
        <v>387</v>
      </c>
      <c r="AQ26" s="1037"/>
      <c r="AR26" s="1037"/>
      <c r="AS26" s="1037"/>
      <c r="AT26" s="1038"/>
      <c r="AU26" s="1036" t="s">
        <v>388</v>
      </c>
      <c r="AV26" s="1037"/>
      <c r="AW26" s="1037"/>
      <c r="AX26" s="1037"/>
      <c r="AY26" s="1038"/>
      <c r="AZ26" s="1036" t="s">
        <v>389</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390</v>
      </c>
      <c r="C28" s="1083"/>
      <c r="D28" s="1083"/>
      <c r="E28" s="1083"/>
      <c r="F28" s="1083"/>
      <c r="G28" s="1083"/>
      <c r="H28" s="1083"/>
      <c r="I28" s="1083"/>
      <c r="J28" s="1083"/>
      <c r="K28" s="1083"/>
      <c r="L28" s="1083"/>
      <c r="M28" s="1083"/>
      <c r="N28" s="1083"/>
      <c r="O28" s="1083"/>
      <c r="P28" s="1084"/>
      <c r="Q28" s="1085">
        <v>7306</v>
      </c>
      <c r="R28" s="1086"/>
      <c r="S28" s="1086"/>
      <c r="T28" s="1086"/>
      <c r="U28" s="1086"/>
      <c r="V28" s="1086">
        <v>7281</v>
      </c>
      <c r="W28" s="1086"/>
      <c r="X28" s="1086"/>
      <c r="Y28" s="1086"/>
      <c r="Z28" s="1086"/>
      <c r="AA28" s="1086">
        <v>25</v>
      </c>
      <c r="AB28" s="1086"/>
      <c r="AC28" s="1086"/>
      <c r="AD28" s="1086"/>
      <c r="AE28" s="1087"/>
      <c r="AF28" s="1088">
        <v>25</v>
      </c>
      <c r="AG28" s="1086"/>
      <c r="AH28" s="1086"/>
      <c r="AI28" s="1086"/>
      <c r="AJ28" s="1089"/>
      <c r="AK28" s="1077">
        <v>768</v>
      </c>
      <c r="AL28" s="1078"/>
      <c r="AM28" s="1078"/>
      <c r="AN28" s="1078"/>
      <c r="AO28" s="1078"/>
      <c r="AP28" s="1078" t="s">
        <v>550</v>
      </c>
      <c r="AQ28" s="1078"/>
      <c r="AR28" s="1078"/>
      <c r="AS28" s="1078"/>
      <c r="AT28" s="1078"/>
      <c r="AU28" s="1078" t="s">
        <v>550</v>
      </c>
      <c r="AV28" s="1078"/>
      <c r="AW28" s="1078"/>
      <c r="AX28" s="1078"/>
      <c r="AY28" s="1078"/>
      <c r="AZ28" s="1079" t="s">
        <v>550</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391</v>
      </c>
      <c r="C29" s="1066"/>
      <c r="D29" s="1066"/>
      <c r="E29" s="1066"/>
      <c r="F29" s="1066"/>
      <c r="G29" s="1066"/>
      <c r="H29" s="1066"/>
      <c r="I29" s="1066"/>
      <c r="J29" s="1066"/>
      <c r="K29" s="1066"/>
      <c r="L29" s="1066"/>
      <c r="M29" s="1066"/>
      <c r="N29" s="1066"/>
      <c r="O29" s="1066"/>
      <c r="P29" s="1067"/>
      <c r="Q29" s="1073">
        <v>2576</v>
      </c>
      <c r="R29" s="1074"/>
      <c r="S29" s="1074"/>
      <c r="T29" s="1074"/>
      <c r="U29" s="1074"/>
      <c r="V29" s="1074">
        <v>2526</v>
      </c>
      <c r="W29" s="1074"/>
      <c r="X29" s="1074"/>
      <c r="Y29" s="1074"/>
      <c r="Z29" s="1074"/>
      <c r="AA29" s="1074">
        <v>50</v>
      </c>
      <c r="AB29" s="1074"/>
      <c r="AC29" s="1074"/>
      <c r="AD29" s="1074"/>
      <c r="AE29" s="1075"/>
      <c r="AF29" s="1070">
        <v>50</v>
      </c>
      <c r="AG29" s="1071"/>
      <c r="AH29" s="1071"/>
      <c r="AI29" s="1071"/>
      <c r="AJ29" s="1072"/>
      <c r="AK29" s="1015">
        <v>1310</v>
      </c>
      <c r="AL29" s="1006"/>
      <c r="AM29" s="1006"/>
      <c r="AN29" s="1006"/>
      <c r="AO29" s="1006"/>
      <c r="AP29" s="1006" t="s">
        <v>550</v>
      </c>
      <c r="AQ29" s="1006"/>
      <c r="AR29" s="1006"/>
      <c r="AS29" s="1006"/>
      <c r="AT29" s="1006"/>
      <c r="AU29" s="1006" t="s">
        <v>550</v>
      </c>
      <c r="AV29" s="1006"/>
      <c r="AW29" s="1006"/>
      <c r="AX29" s="1006"/>
      <c r="AY29" s="1006"/>
      <c r="AZ29" s="1076" t="s">
        <v>550</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392</v>
      </c>
      <c r="C30" s="1066"/>
      <c r="D30" s="1066"/>
      <c r="E30" s="1066"/>
      <c r="F30" s="1066"/>
      <c r="G30" s="1066"/>
      <c r="H30" s="1066"/>
      <c r="I30" s="1066"/>
      <c r="J30" s="1066"/>
      <c r="K30" s="1066"/>
      <c r="L30" s="1066"/>
      <c r="M30" s="1066"/>
      <c r="N30" s="1066"/>
      <c r="O30" s="1066"/>
      <c r="P30" s="1067"/>
      <c r="Q30" s="1073">
        <v>1765</v>
      </c>
      <c r="R30" s="1074"/>
      <c r="S30" s="1074"/>
      <c r="T30" s="1074"/>
      <c r="U30" s="1074"/>
      <c r="V30" s="1074">
        <v>1732</v>
      </c>
      <c r="W30" s="1074"/>
      <c r="X30" s="1074"/>
      <c r="Y30" s="1074"/>
      <c r="Z30" s="1074"/>
      <c r="AA30" s="1074">
        <v>33</v>
      </c>
      <c r="AB30" s="1074"/>
      <c r="AC30" s="1074"/>
      <c r="AD30" s="1074"/>
      <c r="AE30" s="1075"/>
      <c r="AF30" s="1070">
        <v>708</v>
      </c>
      <c r="AG30" s="1071"/>
      <c r="AH30" s="1071"/>
      <c r="AI30" s="1071"/>
      <c r="AJ30" s="1072"/>
      <c r="AK30" s="1015">
        <v>12</v>
      </c>
      <c r="AL30" s="1006"/>
      <c r="AM30" s="1006"/>
      <c r="AN30" s="1006"/>
      <c r="AO30" s="1006"/>
      <c r="AP30" s="1006">
        <v>905</v>
      </c>
      <c r="AQ30" s="1006"/>
      <c r="AR30" s="1006"/>
      <c r="AS30" s="1006"/>
      <c r="AT30" s="1006"/>
      <c r="AU30" s="1006">
        <v>540</v>
      </c>
      <c r="AV30" s="1006"/>
      <c r="AW30" s="1006"/>
      <c r="AX30" s="1006"/>
      <c r="AY30" s="1006"/>
      <c r="AZ30" s="1076" t="s">
        <v>550</v>
      </c>
      <c r="BA30" s="1076"/>
      <c r="BB30" s="1076"/>
      <c r="BC30" s="1076"/>
      <c r="BD30" s="1076"/>
      <c r="BE30" s="1007" t="s">
        <v>393</v>
      </c>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394</v>
      </c>
      <c r="C31" s="1066"/>
      <c r="D31" s="1066"/>
      <c r="E31" s="1066"/>
      <c r="F31" s="1066"/>
      <c r="G31" s="1066"/>
      <c r="H31" s="1066"/>
      <c r="I31" s="1066"/>
      <c r="J31" s="1066"/>
      <c r="K31" s="1066"/>
      <c r="L31" s="1066"/>
      <c r="M31" s="1066"/>
      <c r="N31" s="1066"/>
      <c r="O31" s="1066"/>
      <c r="P31" s="1067"/>
      <c r="Q31" s="1073">
        <v>2536</v>
      </c>
      <c r="R31" s="1074"/>
      <c r="S31" s="1074"/>
      <c r="T31" s="1074"/>
      <c r="U31" s="1074"/>
      <c r="V31" s="1074">
        <v>2216</v>
      </c>
      <c r="W31" s="1074"/>
      <c r="X31" s="1074"/>
      <c r="Y31" s="1074"/>
      <c r="Z31" s="1074"/>
      <c r="AA31" s="1074">
        <v>320</v>
      </c>
      <c r="AB31" s="1074"/>
      <c r="AC31" s="1074"/>
      <c r="AD31" s="1074"/>
      <c r="AE31" s="1075"/>
      <c r="AF31" s="1070">
        <v>980</v>
      </c>
      <c r="AG31" s="1071"/>
      <c r="AH31" s="1071"/>
      <c r="AI31" s="1071"/>
      <c r="AJ31" s="1072"/>
      <c r="AK31" s="1015">
        <v>1390</v>
      </c>
      <c r="AL31" s="1006"/>
      <c r="AM31" s="1006"/>
      <c r="AN31" s="1006"/>
      <c r="AO31" s="1006"/>
      <c r="AP31" s="1006">
        <v>9682</v>
      </c>
      <c r="AQ31" s="1006"/>
      <c r="AR31" s="1006"/>
      <c r="AS31" s="1006"/>
      <c r="AT31" s="1006"/>
      <c r="AU31" s="1006">
        <v>2101</v>
      </c>
      <c r="AV31" s="1006"/>
      <c r="AW31" s="1006"/>
      <c r="AX31" s="1006"/>
      <c r="AY31" s="1006"/>
      <c r="AZ31" s="1076" t="s">
        <v>550</v>
      </c>
      <c r="BA31" s="1076"/>
      <c r="BB31" s="1076"/>
      <c r="BC31" s="1076"/>
      <c r="BD31" s="1076"/>
      <c r="BE31" s="1007" t="s">
        <v>393</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395</v>
      </c>
      <c r="C32" s="1066"/>
      <c r="D32" s="1066"/>
      <c r="E32" s="1066"/>
      <c r="F32" s="1066"/>
      <c r="G32" s="1066"/>
      <c r="H32" s="1066"/>
      <c r="I32" s="1066"/>
      <c r="J32" s="1066"/>
      <c r="K32" s="1066"/>
      <c r="L32" s="1066"/>
      <c r="M32" s="1066"/>
      <c r="N32" s="1066"/>
      <c r="O32" s="1066"/>
      <c r="P32" s="1067"/>
      <c r="Q32" s="1073">
        <v>9628</v>
      </c>
      <c r="R32" s="1074"/>
      <c r="S32" s="1074"/>
      <c r="T32" s="1074"/>
      <c r="U32" s="1074"/>
      <c r="V32" s="1074">
        <v>10309</v>
      </c>
      <c r="W32" s="1074"/>
      <c r="X32" s="1074"/>
      <c r="Y32" s="1074"/>
      <c r="Z32" s="1074"/>
      <c r="AA32" s="1074">
        <v>-681</v>
      </c>
      <c r="AB32" s="1074"/>
      <c r="AC32" s="1074"/>
      <c r="AD32" s="1074"/>
      <c r="AE32" s="1075"/>
      <c r="AF32" s="1070">
        <v>2248</v>
      </c>
      <c r="AG32" s="1071"/>
      <c r="AH32" s="1071"/>
      <c r="AI32" s="1071"/>
      <c r="AJ32" s="1072"/>
      <c r="AK32" s="1015">
        <v>1902</v>
      </c>
      <c r="AL32" s="1006"/>
      <c r="AM32" s="1006"/>
      <c r="AN32" s="1006"/>
      <c r="AO32" s="1006"/>
      <c r="AP32" s="1006">
        <v>2636</v>
      </c>
      <c r="AQ32" s="1006"/>
      <c r="AR32" s="1006"/>
      <c r="AS32" s="1006"/>
      <c r="AT32" s="1006"/>
      <c r="AU32" s="1006">
        <v>1515</v>
      </c>
      <c r="AV32" s="1006"/>
      <c r="AW32" s="1006"/>
      <c r="AX32" s="1006"/>
      <c r="AY32" s="1006"/>
      <c r="AZ32" s="1076" t="s">
        <v>550</v>
      </c>
      <c r="BA32" s="1076"/>
      <c r="BB32" s="1076"/>
      <c r="BC32" s="1076"/>
      <c r="BD32" s="1076"/>
      <c r="BE32" s="1007" t="s">
        <v>393</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t="s">
        <v>396</v>
      </c>
      <c r="C33" s="1066"/>
      <c r="D33" s="1066"/>
      <c r="E33" s="1066"/>
      <c r="F33" s="1066"/>
      <c r="G33" s="1066"/>
      <c r="H33" s="1066"/>
      <c r="I33" s="1066"/>
      <c r="J33" s="1066"/>
      <c r="K33" s="1066"/>
      <c r="L33" s="1066"/>
      <c r="M33" s="1066"/>
      <c r="N33" s="1066"/>
      <c r="O33" s="1066"/>
      <c r="P33" s="1067"/>
      <c r="Q33" s="1073">
        <v>173281</v>
      </c>
      <c r="R33" s="1074"/>
      <c r="S33" s="1074"/>
      <c r="T33" s="1074"/>
      <c r="U33" s="1074"/>
      <c r="V33" s="1074">
        <v>161848</v>
      </c>
      <c r="W33" s="1074"/>
      <c r="X33" s="1074"/>
      <c r="Y33" s="1074"/>
      <c r="Z33" s="1074"/>
      <c r="AA33" s="1074">
        <v>11436</v>
      </c>
      <c r="AB33" s="1074"/>
      <c r="AC33" s="1074"/>
      <c r="AD33" s="1074"/>
      <c r="AE33" s="1075"/>
      <c r="AF33" s="1070">
        <v>46613</v>
      </c>
      <c r="AG33" s="1071"/>
      <c r="AH33" s="1071"/>
      <c r="AI33" s="1071"/>
      <c r="AJ33" s="1072"/>
      <c r="AK33" s="1015" t="s">
        <v>550</v>
      </c>
      <c r="AL33" s="1006"/>
      <c r="AM33" s="1006"/>
      <c r="AN33" s="1006"/>
      <c r="AO33" s="1006"/>
      <c r="AP33" s="1006">
        <v>538</v>
      </c>
      <c r="AQ33" s="1006"/>
      <c r="AR33" s="1006"/>
      <c r="AS33" s="1006"/>
      <c r="AT33" s="1006"/>
      <c r="AU33" s="1006" t="s">
        <v>550</v>
      </c>
      <c r="AV33" s="1006"/>
      <c r="AW33" s="1006"/>
      <c r="AX33" s="1006"/>
      <c r="AY33" s="1006"/>
      <c r="AZ33" s="1076" t="s">
        <v>550</v>
      </c>
      <c r="BA33" s="1076"/>
      <c r="BB33" s="1076"/>
      <c r="BC33" s="1076"/>
      <c r="BD33" s="1076"/>
      <c r="BE33" s="1007" t="s">
        <v>393</v>
      </c>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397</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378</v>
      </c>
      <c r="B63" s="972" t="s">
        <v>398</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50624</v>
      </c>
      <c r="AG63" s="994"/>
      <c r="AH63" s="994"/>
      <c r="AI63" s="994"/>
      <c r="AJ63" s="1057"/>
      <c r="AK63" s="1058"/>
      <c r="AL63" s="998"/>
      <c r="AM63" s="998"/>
      <c r="AN63" s="998"/>
      <c r="AO63" s="998"/>
      <c r="AP63" s="994">
        <v>13761</v>
      </c>
      <c r="AQ63" s="994"/>
      <c r="AR63" s="994"/>
      <c r="AS63" s="994"/>
      <c r="AT63" s="994"/>
      <c r="AU63" s="994">
        <v>4156</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400</v>
      </c>
      <c r="B66" s="1031"/>
      <c r="C66" s="1031"/>
      <c r="D66" s="1031"/>
      <c r="E66" s="1031"/>
      <c r="F66" s="1031"/>
      <c r="G66" s="1031"/>
      <c r="H66" s="1031"/>
      <c r="I66" s="1031"/>
      <c r="J66" s="1031"/>
      <c r="K66" s="1031"/>
      <c r="L66" s="1031"/>
      <c r="M66" s="1031"/>
      <c r="N66" s="1031"/>
      <c r="O66" s="1031"/>
      <c r="P66" s="1032"/>
      <c r="Q66" s="1036" t="s">
        <v>382</v>
      </c>
      <c r="R66" s="1037"/>
      <c r="S66" s="1037"/>
      <c r="T66" s="1037"/>
      <c r="U66" s="1038"/>
      <c r="V66" s="1036" t="s">
        <v>383</v>
      </c>
      <c r="W66" s="1037"/>
      <c r="X66" s="1037"/>
      <c r="Y66" s="1037"/>
      <c r="Z66" s="1038"/>
      <c r="AA66" s="1036" t="s">
        <v>384</v>
      </c>
      <c r="AB66" s="1037"/>
      <c r="AC66" s="1037"/>
      <c r="AD66" s="1037"/>
      <c r="AE66" s="1038"/>
      <c r="AF66" s="1042" t="s">
        <v>385</v>
      </c>
      <c r="AG66" s="1043"/>
      <c r="AH66" s="1043"/>
      <c r="AI66" s="1043"/>
      <c r="AJ66" s="1044"/>
      <c r="AK66" s="1036" t="s">
        <v>386</v>
      </c>
      <c r="AL66" s="1031"/>
      <c r="AM66" s="1031"/>
      <c r="AN66" s="1031"/>
      <c r="AO66" s="1032"/>
      <c r="AP66" s="1036" t="s">
        <v>387</v>
      </c>
      <c r="AQ66" s="1037"/>
      <c r="AR66" s="1037"/>
      <c r="AS66" s="1037"/>
      <c r="AT66" s="1038"/>
      <c r="AU66" s="1036" t="s">
        <v>401</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551</v>
      </c>
      <c r="C68" s="1021"/>
      <c r="D68" s="1021"/>
      <c r="E68" s="1021"/>
      <c r="F68" s="1021"/>
      <c r="G68" s="1021"/>
      <c r="H68" s="1021"/>
      <c r="I68" s="1021"/>
      <c r="J68" s="1021"/>
      <c r="K68" s="1021"/>
      <c r="L68" s="1021"/>
      <c r="M68" s="1021"/>
      <c r="N68" s="1021"/>
      <c r="O68" s="1021"/>
      <c r="P68" s="1022"/>
      <c r="Q68" s="1023">
        <v>315</v>
      </c>
      <c r="R68" s="1017"/>
      <c r="S68" s="1017"/>
      <c r="T68" s="1017"/>
      <c r="U68" s="1017"/>
      <c r="V68" s="1017">
        <v>288</v>
      </c>
      <c r="W68" s="1017"/>
      <c r="X68" s="1017"/>
      <c r="Y68" s="1017"/>
      <c r="Z68" s="1017"/>
      <c r="AA68" s="1017">
        <v>26</v>
      </c>
      <c r="AB68" s="1017"/>
      <c r="AC68" s="1017"/>
      <c r="AD68" s="1017"/>
      <c r="AE68" s="1017"/>
      <c r="AF68" s="1017">
        <v>26</v>
      </c>
      <c r="AG68" s="1017"/>
      <c r="AH68" s="1017"/>
      <c r="AI68" s="1017"/>
      <c r="AJ68" s="1017"/>
      <c r="AK68" s="1017" t="s">
        <v>550</v>
      </c>
      <c r="AL68" s="1017"/>
      <c r="AM68" s="1017"/>
      <c r="AN68" s="1017"/>
      <c r="AO68" s="1017"/>
      <c r="AP68" s="1017">
        <v>372</v>
      </c>
      <c r="AQ68" s="1017"/>
      <c r="AR68" s="1017"/>
      <c r="AS68" s="1017"/>
      <c r="AT68" s="1017"/>
      <c r="AU68" s="1017">
        <v>251</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552</v>
      </c>
      <c r="C69" s="1010"/>
      <c r="D69" s="1010"/>
      <c r="E69" s="1010"/>
      <c r="F69" s="1010"/>
      <c r="G69" s="1010"/>
      <c r="H69" s="1010"/>
      <c r="I69" s="1010"/>
      <c r="J69" s="1010"/>
      <c r="K69" s="1010"/>
      <c r="L69" s="1010"/>
      <c r="M69" s="1010"/>
      <c r="N69" s="1010"/>
      <c r="O69" s="1010"/>
      <c r="P69" s="1011"/>
      <c r="Q69" s="1012">
        <v>2653</v>
      </c>
      <c r="R69" s="1006"/>
      <c r="S69" s="1006"/>
      <c r="T69" s="1006"/>
      <c r="U69" s="1006"/>
      <c r="V69" s="1006">
        <v>2392</v>
      </c>
      <c r="W69" s="1006"/>
      <c r="X69" s="1006"/>
      <c r="Y69" s="1006"/>
      <c r="Z69" s="1006"/>
      <c r="AA69" s="1006">
        <v>261</v>
      </c>
      <c r="AB69" s="1006"/>
      <c r="AC69" s="1006"/>
      <c r="AD69" s="1006"/>
      <c r="AE69" s="1006"/>
      <c r="AF69" s="1006">
        <v>261</v>
      </c>
      <c r="AG69" s="1006"/>
      <c r="AH69" s="1006"/>
      <c r="AI69" s="1006"/>
      <c r="AJ69" s="1006"/>
      <c r="AK69" s="1006" t="s">
        <v>550</v>
      </c>
      <c r="AL69" s="1006"/>
      <c r="AM69" s="1006"/>
      <c r="AN69" s="1006"/>
      <c r="AO69" s="1006"/>
      <c r="AP69" s="1006" t="s">
        <v>550</v>
      </c>
      <c r="AQ69" s="1006"/>
      <c r="AR69" s="1006"/>
      <c r="AS69" s="1006"/>
      <c r="AT69" s="1006"/>
      <c r="AU69" s="1006" t="s">
        <v>550</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553</v>
      </c>
      <c r="C70" s="1010"/>
      <c r="D70" s="1010"/>
      <c r="E70" s="1010"/>
      <c r="F70" s="1010"/>
      <c r="G70" s="1010"/>
      <c r="H70" s="1010"/>
      <c r="I70" s="1010"/>
      <c r="J70" s="1010"/>
      <c r="K70" s="1010"/>
      <c r="L70" s="1010"/>
      <c r="M70" s="1010"/>
      <c r="N70" s="1010"/>
      <c r="O70" s="1010"/>
      <c r="P70" s="1011"/>
      <c r="Q70" s="1012">
        <v>1047955</v>
      </c>
      <c r="R70" s="1006"/>
      <c r="S70" s="1006"/>
      <c r="T70" s="1006"/>
      <c r="U70" s="1006"/>
      <c r="V70" s="1006">
        <v>1016638</v>
      </c>
      <c r="W70" s="1006"/>
      <c r="X70" s="1006"/>
      <c r="Y70" s="1006"/>
      <c r="Z70" s="1006"/>
      <c r="AA70" s="1006">
        <v>31318</v>
      </c>
      <c r="AB70" s="1006"/>
      <c r="AC70" s="1006"/>
      <c r="AD70" s="1006"/>
      <c r="AE70" s="1006"/>
      <c r="AF70" s="1006">
        <v>31318</v>
      </c>
      <c r="AG70" s="1006"/>
      <c r="AH70" s="1006"/>
      <c r="AI70" s="1006"/>
      <c r="AJ70" s="1006"/>
      <c r="AK70" s="1006">
        <v>1</v>
      </c>
      <c r="AL70" s="1006"/>
      <c r="AM70" s="1006"/>
      <c r="AN70" s="1006"/>
      <c r="AO70" s="1006"/>
      <c r="AP70" s="1006" t="s">
        <v>550</v>
      </c>
      <c r="AQ70" s="1006"/>
      <c r="AR70" s="1006"/>
      <c r="AS70" s="1006"/>
      <c r="AT70" s="1006"/>
      <c r="AU70" s="1006" t="s">
        <v>550</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554</v>
      </c>
      <c r="C71" s="1010"/>
      <c r="D71" s="1010"/>
      <c r="E71" s="1010"/>
      <c r="F71" s="1010"/>
      <c r="G71" s="1010"/>
      <c r="H71" s="1010"/>
      <c r="I71" s="1010"/>
      <c r="J71" s="1010"/>
      <c r="K71" s="1010"/>
      <c r="L71" s="1010"/>
      <c r="M71" s="1010"/>
      <c r="N71" s="1010"/>
      <c r="O71" s="1010"/>
      <c r="P71" s="1011"/>
      <c r="Q71" s="1012">
        <v>10312</v>
      </c>
      <c r="R71" s="1006"/>
      <c r="S71" s="1006"/>
      <c r="T71" s="1006"/>
      <c r="U71" s="1006"/>
      <c r="V71" s="1006">
        <v>10083</v>
      </c>
      <c r="W71" s="1006"/>
      <c r="X71" s="1006"/>
      <c r="Y71" s="1006"/>
      <c r="Z71" s="1006"/>
      <c r="AA71" s="1006">
        <v>229</v>
      </c>
      <c r="AB71" s="1006"/>
      <c r="AC71" s="1006"/>
      <c r="AD71" s="1006"/>
      <c r="AE71" s="1006"/>
      <c r="AF71" s="1006">
        <v>229</v>
      </c>
      <c r="AG71" s="1006"/>
      <c r="AH71" s="1006"/>
      <c r="AI71" s="1006"/>
      <c r="AJ71" s="1006"/>
      <c r="AK71" s="1006">
        <v>198</v>
      </c>
      <c r="AL71" s="1006"/>
      <c r="AM71" s="1006"/>
      <c r="AN71" s="1006"/>
      <c r="AO71" s="1006"/>
      <c r="AP71" s="1006" t="s">
        <v>550</v>
      </c>
      <c r="AQ71" s="1006"/>
      <c r="AR71" s="1006"/>
      <c r="AS71" s="1006"/>
      <c r="AT71" s="1006"/>
      <c r="AU71" s="1006" t="s">
        <v>550</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555</v>
      </c>
      <c r="C72" s="1010"/>
      <c r="D72" s="1010"/>
      <c r="E72" s="1010"/>
      <c r="F72" s="1010"/>
      <c r="G72" s="1010"/>
      <c r="H72" s="1010"/>
      <c r="I72" s="1010"/>
      <c r="J72" s="1010"/>
      <c r="K72" s="1010"/>
      <c r="L72" s="1010"/>
      <c r="M72" s="1010"/>
      <c r="N72" s="1010"/>
      <c r="O72" s="1010"/>
      <c r="P72" s="1011"/>
      <c r="Q72" s="1012">
        <v>56622</v>
      </c>
      <c r="R72" s="1006"/>
      <c r="S72" s="1006"/>
      <c r="T72" s="1006"/>
      <c r="U72" s="1006"/>
      <c r="V72" s="1006">
        <v>56259</v>
      </c>
      <c r="W72" s="1006"/>
      <c r="X72" s="1006"/>
      <c r="Y72" s="1006"/>
      <c r="Z72" s="1006"/>
      <c r="AA72" s="1006">
        <v>363</v>
      </c>
      <c r="AB72" s="1006"/>
      <c r="AC72" s="1006"/>
      <c r="AD72" s="1006"/>
      <c r="AE72" s="1006"/>
      <c r="AF72" s="1006">
        <v>363</v>
      </c>
      <c r="AG72" s="1006"/>
      <c r="AH72" s="1006"/>
      <c r="AI72" s="1006"/>
      <c r="AJ72" s="1006"/>
      <c r="AK72" s="1006">
        <v>9356</v>
      </c>
      <c r="AL72" s="1006"/>
      <c r="AM72" s="1006"/>
      <c r="AN72" s="1006"/>
      <c r="AO72" s="1006"/>
      <c r="AP72" s="1006" t="s">
        <v>550</v>
      </c>
      <c r="AQ72" s="1006"/>
      <c r="AR72" s="1006"/>
      <c r="AS72" s="1006"/>
      <c r="AT72" s="1006"/>
      <c r="AU72" s="1006" t="s">
        <v>550</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c r="C73" s="1010"/>
      <c r="D73" s="1010"/>
      <c r="E73" s="1010"/>
      <c r="F73" s="1010"/>
      <c r="G73" s="1010"/>
      <c r="H73" s="1010"/>
      <c r="I73" s="1010"/>
      <c r="J73" s="1010"/>
      <c r="K73" s="1010"/>
      <c r="L73" s="1010"/>
      <c r="M73" s="1010"/>
      <c r="N73" s="1010"/>
      <c r="O73" s="1010"/>
      <c r="P73" s="1011"/>
      <c r="Q73" s="1012"/>
      <c r="R73" s="1006"/>
      <c r="S73" s="1006"/>
      <c r="T73" s="1006"/>
      <c r="U73" s="1006"/>
      <c r="V73" s="1006"/>
      <c r="W73" s="1006"/>
      <c r="X73" s="1006"/>
      <c r="Y73" s="1006"/>
      <c r="Z73" s="1006"/>
      <c r="AA73" s="1006"/>
      <c r="AB73" s="1006"/>
      <c r="AC73" s="1006"/>
      <c r="AD73" s="1006"/>
      <c r="AE73" s="1006"/>
      <c r="AF73" s="1006"/>
      <c r="AG73" s="1006"/>
      <c r="AH73" s="1006"/>
      <c r="AI73" s="1006"/>
      <c r="AJ73" s="1006"/>
      <c r="AK73" s="1006"/>
      <c r="AL73" s="1006"/>
      <c r="AM73" s="1006"/>
      <c r="AN73" s="1006"/>
      <c r="AO73" s="1006"/>
      <c r="AP73" s="1006"/>
      <c r="AQ73" s="1006"/>
      <c r="AR73" s="1006"/>
      <c r="AS73" s="1006"/>
      <c r="AT73" s="1006"/>
      <c r="AU73" s="1006"/>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c r="C74" s="1010"/>
      <c r="D74" s="1010"/>
      <c r="E74" s="1010"/>
      <c r="F74" s="1010"/>
      <c r="G74" s="1010"/>
      <c r="H74" s="1010"/>
      <c r="I74" s="1010"/>
      <c r="J74" s="1010"/>
      <c r="K74" s="1010"/>
      <c r="L74" s="1010"/>
      <c r="M74" s="1010"/>
      <c r="N74" s="1010"/>
      <c r="O74" s="1010"/>
      <c r="P74" s="1011"/>
      <c r="Q74" s="1012"/>
      <c r="R74" s="1006"/>
      <c r="S74" s="1006"/>
      <c r="T74" s="1006"/>
      <c r="U74" s="1006"/>
      <c r="V74" s="1006"/>
      <c r="W74" s="1006"/>
      <c r="X74" s="1006"/>
      <c r="Y74" s="1006"/>
      <c r="Z74" s="1006"/>
      <c r="AA74" s="1006"/>
      <c r="AB74" s="1006"/>
      <c r="AC74" s="1006"/>
      <c r="AD74" s="1006"/>
      <c r="AE74" s="1006"/>
      <c r="AF74" s="1006"/>
      <c r="AG74" s="1006"/>
      <c r="AH74" s="1006"/>
      <c r="AI74" s="1006"/>
      <c r="AJ74" s="1006"/>
      <c r="AK74" s="1006"/>
      <c r="AL74" s="1006"/>
      <c r="AM74" s="1006"/>
      <c r="AN74" s="1006"/>
      <c r="AO74" s="1006"/>
      <c r="AP74" s="1006"/>
      <c r="AQ74" s="1006"/>
      <c r="AR74" s="1006"/>
      <c r="AS74" s="1006"/>
      <c r="AT74" s="1006"/>
      <c r="AU74" s="1006"/>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378</v>
      </c>
      <c r="B88" s="972" t="s">
        <v>402</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32197</v>
      </c>
      <c r="AG88" s="994"/>
      <c r="AH88" s="994"/>
      <c r="AI88" s="994"/>
      <c r="AJ88" s="994"/>
      <c r="AK88" s="998"/>
      <c r="AL88" s="998"/>
      <c r="AM88" s="998"/>
      <c r="AN88" s="998"/>
      <c r="AO88" s="998"/>
      <c r="AP88" s="994">
        <v>372</v>
      </c>
      <c r="AQ88" s="994"/>
      <c r="AR88" s="994"/>
      <c r="AS88" s="994"/>
      <c r="AT88" s="994"/>
      <c r="AU88" s="994">
        <v>251</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72" t="s">
        <v>403</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102</v>
      </c>
      <c r="CS102" s="988"/>
      <c r="CT102" s="988"/>
      <c r="CU102" s="988"/>
      <c r="CV102" s="989"/>
      <c r="CW102" s="987" t="s">
        <v>563</v>
      </c>
      <c r="CX102" s="988"/>
      <c r="CY102" s="988"/>
      <c r="CZ102" s="988"/>
      <c r="DA102" s="989"/>
      <c r="DB102" s="987" t="s">
        <v>563</v>
      </c>
      <c r="DC102" s="988"/>
      <c r="DD102" s="988"/>
      <c r="DE102" s="988"/>
      <c r="DF102" s="989"/>
      <c r="DG102" s="987" t="s">
        <v>563</v>
      </c>
      <c r="DH102" s="988"/>
      <c r="DI102" s="988"/>
      <c r="DJ102" s="988"/>
      <c r="DK102" s="989"/>
      <c r="DL102" s="987" t="s">
        <v>563</v>
      </c>
      <c r="DM102" s="988"/>
      <c r="DN102" s="988"/>
      <c r="DO102" s="988"/>
      <c r="DP102" s="989"/>
      <c r="DQ102" s="987" t="s">
        <v>563</v>
      </c>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404</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405</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408</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409</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410</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411</v>
      </c>
      <c r="AB109" s="931"/>
      <c r="AC109" s="931"/>
      <c r="AD109" s="931"/>
      <c r="AE109" s="932"/>
      <c r="AF109" s="933" t="s">
        <v>412</v>
      </c>
      <c r="AG109" s="931"/>
      <c r="AH109" s="931"/>
      <c r="AI109" s="931"/>
      <c r="AJ109" s="932"/>
      <c r="AK109" s="933" t="s">
        <v>294</v>
      </c>
      <c r="AL109" s="931"/>
      <c r="AM109" s="931"/>
      <c r="AN109" s="931"/>
      <c r="AO109" s="932"/>
      <c r="AP109" s="933" t="s">
        <v>413</v>
      </c>
      <c r="AQ109" s="931"/>
      <c r="AR109" s="931"/>
      <c r="AS109" s="931"/>
      <c r="AT109" s="964"/>
      <c r="AU109" s="930" t="s">
        <v>410</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411</v>
      </c>
      <c r="BR109" s="931"/>
      <c r="BS109" s="931"/>
      <c r="BT109" s="931"/>
      <c r="BU109" s="932"/>
      <c r="BV109" s="933" t="s">
        <v>412</v>
      </c>
      <c r="BW109" s="931"/>
      <c r="BX109" s="931"/>
      <c r="BY109" s="931"/>
      <c r="BZ109" s="932"/>
      <c r="CA109" s="933" t="s">
        <v>294</v>
      </c>
      <c r="CB109" s="931"/>
      <c r="CC109" s="931"/>
      <c r="CD109" s="931"/>
      <c r="CE109" s="932"/>
      <c r="CF109" s="971" t="s">
        <v>413</v>
      </c>
      <c r="CG109" s="971"/>
      <c r="CH109" s="971"/>
      <c r="CI109" s="971"/>
      <c r="CJ109" s="971"/>
      <c r="CK109" s="933" t="s">
        <v>414</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411</v>
      </c>
      <c r="DH109" s="931"/>
      <c r="DI109" s="931"/>
      <c r="DJ109" s="931"/>
      <c r="DK109" s="932"/>
      <c r="DL109" s="933" t="s">
        <v>412</v>
      </c>
      <c r="DM109" s="931"/>
      <c r="DN109" s="931"/>
      <c r="DO109" s="931"/>
      <c r="DP109" s="932"/>
      <c r="DQ109" s="933" t="s">
        <v>294</v>
      </c>
      <c r="DR109" s="931"/>
      <c r="DS109" s="931"/>
      <c r="DT109" s="931"/>
      <c r="DU109" s="932"/>
      <c r="DV109" s="933" t="s">
        <v>413</v>
      </c>
      <c r="DW109" s="931"/>
      <c r="DX109" s="931"/>
      <c r="DY109" s="931"/>
      <c r="DZ109" s="964"/>
    </row>
    <row r="110" spans="1:131" s="212" customFormat="1" ht="26.25" customHeight="1" x14ac:dyDescent="0.2">
      <c r="A110" s="842" t="s">
        <v>415</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2871761</v>
      </c>
      <c r="AB110" s="924"/>
      <c r="AC110" s="924"/>
      <c r="AD110" s="924"/>
      <c r="AE110" s="925"/>
      <c r="AF110" s="926">
        <v>2838239</v>
      </c>
      <c r="AG110" s="924"/>
      <c r="AH110" s="924"/>
      <c r="AI110" s="924"/>
      <c r="AJ110" s="925"/>
      <c r="AK110" s="926">
        <v>2710493</v>
      </c>
      <c r="AL110" s="924"/>
      <c r="AM110" s="924"/>
      <c r="AN110" s="924"/>
      <c r="AO110" s="925"/>
      <c r="AP110" s="927">
        <v>16</v>
      </c>
      <c r="AQ110" s="928"/>
      <c r="AR110" s="928"/>
      <c r="AS110" s="928"/>
      <c r="AT110" s="929"/>
      <c r="AU110" s="965" t="s">
        <v>69</v>
      </c>
      <c r="AV110" s="966"/>
      <c r="AW110" s="966"/>
      <c r="AX110" s="966"/>
      <c r="AY110" s="966"/>
      <c r="AZ110" s="895" t="s">
        <v>416</v>
      </c>
      <c r="BA110" s="843"/>
      <c r="BB110" s="843"/>
      <c r="BC110" s="843"/>
      <c r="BD110" s="843"/>
      <c r="BE110" s="843"/>
      <c r="BF110" s="843"/>
      <c r="BG110" s="843"/>
      <c r="BH110" s="843"/>
      <c r="BI110" s="843"/>
      <c r="BJ110" s="843"/>
      <c r="BK110" s="843"/>
      <c r="BL110" s="843"/>
      <c r="BM110" s="843"/>
      <c r="BN110" s="843"/>
      <c r="BO110" s="843"/>
      <c r="BP110" s="844"/>
      <c r="BQ110" s="896">
        <v>23848475</v>
      </c>
      <c r="BR110" s="877"/>
      <c r="BS110" s="877"/>
      <c r="BT110" s="877"/>
      <c r="BU110" s="877"/>
      <c r="BV110" s="877">
        <v>22434528</v>
      </c>
      <c r="BW110" s="877"/>
      <c r="BX110" s="877"/>
      <c r="BY110" s="877"/>
      <c r="BZ110" s="877"/>
      <c r="CA110" s="877">
        <v>22380362</v>
      </c>
      <c r="CB110" s="877"/>
      <c r="CC110" s="877"/>
      <c r="CD110" s="877"/>
      <c r="CE110" s="877"/>
      <c r="CF110" s="901">
        <v>131.69999999999999</v>
      </c>
      <c r="CG110" s="902"/>
      <c r="CH110" s="902"/>
      <c r="CI110" s="902"/>
      <c r="CJ110" s="902"/>
      <c r="CK110" s="961" t="s">
        <v>417</v>
      </c>
      <c r="CL110" s="854"/>
      <c r="CM110" s="895" t="s">
        <v>418</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419</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420</v>
      </c>
      <c r="BA111" s="787"/>
      <c r="BB111" s="787"/>
      <c r="BC111" s="787"/>
      <c r="BD111" s="787"/>
      <c r="BE111" s="787"/>
      <c r="BF111" s="787"/>
      <c r="BG111" s="787"/>
      <c r="BH111" s="787"/>
      <c r="BI111" s="787"/>
      <c r="BJ111" s="787"/>
      <c r="BK111" s="787"/>
      <c r="BL111" s="787"/>
      <c r="BM111" s="787"/>
      <c r="BN111" s="787"/>
      <c r="BO111" s="787"/>
      <c r="BP111" s="788"/>
      <c r="BQ111" s="851">
        <v>155951</v>
      </c>
      <c r="BR111" s="852"/>
      <c r="BS111" s="852"/>
      <c r="BT111" s="852"/>
      <c r="BU111" s="852"/>
      <c r="BV111" s="852">
        <v>139671</v>
      </c>
      <c r="BW111" s="852"/>
      <c r="BX111" s="852"/>
      <c r="BY111" s="852"/>
      <c r="BZ111" s="852"/>
      <c r="CA111" s="852">
        <v>123167</v>
      </c>
      <c r="CB111" s="852"/>
      <c r="CC111" s="852"/>
      <c r="CD111" s="852"/>
      <c r="CE111" s="852"/>
      <c r="CF111" s="910">
        <v>0.7</v>
      </c>
      <c r="CG111" s="911"/>
      <c r="CH111" s="911"/>
      <c r="CI111" s="911"/>
      <c r="CJ111" s="911"/>
      <c r="CK111" s="962"/>
      <c r="CL111" s="856"/>
      <c r="CM111" s="850" t="s">
        <v>421</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422</v>
      </c>
      <c r="B112" s="948"/>
      <c r="C112" s="787" t="s">
        <v>423</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424</v>
      </c>
      <c r="BA112" s="787"/>
      <c r="BB112" s="787"/>
      <c r="BC112" s="787"/>
      <c r="BD112" s="787"/>
      <c r="BE112" s="787"/>
      <c r="BF112" s="787"/>
      <c r="BG112" s="787"/>
      <c r="BH112" s="787"/>
      <c r="BI112" s="787"/>
      <c r="BJ112" s="787"/>
      <c r="BK112" s="787"/>
      <c r="BL112" s="787"/>
      <c r="BM112" s="787"/>
      <c r="BN112" s="787"/>
      <c r="BO112" s="787"/>
      <c r="BP112" s="788"/>
      <c r="BQ112" s="851">
        <v>1682661</v>
      </c>
      <c r="BR112" s="852"/>
      <c r="BS112" s="852"/>
      <c r="BT112" s="852"/>
      <c r="BU112" s="852"/>
      <c r="BV112" s="852">
        <v>2173450</v>
      </c>
      <c r="BW112" s="852"/>
      <c r="BX112" s="852"/>
      <c r="BY112" s="852"/>
      <c r="BZ112" s="852"/>
      <c r="CA112" s="852">
        <v>4155756</v>
      </c>
      <c r="CB112" s="852"/>
      <c r="CC112" s="852"/>
      <c r="CD112" s="852"/>
      <c r="CE112" s="852"/>
      <c r="CF112" s="910">
        <v>24.5</v>
      </c>
      <c r="CG112" s="911"/>
      <c r="CH112" s="911"/>
      <c r="CI112" s="911"/>
      <c r="CJ112" s="911"/>
      <c r="CK112" s="962"/>
      <c r="CL112" s="856"/>
      <c r="CM112" s="850" t="s">
        <v>425</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426</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2972</v>
      </c>
      <c r="AB113" s="954"/>
      <c r="AC113" s="954"/>
      <c r="AD113" s="954"/>
      <c r="AE113" s="955"/>
      <c r="AF113" s="956">
        <v>57999</v>
      </c>
      <c r="AG113" s="954"/>
      <c r="AH113" s="954"/>
      <c r="AI113" s="954"/>
      <c r="AJ113" s="955"/>
      <c r="AK113" s="956">
        <v>471160</v>
      </c>
      <c r="AL113" s="954"/>
      <c r="AM113" s="954"/>
      <c r="AN113" s="954"/>
      <c r="AO113" s="955"/>
      <c r="AP113" s="957">
        <v>2.8</v>
      </c>
      <c r="AQ113" s="958"/>
      <c r="AR113" s="958"/>
      <c r="AS113" s="958"/>
      <c r="AT113" s="959"/>
      <c r="AU113" s="967"/>
      <c r="AV113" s="968"/>
      <c r="AW113" s="968"/>
      <c r="AX113" s="968"/>
      <c r="AY113" s="968"/>
      <c r="AZ113" s="850" t="s">
        <v>427</v>
      </c>
      <c r="BA113" s="787"/>
      <c r="BB113" s="787"/>
      <c r="BC113" s="787"/>
      <c r="BD113" s="787"/>
      <c r="BE113" s="787"/>
      <c r="BF113" s="787"/>
      <c r="BG113" s="787"/>
      <c r="BH113" s="787"/>
      <c r="BI113" s="787"/>
      <c r="BJ113" s="787"/>
      <c r="BK113" s="787"/>
      <c r="BL113" s="787"/>
      <c r="BM113" s="787"/>
      <c r="BN113" s="787"/>
      <c r="BO113" s="787"/>
      <c r="BP113" s="788"/>
      <c r="BQ113" s="851">
        <v>351892</v>
      </c>
      <c r="BR113" s="852"/>
      <c r="BS113" s="852"/>
      <c r="BT113" s="852"/>
      <c r="BU113" s="852"/>
      <c r="BV113" s="852">
        <v>324033</v>
      </c>
      <c r="BW113" s="852"/>
      <c r="BX113" s="852"/>
      <c r="BY113" s="852"/>
      <c r="BZ113" s="852"/>
      <c r="CA113" s="852">
        <v>251094</v>
      </c>
      <c r="CB113" s="852"/>
      <c r="CC113" s="852"/>
      <c r="CD113" s="852"/>
      <c r="CE113" s="852"/>
      <c r="CF113" s="910">
        <v>1.5</v>
      </c>
      <c r="CG113" s="911"/>
      <c r="CH113" s="911"/>
      <c r="CI113" s="911"/>
      <c r="CJ113" s="911"/>
      <c r="CK113" s="962"/>
      <c r="CL113" s="856"/>
      <c r="CM113" s="850" t="s">
        <v>428</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v>155951</v>
      </c>
      <c r="DH113" s="815"/>
      <c r="DI113" s="815"/>
      <c r="DJ113" s="815"/>
      <c r="DK113" s="816"/>
      <c r="DL113" s="817">
        <v>139671</v>
      </c>
      <c r="DM113" s="815"/>
      <c r="DN113" s="815"/>
      <c r="DO113" s="815"/>
      <c r="DP113" s="816"/>
      <c r="DQ113" s="817">
        <v>123167</v>
      </c>
      <c r="DR113" s="815"/>
      <c r="DS113" s="815"/>
      <c r="DT113" s="815"/>
      <c r="DU113" s="816"/>
      <c r="DV113" s="859">
        <v>0.7</v>
      </c>
      <c r="DW113" s="860"/>
      <c r="DX113" s="860"/>
      <c r="DY113" s="860"/>
      <c r="DZ113" s="861"/>
    </row>
    <row r="114" spans="1:130" s="212" customFormat="1" ht="26.25" customHeight="1" x14ac:dyDescent="0.2">
      <c r="A114" s="949"/>
      <c r="B114" s="950"/>
      <c r="C114" s="787" t="s">
        <v>429</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51549</v>
      </c>
      <c r="AB114" s="815"/>
      <c r="AC114" s="815"/>
      <c r="AD114" s="815"/>
      <c r="AE114" s="816"/>
      <c r="AF114" s="817">
        <v>51405</v>
      </c>
      <c r="AG114" s="815"/>
      <c r="AH114" s="815"/>
      <c r="AI114" s="815"/>
      <c r="AJ114" s="816"/>
      <c r="AK114" s="817">
        <v>51131</v>
      </c>
      <c r="AL114" s="815"/>
      <c r="AM114" s="815"/>
      <c r="AN114" s="815"/>
      <c r="AO114" s="816"/>
      <c r="AP114" s="859">
        <v>0.3</v>
      </c>
      <c r="AQ114" s="860"/>
      <c r="AR114" s="860"/>
      <c r="AS114" s="860"/>
      <c r="AT114" s="861"/>
      <c r="AU114" s="967"/>
      <c r="AV114" s="968"/>
      <c r="AW114" s="968"/>
      <c r="AX114" s="968"/>
      <c r="AY114" s="968"/>
      <c r="AZ114" s="850" t="s">
        <v>430</v>
      </c>
      <c r="BA114" s="787"/>
      <c r="BB114" s="787"/>
      <c r="BC114" s="787"/>
      <c r="BD114" s="787"/>
      <c r="BE114" s="787"/>
      <c r="BF114" s="787"/>
      <c r="BG114" s="787"/>
      <c r="BH114" s="787"/>
      <c r="BI114" s="787"/>
      <c r="BJ114" s="787"/>
      <c r="BK114" s="787"/>
      <c r="BL114" s="787"/>
      <c r="BM114" s="787"/>
      <c r="BN114" s="787"/>
      <c r="BO114" s="787"/>
      <c r="BP114" s="788"/>
      <c r="BQ114" s="851">
        <v>3537712</v>
      </c>
      <c r="BR114" s="852"/>
      <c r="BS114" s="852"/>
      <c r="BT114" s="852"/>
      <c r="BU114" s="852"/>
      <c r="BV114" s="852">
        <v>3706495</v>
      </c>
      <c r="BW114" s="852"/>
      <c r="BX114" s="852"/>
      <c r="BY114" s="852"/>
      <c r="BZ114" s="852"/>
      <c r="CA114" s="852">
        <v>3973474</v>
      </c>
      <c r="CB114" s="852"/>
      <c r="CC114" s="852"/>
      <c r="CD114" s="852"/>
      <c r="CE114" s="852"/>
      <c r="CF114" s="910">
        <v>23.4</v>
      </c>
      <c r="CG114" s="911"/>
      <c r="CH114" s="911"/>
      <c r="CI114" s="911"/>
      <c r="CJ114" s="911"/>
      <c r="CK114" s="962"/>
      <c r="CL114" s="856"/>
      <c r="CM114" s="850" t="s">
        <v>431</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432</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t="s">
        <v>122</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67"/>
      <c r="AV115" s="968"/>
      <c r="AW115" s="968"/>
      <c r="AX115" s="968"/>
      <c r="AY115" s="968"/>
      <c r="AZ115" s="850" t="s">
        <v>433</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434</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435</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436</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437</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438</v>
      </c>
      <c r="Z117" s="932"/>
      <c r="AA117" s="937">
        <v>2926282</v>
      </c>
      <c r="AB117" s="938"/>
      <c r="AC117" s="938"/>
      <c r="AD117" s="938"/>
      <c r="AE117" s="939"/>
      <c r="AF117" s="940">
        <v>2947643</v>
      </c>
      <c r="AG117" s="938"/>
      <c r="AH117" s="938"/>
      <c r="AI117" s="938"/>
      <c r="AJ117" s="939"/>
      <c r="AK117" s="940">
        <v>3232784</v>
      </c>
      <c r="AL117" s="938"/>
      <c r="AM117" s="938"/>
      <c r="AN117" s="938"/>
      <c r="AO117" s="939"/>
      <c r="AP117" s="941"/>
      <c r="AQ117" s="942"/>
      <c r="AR117" s="942"/>
      <c r="AS117" s="942"/>
      <c r="AT117" s="943"/>
      <c r="AU117" s="967"/>
      <c r="AV117" s="968"/>
      <c r="AW117" s="968"/>
      <c r="AX117" s="968"/>
      <c r="AY117" s="968"/>
      <c r="AZ117" s="898" t="s">
        <v>439</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440</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414</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411</v>
      </c>
      <c r="AB118" s="931"/>
      <c r="AC118" s="931"/>
      <c r="AD118" s="931"/>
      <c r="AE118" s="932"/>
      <c r="AF118" s="933" t="s">
        <v>412</v>
      </c>
      <c r="AG118" s="931"/>
      <c r="AH118" s="931"/>
      <c r="AI118" s="931"/>
      <c r="AJ118" s="932"/>
      <c r="AK118" s="933" t="s">
        <v>294</v>
      </c>
      <c r="AL118" s="931"/>
      <c r="AM118" s="931"/>
      <c r="AN118" s="931"/>
      <c r="AO118" s="932"/>
      <c r="AP118" s="934" t="s">
        <v>413</v>
      </c>
      <c r="AQ118" s="935"/>
      <c r="AR118" s="935"/>
      <c r="AS118" s="935"/>
      <c r="AT118" s="936"/>
      <c r="AU118" s="967"/>
      <c r="AV118" s="968"/>
      <c r="AW118" s="968"/>
      <c r="AX118" s="968"/>
      <c r="AY118" s="968"/>
      <c r="AZ118" s="873" t="s">
        <v>441</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442</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417</v>
      </c>
      <c r="B119" s="854"/>
      <c r="C119" s="895" t="s">
        <v>418</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443</v>
      </c>
      <c r="BP119" s="913"/>
      <c r="BQ119" s="914">
        <v>29576691</v>
      </c>
      <c r="BR119" s="880"/>
      <c r="BS119" s="880"/>
      <c r="BT119" s="880"/>
      <c r="BU119" s="880"/>
      <c r="BV119" s="880">
        <v>28778177</v>
      </c>
      <c r="BW119" s="880"/>
      <c r="BX119" s="880"/>
      <c r="BY119" s="880"/>
      <c r="BZ119" s="880"/>
      <c r="CA119" s="880">
        <v>30883853</v>
      </c>
      <c r="CB119" s="880"/>
      <c r="CC119" s="880"/>
      <c r="CD119" s="880"/>
      <c r="CE119" s="880"/>
      <c r="CF119" s="783"/>
      <c r="CG119" s="784"/>
      <c r="CH119" s="784"/>
      <c r="CI119" s="784"/>
      <c r="CJ119" s="869"/>
      <c r="CK119" s="963"/>
      <c r="CL119" s="858"/>
      <c r="CM119" s="873" t="s">
        <v>444</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421</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445</v>
      </c>
      <c r="AV120" s="916"/>
      <c r="AW120" s="916"/>
      <c r="AX120" s="916"/>
      <c r="AY120" s="917"/>
      <c r="AZ120" s="895" t="s">
        <v>446</v>
      </c>
      <c r="BA120" s="843"/>
      <c r="BB120" s="843"/>
      <c r="BC120" s="843"/>
      <c r="BD120" s="843"/>
      <c r="BE120" s="843"/>
      <c r="BF120" s="843"/>
      <c r="BG120" s="843"/>
      <c r="BH120" s="843"/>
      <c r="BI120" s="843"/>
      <c r="BJ120" s="843"/>
      <c r="BK120" s="843"/>
      <c r="BL120" s="843"/>
      <c r="BM120" s="843"/>
      <c r="BN120" s="843"/>
      <c r="BO120" s="843"/>
      <c r="BP120" s="844"/>
      <c r="BQ120" s="896">
        <v>23038599</v>
      </c>
      <c r="BR120" s="877"/>
      <c r="BS120" s="877"/>
      <c r="BT120" s="877"/>
      <c r="BU120" s="877"/>
      <c r="BV120" s="877">
        <v>27350797</v>
      </c>
      <c r="BW120" s="877"/>
      <c r="BX120" s="877"/>
      <c r="BY120" s="877"/>
      <c r="BZ120" s="877"/>
      <c r="CA120" s="877">
        <v>33081591</v>
      </c>
      <c r="CB120" s="877"/>
      <c r="CC120" s="877"/>
      <c r="CD120" s="877"/>
      <c r="CE120" s="877"/>
      <c r="CF120" s="901">
        <v>194.7</v>
      </c>
      <c r="CG120" s="902"/>
      <c r="CH120" s="902"/>
      <c r="CI120" s="902"/>
      <c r="CJ120" s="902"/>
      <c r="CK120" s="903" t="s">
        <v>447</v>
      </c>
      <c r="CL120" s="887"/>
      <c r="CM120" s="887"/>
      <c r="CN120" s="887"/>
      <c r="CO120" s="888"/>
      <c r="CP120" s="907" t="s">
        <v>394</v>
      </c>
      <c r="CQ120" s="908"/>
      <c r="CR120" s="908"/>
      <c r="CS120" s="908"/>
      <c r="CT120" s="908"/>
      <c r="CU120" s="908"/>
      <c r="CV120" s="908"/>
      <c r="CW120" s="908"/>
      <c r="CX120" s="908"/>
      <c r="CY120" s="908"/>
      <c r="CZ120" s="908"/>
      <c r="DA120" s="908"/>
      <c r="DB120" s="908"/>
      <c r="DC120" s="908"/>
      <c r="DD120" s="908"/>
      <c r="DE120" s="908"/>
      <c r="DF120" s="909"/>
      <c r="DG120" s="896">
        <v>1667053</v>
      </c>
      <c r="DH120" s="877"/>
      <c r="DI120" s="877"/>
      <c r="DJ120" s="877"/>
      <c r="DK120" s="877"/>
      <c r="DL120" s="877" t="s">
        <v>122</v>
      </c>
      <c r="DM120" s="877"/>
      <c r="DN120" s="877"/>
      <c r="DO120" s="877"/>
      <c r="DP120" s="877"/>
      <c r="DQ120" s="877">
        <v>2101038</v>
      </c>
      <c r="DR120" s="877"/>
      <c r="DS120" s="877"/>
      <c r="DT120" s="877"/>
      <c r="DU120" s="877"/>
      <c r="DV120" s="878">
        <v>12.4</v>
      </c>
      <c r="DW120" s="878"/>
      <c r="DX120" s="878"/>
      <c r="DY120" s="878"/>
      <c r="DZ120" s="879"/>
    </row>
    <row r="121" spans="1:130" s="212" customFormat="1" ht="26.25" customHeight="1" x14ac:dyDescent="0.2">
      <c r="A121" s="855"/>
      <c r="B121" s="856"/>
      <c r="C121" s="898" t="s">
        <v>448</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449</v>
      </c>
      <c r="BA121" s="787"/>
      <c r="BB121" s="787"/>
      <c r="BC121" s="787"/>
      <c r="BD121" s="787"/>
      <c r="BE121" s="787"/>
      <c r="BF121" s="787"/>
      <c r="BG121" s="787"/>
      <c r="BH121" s="787"/>
      <c r="BI121" s="787"/>
      <c r="BJ121" s="787"/>
      <c r="BK121" s="787"/>
      <c r="BL121" s="787"/>
      <c r="BM121" s="787"/>
      <c r="BN121" s="787"/>
      <c r="BO121" s="787"/>
      <c r="BP121" s="788"/>
      <c r="BQ121" s="851">
        <v>3634182</v>
      </c>
      <c r="BR121" s="852"/>
      <c r="BS121" s="852"/>
      <c r="BT121" s="852"/>
      <c r="BU121" s="852"/>
      <c r="BV121" s="852">
        <v>3189148</v>
      </c>
      <c r="BW121" s="852"/>
      <c r="BX121" s="852"/>
      <c r="BY121" s="852"/>
      <c r="BZ121" s="852"/>
      <c r="CA121" s="852">
        <v>3057152</v>
      </c>
      <c r="CB121" s="852"/>
      <c r="CC121" s="852"/>
      <c r="CD121" s="852"/>
      <c r="CE121" s="852"/>
      <c r="CF121" s="910">
        <v>18</v>
      </c>
      <c r="CG121" s="911"/>
      <c r="CH121" s="911"/>
      <c r="CI121" s="911"/>
      <c r="CJ121" s="911"/>
      <c r="CK121" s="904"/>
      <c r="CL121" s="890"/>
      <c r="CM121" s="890"/>
      <c r="CN121" s="890"/>
      <c r="CO121" s="891"/>
      <c r="CP121" s="870" t="s">
        <v>395</v>
      </c>
      <c r="CQ121" s="871"/>
      <c r="CR121" s="871"/>
      <c r="CS121" s="871"/>
      <c r="CT121" s="871"/>
      <c r="CU121" s="871"/>
      <c r="CV121" s="871"/>
      <c r="CW121" s="871"/>
      <c r="CX121" s="871"/>
      <c r="CY121" s="871"/>
      <c r="CZ121" s="871"/>
      <c r="DA121" s="871"/>
      <c r="DB121" s="871"/>
      <c r="DC121" s="871"/>
      <c r="DD121" s="871"/>
      <c r="DE121" s="871"/>
      <c r="DF121" s="872"/>
      <c r="DG121" s="851">
        <v>11161</v>
      </c>
      <c r="DH121" s="852"/>
      <c r="DI121" s="852"/>
      <c r="DJ121" s="852"/>
      <c r="DK121" s="852"/>
      <c r="DL121" s="852">
        <v>1913976</v>
      </c>
      <c r="DM121" s="852"/>
      <c r="DN121" s="852"/>
      <c r="DO121" s="852"/>
      <c r="DP121" s="852"/>
      <c r="DQ121" s="852">
        <v>1515064</v>
      </c>
      <c r="DR121" s="852"/>
      <c r="DS121" s="852"/>
      <c r="DT121" s="852"/>
      <c r="DU121" s="852"/>
      <c r="DV121" s="829">
        <v>8.9</v>
      </c>
      <c r="DW121" s="829"/>
      <c r="DX121" s="829"/>
      <c r="DY121" s="829"/>
      <c r="DZ121" s="830"/>
    </row>
    <row r="122" spans="1:130" s="212" customFormat="1" ht="26.25" customHeight="1" x14ac:dyDescent="0.2">
      <c r="A122" s="855"/>
      <c r="B122" s="856"/>
      <c r="C122" s="850" t="s">
        <v>431</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450</v>
      </c>
      <c r="BA122" s="874"/>
      <c r="BB122" s="874"/>
      <c r="BC122" s="874"/>
      <c r="BD122" s="874"/>
      <c r="BE122" s="874"/>
      <c r="BF122" s="874"/>
      <c r="BG122" s="874"/>
      <c r="BH122" s="874"/>
      <c r="BI122" s="874"/>
      <c r="BJ122" s="874"/>
      <c r="BK122" s="874"/>
      <c r="BL122" s="874"/>
      <c r="BM122" s="874"/>
      <c r="BN122" s="874"/>
      <c r="BO122" s="874"/>
      <c r="BP122" s="875"/>
      <c r="BQ122" s="914">
        <v>22640914</v>
      </c>
      <c r="BR122" s="880"/>
      <c r="BS122" s="880"/>
      <c r="BT122" s="880"/>
      <c r="BU122" s="880"/>
      <c r="BV122" s="880">
        <v>21844797</v>
      </c>
      <c r="BW122" s="880"/>
      <c r="BX122" s="880"/>
      <c r="BY122" s="880"/>
      <c r="BZ122" s="880"/>
      <c r="CA122" s="880">
        <v>21276693</v>
      </c>
      <c r="CB122" s="880"/>
      <c r="CC122" s="880"/>
      <c r="CD122" s="880"/>
      <c r="CE122" s="880"/>
      <c r="CF122" s="881">
        <v>125.2</v>
      </c>
      <c r="CG122" s="882"/>
      <c r="CH122" s="882"/>
      <c r="CI122" s="882"/>
      <c r="CJ122" s="882"/>
      <c r="CK122" s="904"/>
      <c r="CL122" s="890"/>
      <c r="CM122" s="890"/>
      <c r="CN122" s="890"/>
      <c r="CO122" s="891"/>
      <c r="CP122" s="870" t="s">
        <v>392</v>
      </c>
      <c r="CQ122" s="871"/>
      <c r="CR122" s="871"/>
      <c r="CS122" s="871"/>
      <c r="CT122" s="871"/>
      <c r="CU122" s="871"/>
      <c r="CV122" s="871"/>
      <c r="CW122" s="871"/>
      <c r="CX122" s="871"/>
      <c r="CY122" s="871"/>
      <c r="CZ122" s="871"/>
      <c r="DA122" s="871"/>
      <c r="DB122" s="871"/>
      <c r="DC122" s="871"/>
      <c r="DD122" s="871"/>
      <c r="DE122" s="871"/>
      <c r="DF122" s="872"/>
      <c r="DG122" s="851">
        <v>4447</v>
      </c>
      <c r="DH122" s="852"/>
      <c r="DI122" s="852"/>
      <c r="DJ122" s="852"/>
      <c r="DK122" s="852"/>
      <c r="DL122" s="852">
        <v>259474</v>
      </c>
      <c r="DM122" s="852"/>
      <c r="DN122" s="852"/>
      <c r="DO122" s="852"/>
      <c r="DP122" s="852"/>
      <c r="DQ122" s="852">
        <v>539654</v>
      </c>
      <c r="DR122" s="852"/>
      <c r="DS122" s="852"/>
      <c r="DT122" s="852"/>
      <c r="DU122" s="852"/>
      <c r="DV122" s="829">
        <v>3.2</v>
      </c>
      <c r="DW122" s="829"/>
      <c r="DX122" s="829"/>
      <c r="DY122" s="829"/>
      <c r="DZ122" s="830"/>
    </row>
    <row r="123" spans="1:130" s="212" customFormat="1" ht="26.25" customHeight="1" x14ac:dyDescent="0.2">
      <c r="A123" s="855"/>
      <c r="B123" s="856"/>
      <c r="C123" s="850" t="s">
        <v>437</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451</v>
      </c>
      <c r="BP123" s="913"/>
      <c r="BQ123" s="867">
        <v>49313695</v>
      </c>
      <c r="BR123" s="868"/>
      <c r="BS123" s="868"/>
      <c r="BT123" s="868"/>
      <c r="BU123" s="868"/>
      <c r="BV123" s="868">
        <v>52384742</v>
      </c>
      <c r="BW123" s="868"/>
      <c r="BX123" s="868"/>
      <c r="BY123" s="868"/>
      <c r="BZ123" s="868"/>
      <c r="CA123" s="868">
        <v>57415436</v>
      </c>
      <c r="CB123" s="868"/>
      <c r="CC123" s="868"/>
      <c r="CD123" s="868"/>
      <c r="CE123" s="868"/>
      <c r="CF123" s="783"/>
      <c r="CG123" s="784"/>
      <c r="CH123" s="784"/>
      <c r="CI123" s="784"/>
      <c r="CJ123" s="869"/>
      <c r="CK123" s="904"/>
      <c r="CL123" s="890"/>
      <c r="CM123" s="890"/>
      <c r="CN123" s="890"/>
      <c r="CO123" s="891"/>
      <c r="CP123" s="870" t="s">
        <v>396</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440</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452</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453</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442</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454</v>
      </c>
      <c r="CL125" s="887"/>
      <c r="CM125" s="887"/>
      <c r="CN125" s="887"/>
      <c r="CO125" s="888"/>
      <c r="CP125" s="895" t="s">
        <v>455</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444</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456</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457</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458</v>
      </c>
      <c r="AY127" s="847"/>
      <c r="AZ127" s="847"/>
      <c r="BA127" s="847"/>
      <c r="BB127" s="847"/>
      <c r="BC127" s="847"/>
      <c r="BD127" s="847"/>
      <c r="BE127" s="848"/>
      <c r="BF127" s="846" t="s">
        <v>459</v>
      </c>
      <c r="BG127" s="847"/>
      <c r="BH127" s="847"/>
      <c r="BI127" s="847"/>
      <c r="BJ127" s="847"/>
      <c r="BK127" s="847"/>
      <c r="BL127" s="848"/>
      <c r="BM127" s="846" t="s">
        <v>460</v>
      </c>
      <c r="BN127" s="847"/>
      <c r="BO127" s="847"/>
      <c r="BP127" s="847"/>
      <c r="BQ127" s="847"/>
      <c r="BR127" s="847"/>
      <c r="BS127" s="848"/>
      <c r="BT127" s="846" t="s">
        <v>461</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462</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463</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464</v>
      </c>
      <c r="X128" s="833"/>
      <c r="Y128" s="833"/>
      <c r="Z128" s="834"/>
      <c r="AA128" s="835">
        <v>691445</v>
      </c>
      <c r="AB128" s="836"/>
      <c r="AC128" s="836"/>
      <c r="AD128" s="836"/>
      <c r="AE128" s="837"/>
      <c r="AF128" s="838">
        <v>665132</v>
      </c>
      <c r="AG128" s="836"/>
      <c r="AH128" s="836"/>
      <c r="AI128" s="836"/>
      <c r="AJ128" s="837"/>
      <c r="AK128" s="838">
        <v>441844</v>
      </c>
      <c r="AL128" s="836"/>
      <c r="AM128" s="836"/>
      <c r="AN128" s="836"/>
      <c r="AO128" s="837"/>
      <c r="AP128" s="839"/>
      <c r="AQ128" s="840"/>
      <c r="AR128" s="840"/>
      <c r="AS128" s="840"/>
      <c r="AT128" s="841"/>
      <c r="AU128" s="214"/>
      <c r="AV128" s="214"/>
      <c r="AW128" s="214"/>
      <c r="AX128" s="842" t="s">
        <v>465</v>
      </c>
      <c r="AY128" s="843"/>
      <c r="AZ128" s="843"/>
      <c r="BA128" s="843"/>
      <c r="BB128" s="843"/>
      <c r="BC128" s="843"/>
      <c r="BD128" s="843"/>
      <c r="BE128" s="844"/>
      <c r="BF128" s="821" t="s">
        <v>122</v>
      </c>
      <c r="BG128" s="822"/>
      <c r="BH128" s="822"/>
      <c r="BI128" s="822"/>
      <c r="BJ128" s="822"/>
      <c r="BK128" s="822"/>
      <c r="BL128" s="845"/>
      <c r="BM128" s="821">
        <v>12.55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466</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467</v>
      </c>
      <c r="X129" s="812"/>
      <c r="Y129" s="812"/>
      <c r="Z129" s="813"/>
      <c r="AA129" s="814">
        <v>18145781</v>
      </c>
      <c r="AB129" s="815"/>
      <c r="AC129" s="815"/>
      <c r="AD129" s="815"/>
      <c r="AE129" s="816"/>
      <c r="AF129" s="817">
        <v>18493270</v>
      </c>
      <c r="AG129" s="815"/>
      <c r="AH129" s="815"/>
      <c r="AI129" s="815"/>
      <c r="AJ129" s="816"/>
      <c r="AK129" s="817">
        <v>18947774</v>
      </c>
      <c r="AL129" s="815"/>
      <c r="AM129" s="815"/>
      <c r="AN129" s="815"/>
      <c r="AO129" s="816"/>
      <c r="AP129" s="818"/>
      <c r="AQ129" s="819"/>
      <c r="AR129" s="819"/>
      <c r="AS129" s="819"/>
      <c r="AT129" s="820"/>
      <c r="AU129" s="215"/>
      <c r="AV129" s="215"/>
      <c r="AW129" s="215"/>
      <c r="AX129" s="786" t="s">
        <v>468</v>
      </c>
      <c r="AY129" s="787"/>
      <c r="AZ129" s="787"/>
      <c r="BA129" s="787"/>
      <c r="BB129" s="787"/>
      <c r="BC129" s="787"/>
      <c r="BD129" s="787"/>
      <c r="BE129" s="788"/>
      <c r="BF129" s="805" t="s">
        <v>122</v>
      </c>
      <c r="BG129" s="806"/>
      <c r="BH129" s="806"/>
      <c r="BI129" s="806"/>
      <c r="BJ129" s="806"/>
      <c r="BK129" s="806"/>
      <c r="BL129" s="807"/>
      <c r="BM129" s="805">
        <v>17.55</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469</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470</v>
      </c>
      <c r="X130" s="812"/>
      <c r="Y130" s="812"/>
      <c r="Z130" s="813"/>
      <c r="AA130" s="814">
        <v>2054186</v>
      </c>
      <c r="AB130" s="815"/>
      <c r="AC130" s="815"/>
      <c r="AD130" s="815"/>
      <c r="AE130" s="816"/>
      <c r="AF130" s="817">
        <v>2035682</v>
      </c>
      <c r="AG130" s="815"/>
      <c r="AH130" s="815"/>
      <c r="AI130" s="815"/>
      <c r="AJ130" s="816"/>
      <c r="AK130" s="817">
        <v>1955613</v>
      </c>
      <c r="AL130" s="815"/>
      <c r="AM130" s="815"/>
      <c r="AN130" s="815"/>
      <c r="AO130" s="816"/>
      <c r="AP130" s="818"/>
      <c r="AQ130" s="819"/>
      <c r="AR130" s="819"/>
      <c r="AS130" s="819"/>
      <c r="AT130" s="820"/>
      <c r="AU130" s="215"/>
      <c r="AV130" s="215"/>
      <c r="AW130" s="215"/>
      <c r="AX130" s="786" t="s">
        <v>471</v>
      </c>
      <c r="AY130" s="787"/>
      <c r="AZ130" s="787"/>
      <c r="BA130" s="787"/>
      <c r="BB130" s="787"/>
      <c r="BC130" s="787"/>
      <c r="BD130" s="787"/>
      <c r="BE130" s="788"/>
      <c r="BF130" s="789">
        <v>2.5</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472</v>
      </c>
      <c r="X131" s="796"/>
      <c r="Y131" s="796"/>
      <c r="Z131" s="797"/>
      <c r="AA131" s="798">
        <v>16091595</v>
      </c>
      <c r="AB131" s="799"/>
      <c r="AC131" s="799"/>
      <c r="AD131" s="799"/>
      <c r="AE131" s="800"/>
      <c r="AF131" s="801">
        <v>16457588</v>
      </c>
      <c r="AG131" s="799"/>
      <c r="AH131" s="799"/>
      <c r="AI131" s="799"/>
      <c r="AJ131" s="800"/>
      <c r="AK131" s="801">
        <v>16992161</v>
      </c>
      <c r="AL131" s="799"/>
      <c r="AM131" s="799"/>
      <c r="AN131" s="799"/>
      <c r="AO131" s="800"/>
      <c r="AP131" s="802"/>
      <c r="AQ131" s="803"/>
      <c r="AR131" s="803"/>
      <c r="AS131" s="803"/>
      <c r="AT131" s="804"/>
      <c r="AU131" s="215"/>
      <c r="AV131" s="215"/>
      <c r="AW131" s="215"/>
      <c r="AX131" s="764" t="s">
        <v>473</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474</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475</v>
      </c>
      <c r="W132" s="777"/>
      <c r="X132" s="777"/>
      <c r="Y132" s="777"/>
      <c r="Z132" s="778"/>
      <c r="AA132" s="779">
        <v>1.1226419759999999</v>
      </c>
      <c r="AB132" s="780"/>
      <c r="AC132" s="780"/>
      <c r="AD132" s="780"/>
      <c r="AE132" s="781"/>
      <c r="AF132" s="782">
        <v>1.4997884260000001</v>
      </c>
      <c r="AG132" s="780"/>
      <c r="AH132" s="780"/>
      <c r="AI132" s="780"/>
      <c r="AJ132" s="781"/>
      <c r="AK132" s="782">
        <v>4.9159550689999998</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476</v>
      </c>
      <c r="W133" s="756"/>
      <c r="X133" s="756"/>
      <c r="Y133" s="756"/>
      <c r="Z133" s="757"/>
      <c r="AA133" s="758">
        <v>0.1</v>
      </c>
      <c r="AB133" s="759"/>
      <c r="AC133" s="759"/>
      <c r="AD133" s="759"/>
      <c r="AE133" s="760"/>
      <c r="AF133" s="758">
        <v>0.9</v>
      </c>
      <c r="AG133" s="759"/>
      <c r="AH133" s="759"/>
      <c r="AI133" s="759"/>
      <c r="AJ133" s="760"/>
      <c r="AK133" s="758">
        <v>2.5</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75bESypPYaWatjG2Qzh7NAhbq7BtY6CEjqx4XctCN3oRBaLpdpUnaRzxd1hX4oyMDMkQ8PA5FmBY/fNj3z+hA==" saltValue="nF2NLTOY6iDMtzNypZx1j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DFDgRdEdQhHxzjblny1SsILPLUClJYOPyP2gOtJZbuheqJ41PCMSfx19w5Q3zgLCmGJA3Y6whasskUfkLhNNg==" saltValue="HKGtb2ww5YjtOP1nsa0Nl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Q+08+3pvGS66cZr8uDRPhAPGUz9DHm3m+Jn1XpMWg7WtDqR+UaM21rZ4dNnXIYns6WkMyxIB3oB6L73ZPEoHuA==" saltValue="JxSYIBFp2QeM3ykpS2pbm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53" t="s">
        <v>480</v>
      </c>
      <c r="AP7" s="253"/>
      <c r="AQ7" s="254" t="s">
        <v>481</v>
      </c>
      <c r="AR7" s="255"/>
    </row>
    <row r="8" spans="1:46" ht="13.2" x14ac:dyDescent="0.2">
      <c r="A8" s="247"/>
      <c r="AK8" s="256"/>
      <c r="AL8" s="257"/>
      <c r="AM8" s="257"/>
      <c r="AN8" s="258"/>
      <c r="AO8" s="1154"/>
      <c r="AP8" s="259" t="s">
        <v>482</v>
      </c>
      <c r="AQ8" s="260" t="s">
        <v>483</v>
      </c>
      <c r="AR8" s="261" t="s">
        <v>484</v>
      </c>
    </row>
    <row r="9" spans="1:46" ht="13.2" x14ac:dyDescent="0.2">
      <c r="A9" s="247"/>
      <c r="AK9" s="1165" t="s">
        <v>485</v>
      </c>
      <c r="AL9" s="1166"/>
      <c r="AM9" s="1166"/>
      <c r="AN9" s="1167"/>
      <c r="AO9" s="262">
        <v>7130714</v>
      </c>
      <c r="AP9" s="262">
        <v>91968</v>
      </c>
      <c r="AQ9" s="263">
        <v>80646</v>
      </c>
      <c r="AR9" s="264">
        <v>14</v>
      </c>
    </row>
    <row r="10" spans="1:46" ht="13.5" customHeight="1" x14ac:dyDescent="0.2">
      <c r="A10" s="247"/>
      <c r="AK10" s="1165" t="s">
        <v>486</v>
      </c>
      <c r="AL10" s="1166"/>
      <c r="AM10" s="1166"/>
      <c r="AN10" s="1167"/>
      <c r="AO10" s="265">
        <v>11015</v>
      </c>
      <c r="AP10" s="265">
        <v>142</v>
      </c>
      <c r="AQ10" s="266">
        <v>6637</v>
      </c>
      <c r="AR10" s="267">
        <v>-97.9</v>
      </c>
    </row>
    <row r="11" spans="1:46" ht="13.5" customHeight="1" x14ac:dyDescent="0.2">
      <c r="A11" s="247"/>
      <c r="AK11" s="1165" t="s">
        <v>487</v>
      </c>
      <c r="AL11" s="1166"/>
      <c r="AM11" s="1166"/>
      <c r="AN11" s="1167"/>
      <c r="AO11" s="265">
        <v>792</v>
      </c>
      <c r="AP11" s="265">
        <v>10</v>
      </c>
      <c r="AQ11" s="266">
        <v>1119</v>
      </c>
      <c r="AR11" s="267">
        <v>-99.1</v>
      </c>
    </row>
    <row r="12" spans="1:46" ht="13.5" customHeight="1" x14ac:dyDescent="0.2">
      <c r="A12" s="247"/>
      <c r="AK12" s="1165" t="s">
        <v>488</v>
      </c>
      <c r="AL12" s="1166"/>
      <c r="AM12" s="1166"/>
      <c r="AN12" s="1167"/>
      <c r="AO12" s="265" t="s">
        <v>489</v>
      </c>
      <c r="AP12" s="265" t="s">
        <v>489</v>
      </c>
      <c r="AQ12" s="266">
        <v>8</v>
      </c>
      <c r="AR12" s="267" t="s">
        <v>489</v>
      </c>
    </row>
    <row r="13" spans="1:46" ht="13.5" customHeight="1" x14ac:dyDescent="0.2">
      <c r="A13" s="247"/>
      <c r="AK13" s="1165" t="s">
        <v>490</v>
      </c>
      <c r="AL13" s="1166"/>
      <c r="AM13" s="1166"/>
      <c r="AN13" s="1167"/>
      <c r="AO13" s="265" t="s">
        <v>489</v>
      </c>
      <c r="AP13" s="265" t="s">
        <v>489</v>
      </c>
      <c r="AQ13" s="266">
        <v>2502</v>
      </c>
      <c r="AR13" s="267" t="s">
        <v>489</v>
      </c>
    </row>
    <row r="14" spans="1:46" ht="13.5" customHeight="1" x14ac:dyDescent="0.2">
      <c r="A14" s="247"/>
      <c r="AK14" s="1165" t="s">
        <v>491</v>
      </c>
      <c r="AL14" s="1166"/>
      <c r="AM14" s="1166"/>
      <c r="AN14" s="1167"/>
      <c r="AO14" s="265">
        <v>114205</v>
      </c>
      <c r="AP14" s="265">
        <v>1473</v>
      </c>
      <c r="AQ14" s="266">
        <v>1863</v>
      </c>
      <c r="AR14" s="267">
        <v>-20.9</v>
      </c>
    </row>
    <row r="15" spans="1:46" ht="13.5" customHeight="1" x14ac:dyDescent="0.2">
      <c r="A15" s="247"/>
      <c r="AK15" s="1168" t="s">
        <v>492</v>
      </c>
      <c r="AL15" s="1169"/>
      <c r="AM15" s="1169"/>
      <c r="AN15" s="1170"/>
      <c r="AO15" s="265">
        <v>-96987</v>
      </c>
      <c r="AP15" s="265">
        <v>-1251</v>
      </c>
      <c r="AQ15" s="266">
        <v>-4800</v>
      </c>
      <c r="AR15" s="267">
        <v>-73.900000000000006</v>
      </c>
    </row>
    <row r="16" spans="1:46" ht="13.2" x14ac:dyDescent="0.2">
      <c r="A16" s="247"/>
      <c r="AK16" s="1168" t="s">
        <v>177</v>
      </c>
      <c r="AL16" s="1169"/>
      <c r="AM16" s="1169"/>
      <c r="AN16" s="1170"/>
      <c r="AO16" s="265">
        <v>7159739</v>
      </c>
      <c r="AP16" s="265">
        <v>92342</v>
      </c>
      <c r="AQ16" s="266">
        <v>87975</v>
      </c>
      <c r="AR16" s="267">
        <v>5</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71" t="s">
        <v>497</v>
      </c>
      <c r="AL21" s="1172"/>
      <c r="AM21" s="1172"/>
      <c r="AN21" s="1173"/>
      <c r="AO21" s="277">
        <v>9.08</v>
      </c>
      <c r="AP21" s="278">
        <v>7.71</v>
      </c>
      <c r="AQ21" s="279">
        <v>1.37</v>
      </c>
      <c r="AS21" s="280"/>
      <c r="AT21" s="276"/>
    </row>
    <row r="22" spans="1:46" s="248" customFormat="1" ht="13.2" x14ac:dyDescent="0.2">
      <c r="A22" s="276"/>
      <c r="AK22" s="1171" t="s">
        <v>498</v>
      </c>
      <c r="AL22" s="1172"/>
      <c r="AM22" s="1172"/>
      <c r="AN22" s="1173"/>
      <c r="AO22" s="281">
        <v>100.3</v>
      </c>
      <c r="AP22" s="282">
        <v>98.3</v>
      </c>
      <c r="AQ22" s="283">
        <v>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499</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53" t="s">
        <v>480</v>
      </c>
      <c r="AP30" s="253"/>
      <c r="AQ30" s="254" t="s">
        <v>481</v>
      </c>
      <c r="AR30" s="255"/>
    </row>
    <row r="31" spans="1:46" ht="13.2" x14ac:dyDescent="0.2">
      <c r="A31" s="247"/>
      <c r="AK31" s="256"/>
      <c r="AL31" s="257"/>
      <c r="AM31" s="257"/>
      <c r="AN31" s="258"/>
      <c r="AO31" s="1154"/>
      <c r="AP31" s="259" t="s">
        <v>482</v>
      </c>
      <c r="AQ31" s="260" t="s">
        <v>483</v>
      </c>
      <c r="AR31" s="261" t="s">
        <v>484</v>
      </c>
    </row>
    <row r="32" spans="1:46" ht="27" customHeight="1" x14ac:dyDescent="0.2">
      <c r="A32" s="247"/>
      <c r="AK32" s="1155" t="s">
        <v>502</v>
      </c>
      <c r="AL32" s="1156"/>
      <c r="AM32" s="1156"/>
      <c r="AN32" s="1157"/>
      <c r="AO32" s="291">
        <v>2710493</v>
      </c>
      <c r="AP32" s="291">
        <v>34958</v>
      </c>
      <c r="AQ32" s="292">
        <v>41451</v>
      </c>
      <c r="AR32" s="293">
        <v>-15.7</v>
      </c>
    </row>
    <row r="33" spans="1:46" ht="13.5" customHeight="1" x14ac:dyDescent="0.2">
      <c r="A33" s="247"/>
      <c r="AK33" s="1155" t="s">
        <v>503</v>
      </c>
      <c r="AL33" s="1156"/>
      <c r="AM33" s="1156"/>
      <c r="AN33" s="1157"/>
      <c r="AO33" s="291" t="s">
        <v>489</v>
      </c>
      <c r="AP33" s="291" t="s">
        <v>489</v>
      </c>
      <c r="AQ33" s="292" t="s">
        <v>489</v>
      </c>
      <c r="AR33" s="293" t="s">
        <v>489</v>
      </c>
    </row>
    <row r="34" spans="1:46" ht="27" customHeight="1" x14ac:dyDescent="0.2">
      <c r="A34" s="247"/>
      <c r="AK34" s="1155" t="s">
        <v>504</v>
      </c>
      <c r="AL34" s="1156"/>
      <c r="AM34" s="1156"/>
      <c r="AN34" s="1157"/>
      <c r="AO34" s="291" t="s">
        <v>489</v>
      </c>
      <c r="AP34" s="291" t="s">
        <v>489</v>
      </c>
      <c r="AQ34" s="292">
        <v>35</v>
      </c>
      <c r="AR34" s="293" t="s">
        <v>489</v>
      </c>
    </row>
    <row r="35" spans="1:46" ht="27" customHeight="1" x14ac:dyDescent="0.2">
      <c r="A35" s="247"/>
      <c r="AK35" s="1155" t="s">
        <v>505</v>
      </c>
      <c r="AL35" s="1156"/>
      <c r="AM35" s="1156"/>
      <c r="AN35" s="1157"/>
      <c r="AO35" s="291">
        <v>471160</v>
      </c>
      <c r="AP35" s="291">
        <v>6077</v>
      </c>
      <c r="AQ35" s="292">
        <v>11775</v>
      </c>
      <c r="AR35" s="293">
        <v>-48.4</v>
      </c>
    </row>
    <row r="36" spans="1:46" ht="27" customHeight="1" x14ac:dyDescent="0.2">
      <c r="A36" s="247"/>
      <c r="AK36" s="1155" t="s">
        <v>506</v>
      </c>
      <c r="AL36" s="1156"/>
      <c r="AM36" s="1156"/>
      <c r="AN36" s="1157"/>
      <c r="AO36" s="291">
        <v>51131</v>
      </c>
      <c r="AP36" s="291">
        <v>659</v>
      </c>
      <c r="AQ36" s="292">
        <v>2188</v>
      </c>
      <c r="AR36" s="293">
        <v>-69.900000000000006</v>
      </c>
    </row>
    <row r="37" spans="1:46" ht="13.5" customHeight="1" x14ac:dyDescent="0.2">
      <c r="A37" s="247"/>
      <c r="AK37" s="1155" t="s">
        <v>507</v>
      </c>
      <c r="AL37" s="1156"/>
      <c r="AM37" s="1156"/>
      <c r="AN37" s="1157"/>
      <c r="AO37" s="291" t="s">
        <v>489</v>
      </c>
      <c r="AP37" s="291" t="s">
        <v>489</v>
      </c>
      <c r="AQ37" s="292">
        <v>531</v>
      </c>
      <c r="AR37" s="293" t="s">
        <v>489</v>
      </c>
    </row>
    <row r="38" spans="1:46" ht="27" customHeight="1" x14ac:dyDescent="0.2">
      <c r="A38" s="247"/>
      <c r="AK38" s="1158" t="s">
        <v>508</v>
      </c>
      <c r="AL38" s="1159"/>
      <c r="AM38" s="1159"/>
      <c r="AN38" s="1160"/>
      <c r="AO38" s="294" t="s">
        <v>489</v>
      </c>
      <c r="AP38" s="294" t="s">
        <v>489</v>
      </c>
      <c r="AQ38" s="295">
        <v>1</v>
      </c>
      <c r="AR38" s="283" t="s">
        <v>489</v>
      </c>
      <c r="AS38" s="290"/>
    </row>
    <row r="39" spans="1:46" ht="13.2" x14ac:dyDescent="0.2">
      <c r="A39" s="247"/>
      <c r="AK39" s="1158" t="s">
        <v>509</v>
      </c>
      <c r="AL39" s="1159"/>
      <c r="AM39" s="1159"/>
      <c r="AN39" s="1160"/>
      <c r="AO39" s="291">
        <v>-441844</v>
      </c>
      <c r="AP39" s="291">
        <v>-5699</v>
      </c>
      <c r="AQ39" s="292">
        <v>-5414</v>
      </c>
      <c r="AR39" s="293">
        <v>5.3</v>
      </c>
      <c r="AS39" s="290"/>
    </row>
    <row r="40" spans="1:46" ht="27" customHeight="1" x14ac:dyDescent="0.2">
      <c r="A40" s="247"/>
      <c r="AK40" s="1155" t="s">
        <v>510</v>
      </c>
      <c r="AL40" s="1156"/>
      <c r="AM40" s="1156"/>
      <c r="AN40" s="1157"/>
      <c r="AO40" s="291">
        <v>-1955613</v>
      </c>
      <c r="AP40" s="291">
        <v>-25222</v>
      </c>
      <c r="AQ40" s="292">
        <v>-35360</v>
      </c>
      <c r="AR40" s="293">
        <v>-28.7</v>
      </c>
      <c r="AS40" s="290"/>
    </row>
    <row r="41" spans="1:46" ht="13.2" x14ac:dyDescent="0.2">
      <c r="A41" s="247"/>
      <c r="AK41" s="1161" t="s">
        <v>287</v>
      </c>
      <c r="AL41" s="1162"/>
      <c r="AM41" s="1162"/>
      <c r="AN41" s="1163"/>
      <c r="AO41" s="291">
        <v>835327</v>
      </c>
      <c r="AP41" s="291">
        <v>10774</v>
      </c>
      <c r="AQ41" s="292">
        <v>15207</v>
      </c>
      <c r="AR41" s="293">
        <v>-29.2</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48" t="s">
        <v>480</v>
      </c>
      <c r="AN49" s="1150" t="s">
        <v>513</v>
      </c>
      <c r="AO49" s="1151"/>
      <c r="AP49" s="1151"/>
      <c r="AQ49" s="1151"/>
      <c r="AR49" s="1152"/>
    </row>
    <row r="50" spans="1:44" ht="13.2" x14ac:dyDescent="0.2">
      <c r="A50" s="247"/>
      <c r="AK50" s="305"/>
      <c r="AL50" s="306"/>
      <c r="AM50" s="1149"/>
      <c r="AN50" s="307" t="s">
        <v>514</v>
      </c>
      <c r="AO50" s="308" t="s">
        <v>515</v>
      </c>
      <c r="AP50" s="309" t="s">
        <v>516</v>
      </c>
      <c r="AQ50" s="310" t="s">
        <v>517</v>
      </c>
      <c r="AR50" s="311" t="s">
        <v>518</v>
      </c>
    </row>
    <row r="51" spans="1:44" ht="13.2" x14ac:dyDescent="0.2">
      <c r="A51" s="247"/>
      <c r="AK51" s="303" t="s">
        <v>519</v>
      </c>
      <c r="AL51" s="304"/>
      <c r="AM51" s="312">
        <v>3709063</v>
      </c>
      <c r="AN51" s="313">
        <v>46584</v>
      </c>
      <c r="AO51" s="314">
        <v>-18.899999999999999</v>
      </c>
      <c r="AP51" s="315">
        <v>63812</v>
      </c>
      <c r="AQ51" s="316">
        <v>2.2999999999999998</v>
      </c>
      <c r="AR51" s="317">
        <v>-21.2</v>
      </c>
    </row>
    <row r="52" spans="1:44" ht="13.2" x14ac:dyDescent="0.2">
      <c r="A52" s="247"/>
      <c r="AK52" s="318"/>
      <c r="AL52" s="319" t="s">
        <v>520</v>
      </c>
      <c r="AM52" s="320">
        <v>2290528</v>
      </c>
      <c r="AN52" s="321">
        <v>28768</v>
      </c>
      <c r="AO52" s="322">
        <v>-25.3</v>
      </c>
      <c r="AP52" s="323">
        <v>33848</v>
      </c>
      <c r="AQ52" s="324">
        <v>-4.2</v>
      </c>
      <c r="AR52" s="325">
        <v>-21.1</v>
      </c>
    </row>
    <row r="53" spans="1:44" ht="13.2" x14ac:dyDescent="0.2">
      <c r="A53" s="247"/>
      <c r="AK53" s="303" t="s">
        <v>521</v>
      </c>
      <c r="AL53" s="304"/>
      <c r="AM53" s="312">
        <v>4911663</v>
      </c>
      <c r="AN53" s="313">
        <v>61968</v>
      </c>
      <c r="AO53" s="314">
        <v>33</v>
      </c>
      <c r="AP53" s="315">
        <v>54225</v>
      </c>
      <c r="AQ53" s="316">
        <v>-15</v>
      </c>
      <c r="AR53" s="317">
        <v>48</v>
      </c>
    </row>
    <row r="54" spans="1:44" ht="13.2" x14ac:dyDescent="0.2">
      <c r="A54" s="247"/>
      <c r="AK54" s="318"/>
      <c r="AL54" s="319" t="s">
        <v>520</v>
      </c>
      <c r="AM54" s="320">
        <v>3157381</v>
      </c>
      <c r="AN54" s="321">
        <v>39835</v>
      </c>
      <c r="AO54" s="322">
        <v>38.5</v>
      </c>
      <c r="AP54" s="323">
        <v>27337</v>
      </c>
      <c r="AQ54" s="324">
        <v>-19.2</v>
      </c>
      <c r="AR54" s="325">
        <v>57.7</v>
      </c>
    </row>
    <row r="55" spans="1:44" ht="13.2" x14ac:dyDescent="0.2">
      <c r="A55" s="247"/>
      <c r="AK55" s="303" t="s">
        <v>522</v>
      </c>
      <c r="AL55" s="304"/>
      <c r="AM55" s="312">
        <v>4533520</v>
      </c>
      <c r="AN55" s="313">
        <v>57630</v>
      </c>
      <c r="AO55" s="314">
        <v>-7</v>
      </c>
      <c r="AP55" s="315">
        <v>54016</v>
      </c>
      <c r="AQ55" s="316">
        <v>-0.4</v>
      </c>
      <c r="AR55" s="317">
        <v>-6.6</v>
      </c>
    </row>
    <row r="56" spans="1:44" ht="13.2" x14ac:dyDescent="0.2">
      <c r="A56" s="247"/>
      <c r="AK56" s="318"/>
      <c r="AL56" s="319" t="s">
        <v>520</v>
      </c>
      <c r="AM56" s="320">
        <v>2951051</v>
      </c>
      <c r="AN56" s="321">
        <v>37514</v>
      </c>
      <c r="AO56" s="322">
        <v>-5.8</v>
      </c>
      <c r="AP56" s="323">
        <v>28078</v>
      </c>
      <c r="AQ56" s="324">
        <v>2.7</v>
      </c>
      <c r="AR56" s="325">
        <v>-8.5</v>
      </c>
    </row>
    <row r="57" spans="1:44" ht="13.2" x14ac:dyDescent="0.2">
      <c r="A57" s="247"/>
      <c r="AK57" s="303" t="s">
        <v>523</v>
      </c>
      <c r="AL57" s="304"/>
      <c r="AM57" s="312">
        <v>4221456</v>
      </c>
      <c r="AN57" s="313">
        <v>54024</v>
      </c>
      <c r="AO57" s="314">
        <v>-6.3</v>
      </c>
      <c r="AP57" s="315">
        <v>52786</v>
      </c>
      <c r="AQ57" s="316">
        <v>-2.2999999999999998</v>
      </c>
      <c r="AR57" s="317">
        <v>-4</v>
      </c>
    </row>
    <row r="58" spans="1:44" ht="13.2" x14ac:dyDescent="0.2">
      <c r="A58" s="247"/>
      <c r="AK58" s="318"/>
      <c r="AL58" s="319" t="s">
        <v>520</v>
      </c>
      <c r="AM58" s="320">
        <v>2373148</v>
      </c>
      <c r="AN58" s="321">
        <v>30370</v>
      </c>
      <c r="AO58" s="322">
        <v>-19</v>
      </c>
      <c r="AP58" s="323">
        <v>28742</v>
      </c>
      <c r="AQ58" s="324">
        <v>2.4</v>
      </c>
      <c r="AR58" s="325">
        <v>-21.4</v>
      </c>
    </row>
    <row r="59" spans="1:44" ht="13.2" x14ac:dyDescent="0.2">
      <c r="A59" s="247"/>
      <c r="AK59" s="303" t="s">
        <v>524</v>
      </c>
      <c r="AL59" s="304"/>
      <c r="AM59" s="312">
        <v>6743734</v>
      </c>
      <c r="AN59" s="313">
        <v>86977</v>
      </c>
      <c r="AO59" s="314">
        <v>61</v>
      </c>
      <c r="AP59" s="315">
        <v>58465</v>
      </c>
      <c r="AQ59" s="316">
        <v>10.8</v>
      </c>
      <c r="AR59" s="317">
        <v>50.2</v>
      </c>
    </row>
    <row r="60" spans="1:44" ht="13.2" x14ac:dyDescent="0.2">
      <c r="A60" s="247"/>
      <c r="AK60" s="318"/>
      <c r="AL60" s="319" t="s">
        <v>520</v>
      </c>
      <c r="AM60" s="320">
        <v>2789115</v>
      </c>
      <c r="AN60" s="321">
        <v>35972</v>
      </c>
      <c r="AO60" s="322">
        <v>18.399999999999999</v>
      </c>
      <c r="AP60" s="323">
        <v>34452</v>
      </c>
      <c r="AQ60" s="324">
        <v>19.899999999999999</v>
      </c>
      <c r="AR60" s="325">
        <v>-1.5</v>
      </c>
    </row>
    <row r="61" spans="1:44" ht="13.2" x14ac:dyDescent="0.2">
      <c r="A61" s="247"/>
      <c r="AK61" s="303" t="s">
        <v>525</v>
      </c>
      <c r="AL61" s="326"/>
      <c r="AM61" s="312">
        <v>4823887</v>
      </c>
      <c r="AN61" s="313">
        <v>61437</v>
      </c>
      <c r="AO61" s="314">
        <v>12.4</v>
      </c>
      <c r="AP61" s="315">
        <v>56661</v>
      </c>
      <c r="AQ61" s="327">
        <v>-0.9</v>
      </c>
      <c r="AR61" s="317">
        <v>13.3</v>
      </c>
    </row>
    <row r="62" spans="1:44" ht="13.2" x14ac:dyDescent="0.2">
      <c r="A62" s="247"/>
      <c r="AK62" s="318"/>
      <c r="AL62" s="319" t="s">
        <v>520</v>
      </c>
      <c r="AM62" s="320">
        <v>2712245</v>
      </c>
      <c r="AN62" s="321">
        <v>34492</v>
      </c>
      <c r="AO62" s="322">
        <v>1.4</v>
      </c>
      <c r="AP62" s="323">
        <v>30491</v>
      </c>
      <c r="AQ62" s="324">
        <v>0.3</v>
      </c>
      <c r="AR62" s="325">
        <v>1.1000000000000001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T6ogN7dAXuDdidbHJ4Q2FERL271b1y4iVwc9372EA2gS6L0RPVrnAWSw0vdR40vwDG24PBv0xLwhBo/gQh/hgA==" saltValue="7lJovSoRNbG0Vzs/xMRUz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tq5fJw9U/qJNdGT5wo6lKY8srSmEz8BlVxiyA0bFrUtarkZ6Yz9AYGTDEacelltjrFMd2KRCGhzrbHz4zzxD6g==" saltValue="5HVNitg3Ra7jMho+36icx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wsQ79iwC8Gfwalmdjzfakqmvo6qWaPANj0wANFuUhZ956eYBS2TuO8x4j9VXMhdZLO4/JS9Yiy7vVc3h7EJhzA==" saltValue="jjKXp2U+fa5NdkvuUyGUj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74" t="s">
        <v>3</v>
      </c>
      <c r="D47" s="1174"/>
      <c r="E47" s="1175"/>
      <c r="F47" s="11">
        <v>25.68</v>
      </c>
      <c r="G47" s="12">
        <v>29.16</v>
      </c>
      <c r="H47" s="12">
        <v>38.130000000000003</v>
      </c>
      <c r="I47" s="12">
        <v>33</v>
      </c>
      <c r="J47" s="13">
        <v>29.61</v>
      </c>
    </row>
    <row r="48" spans="2:10" ht="57.75" customHeight="1" x14ac:dyDescent="0.2">
      <c r="B48" s="14"/>
      <c r="C48" s="1176" t="s">
        <v>4</v>
      </c>
      <c r="D48" s="1176"/>
      <c r="E48" s="1177"/>
      <c r="F48" s="15">
        <v>13.68</v>
      </c>
      <c r="G48" s="16">
        <v>16.96</v>
      </c>
      <c r="H48" s="16">
        <v>8.51</v>
      </c>
      <c r="I48" s="16">
        <v>10.65</v>
      </c>
      <c r="J48" s="17">
        <v>8.8000000000000007</v>
      </c>
    </row>
    <row r="49" spans="2:10" ht="57.75" customHeight="1" thickBot="1" x14ac:dyDescent="0.25">
      <c r="B49" s="18"/>
      <c r="C49" s="1178" t="s">
        <v>5</v>
      </c>
      <c r="D49" s="1178"/>
      <c r="E49" s="1179"/>
      <c r="F49" s="19">
        <v>2.09</v>
      </c>
      <c r="G49" s="20">
        <v>6.2</v>
      </c>
      <c r="H49" s="20" t="s">
        <v>532</v>
      </c>
      <c r="I49" s="20" t="s">
        <v>533</v>
      </c>
      <c r="J49" s="21" t="s">
        <v>534</v>
      </c>
    </row>
    <row r="50" spans="2:10" ht="13.2" x14ac:dyDescent="0.2"/>
  </sheetData>
  <sheetProtection algorithmName="SHA-512" hashValue="sBzKd0xq30eX59IEeJan7AcPjF3sQc4//OStR22q4NAWGHVY4nLTvPZ+Ej3nWxOYARVX8sVg3ZDtNFvg0gAFEA==" saltValue="FFjd/cy8DA3ojYXqS4U+i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4" t="s">
        <v>535</v>
      </c>
      <c r="D34" s="1184"/>
      <c r="E34" s="1185"/>
      <c r="F34" s="32">
        <v>148.05000000000001</v>
      </c>
      <c r="G34" s="33">
        <v>184.59</v>
      </c>
      <c r="H34" s="33">
        <v>220.64</v>
      </c>
      <c r="I34" s="33">
        <v>230.19</v>
      </c>
      <c r="J34" s="34">
        <v>246</v>
      </c>
      <c r="K34" s="22"/>
      <c r="L34" s="22"/>
      <c r="M34" s="22"/>
      <c r="N34" s="22"/>
      <c r="O34" s="22"/>
      <c r="P34" s="22"/>
    </row>
    <row r="35" spans="1:16" ht="39" customHeight="1" x14ac:dyDescent="0.2">
      <c r="A35" s="22"/>
      <c r="B35" s="35"/>
      <c r="C35" s="1180" t="s">
        <v>536</v>
      </c>
      <c r="D35" s="1180"/>
      <c r="E35" s="1181"/>
      <c r="F35" s="36">
        <v>6.45</v>
      </c>
      <c r="G35" s="37">
        <v>13.64</v>
      </c>
      <c r="H35" s="37">
        <v>17.2</v>
      </c>
      <c r="I35" s="37">
        <v>15.44</v>
      </c>
      <c r="J35" s="38">
        <v>11.86</v>
      </c>
      <c r="K35" s="22"/>
      <c r="L35" s="22"/>
      <c r="M35" s="22"/>
      <c r="N35" s="22"/>
      <c r="O35" s="22"/>
      <c r="P35" s="22"/>
    </row>
    <row r="36" spans="1:16" ht="39" customHeight="1" x14ac:dyDescent="0.2">
      <c r="A36" s="22"/>
      <c r="B36" s="35"/>
      <c r="C36" s="1180" t="s">
        <v>537</v>
      </c>
      <c r="D36" s="1180"/>
      <c r="E36" s="1181"/>
      <c r="F36" s="36">
        <v>10.54</v>
      </c>
      <c r="G36" s="37">
        <v>11.19</v>
      </c>
      <c r="H36" s="37">
        <v>4.75</v>
      </c>
      <c r="I36" s="37">
        <v>6.38</v>
      </c>
      <c r="J36" s="38">
        <v>5.99</v>
      </c>
      <c r="K36" s="22"/>
      <c r="L36" s="22"/>
      <c r="M36" s="22"/>
      <c r="N36" s="22"/>
      <c r="O36" s="22"/>
      <c r="P36" s="22"/>
    </row>
    <row r="37" spans="1:16" ht="39" customHeight="1" x14ac:dyDescent="0.2">
      <c r="A37" s="22"/>
      <c r="B37" s="35"/>
      <c r="C37" s="1180" t="s">
        <v>538</v>
      </c>
      <c r="D37" s="1180"/>
      <c r="E37" s="1181"/>
      <c r="F37" s="36">
        <v>6.2</v>
      </c>
      <c r="G37" s="37">
        <v>5.84</v>
      </c>
      <c r="H37" s="37">
        <v>4.4000000000000004</v>
      </c>
      <c r="I37" s="37">
        <v>5.31</v>
      </c>
      <c r="J37" s="38">
        <v>3.73</v>
      </c>
      <c r="K37" s="22"/>
      <c r="L37" s="22"/>
      <c r="M37" s="22"/>
      <c r="N37" s="22"/>
      <c r="O37" s="22"/>
      <c r="P37" s="22"/>
    </row>
    <row r="38" spans="1:16" ht="39" customHeight="1" x14ac:dyDescent="0.2">
      <c r="A38" s="22"/>
      <c r="B38" s="35"/>
      <c r="C38" s="1180" t="s">
        <v>539</v>
      </c>
      <c r="D38" s="1180"/>
      <c r="E38" s="1181"/>
      <c r="F38" s="36">
        <v>3.13</v>
      </c>
      <c r="G38" s="37">
        <v>2.79</v>
      </c>
      <c r="H38" s="37">
        <v>3.34</v>
      </c>
      <c r="I38" s="37">
        <v>3.83</v>
      </c>
      <c r="J38" s="38">
        <v>2.81</v>
      </c>
      <c r="K38" s="22"/>
      <c r="L38" s="22"/>
      <c r="M38" s="22"/>
      <c r="N38" s="22"/>
      <c r="O38" s="22"/>
      <c r="P38" s="22"/>
    </row>
    <row r="39" spans="1:16" ht="39" customHeight="1" x14ac:dyDescent="0.2">
      <c r="A39" s="22"/>
      <c r="B39" s="35"/>
      <c r="C39" s="1180" t="s">
        <v>540</v>
      </c>
      <c r="D39" s="1180"/>
      <c r="E39" s="1181"/>
      <c r="F39" s="36">
        <v>2.2599999999999998</v>
      </c>
      <c r="G39" s="37">
        <v>2.61</v>
      </c>
      <c r="H39" s="37">
        <v>2.4</v>
      </c>
      <c r="I39" s="37">
        <v>2.69</v>
      </c>
      <c r="J39" s="38">
        <v>2.4300000000000002</v>
      </c>
      <c r="K39" s="22"/>
      <c r="L39" s="22"/>
      <c r="M39" s="22"/>
      <c r="N39" s="22"/>
      <c r="O39" s="22"/>
      <c r="P39" s="22"/>
    </row>
    <row r="40" spans="1:16" ht="39" customHeight="1" x14ac:dyDescent="0.2">
      <c r="A40" s="22"/>
      <c r="B40" s="35"/>
      <c r="C40" s="1180" t="s">
        <v>541</v>
      </c>
      <c r="D40" s="1180"/>
      <c r="E40" s="1181"/>
      <c r="F40" s="36">
        <v>1.1499999999999999</v>
      </c>
      <c r="G40" s="37">
        <v>3.58</v>
      </c>
      <c r="H40" s="37">
        <v>0.4</v>
      </c>
      <c r="I40" s="37">
        <v>0.48</v>
      </c>
      <c r="J40" s="38">
        <v>0.66</v>
      </c>
      <c r="K40" s="22"/>
      <c r="L40" s="22"/>
      <c r="M40" s="22"/>
      <c r="N40" s="22"/>
      <c r="O40" s="22"/>
      <c r="P40" s="22"/>
    </row>
    <row r="41" spans="1:16" ht="39" customHeight="1" x14ac:dyDescent="0.2">
      <c r="A41" s="22"/>
      <c r="B41" s="35"/>
      <c r="C41" s="1180" t="s">
        <v>542</v>
      </c>
      <c r="D41" s="1180"/>
      <c r="E41" s="1181"/>
      <c r="F41" s="36">
        <v>0.18</v>
      </c>
      <c r="G41" s="37">
        <v>0.18</v>
      </c>
      <c r="H41" s="37">
        <v>0.22</v>
      </c>
      <c r="I41" s="37">
        <v>0.21</v>
      </c>
      <c r="J41" s="38">
        <v>0.26</v>
      </c>
      <c r="K41" s="22"/>
      <c r="L41" s="22"/>
      <c r="M41" s="22"/>
      <c r="N41" s="22"/>
      <c r="O41" s="22"/>
      <c r="P41" s="22"/>
    </row>
    <row r="42" spans="1:16" ht="39" customHeight="1" x14ac:dyDescent="0.2">
      <c r="A42" s="22"/>
      <c r="B42" s="39"/>
      <c r="C42" s="1180" t="s">
        <v>543</v>
      </c>
      <c r="D42" s="1180"/>
      <c r="E42" s="1181"/>
      <c r="F42" s="36" t="s">
        <v>489</v>
      </c>
      <c r="G42" s="37" t="s">
        <v>489</v>
      </c>
      <c r="H42" s="37" t="s">
        <v>489</v>
      </c>
      <c r="I42" s="37" t="s">
        <v>489</v>
      </c>
      <c r="J42" s="38" t="s">
        <v>489</v>
      </c>
      <c r="K42" s="22"/>
      <c r="L42" s="22"/>
      <c r="M42" s="22"/>
      <c r="N42" s="22"/>
      <c r="O42" s="22"/>
      <c r="P42" s="22"/>
    </row>
    <row r="43" spans="1:16" ht="39" customHeight="1" thickBot="1" x14ac:dyDescent="0.25">
      <c r="A43" s="22"/>
      <c r="B43" s="40"/>
      <c r="C43" s="1182" t="s">
        <v>544</v>
      </c>
      <c r="D43" s="1182"/>
      <c r="E43" s="1183"/>
      <c r="F43" s="41">
        <v>1.89</v>
      </c>
      <c r="G43" s="42">
        <v>1.49</v>
      </c>
      <c r="H43" s="42">
        <v>0.34</v>
      </c>
      <c r="I43" s="42">
        <v>0.04</v>
      </c>
      <c r="J43" s="43">
        <v>0.13</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79O+MfBNdWOjYyWYaeo5bsnV0jl2V0i1EaoebM1Lex1zdEsQ9hPrbPlGVzgXaHOLN2KZJTC7lpzRmD1bo1Cbng==" saltValue="s31v25HYEj7RY/ZGMb1Rg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2779</v>
      </c>
      <c r="L45" s="58">
        <v>2885</v>
      </c>
      <c r="M45" s="58">
        <v>2872</v>
      </c>
      <c r="N45" s="58">
        <v>2838</v>
      </c>
      <c r="O45" s="59">
        <v>2710</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489</v>
      </c>
      <c r="L46" s="62" t="s">
        <v>489</v>
      </c>
      <c r="M46" s="62" t="s">
        <v>489</v>
      </c>
      <c r="N46" s="62" t="s">
        <v>489</v>
      </c>
      <c r="O46" s="63" t="s">
        <v>489</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489</v>
      </c>
      <c r="L47" s="62" t="s">
        <v>489</v>
      </c>
      <c r="M47" s="62" t="s">
        <v>489</v>
      </c>
      <c r="N47" s="62" t="s">
        <v>489</v>
      </c>
      <c r="O47" s="63" t="s">
        <v>489</v>
      </c>
      <c r="P47" s="46"/>
      <c r="Q47" s="46"/>
      <c r="R47" s="46"/>
      <c r="S47" s="46"/>
      <c r="T47" s="46"/>
      <c r="U47" s="46"/>
    </row>
    <row r="48" spans="1:21" ht="30.75" customHeight="1" x14ac:dyDescent="0.2">
      <c r="A48" s="46"/>
      <c r="B48" s="1211"/>
      <c r="C48" s="1212"/>
      <c r="D48" s="60"/>
      <c r="E48" s="1188" t="s">
        <v>13</v>
      </c>
      <c r="F48" s="1188"/>
      <c r="G48" s="1188"/>
      <c r="H48" s="1188"/>
      <c r="I48" s="1188"/>
      <c r="J48" s="1189"/>
      <c r="K48" s="61">
        <v>3</v>
      </c>
      <c r="L48" s="62">
        <v>2</v>
      </c>
      <c r="M48" s="62">
        <v>3</v>
      </c>
      <c r="N48" s="62">
        <v>58</v>
      </c>
      <c r="O48" s="63">
        <v>471</v>
      </c>
      <c r="P48" s="46"/>
      <c r="Q48" s="46"/>
      <c r="R48" s="46"/>
      <c r="S48" s="46"/>
      <c r="T48" s="46"/>
      <c r="U48" s="46"/>
    </row>
    <row r="49" spans="1:21" ht="30.75" customHeight="1" x14ac:dyDescent="0.2">
      <c r="A49" s="46"/>
      <c r="B49" s="1211"/>
      <c r="C49" s="1212"/>
      <c r="D49" s="60"/>
      <c r="E49" s="1188" t="s">
        <v>14</v>
      </c>
      <c r="F49" s="1188"/>
      <c r="G49" s="1188"/>
      <c r="H49" s="1188"/>
      <c r="I49" s="1188"/>
      <c r="J49" s="1189"/>
      <c r="K49" s="61">
        <v>52</v>
      </c>
      <c r="L49" s="62">
        <v>52</v>
      </c>
      <c r="M49" s="62">
        <v>52</v>
      </c>
      <c r="N49" s="62">
        <v>51</v>
      </c>
      <c r="O49" s="63">
        <v>51</v>
      </c>
      <c r="P49" s="46"/>
      <c r="Q49" s="46"/>
      <c r="R49" s="46"/>
      <c r="S49" s="46"/>
      <c r="T49" s="46"/>
      <c r="U49" s="46"/>
    </row>
    <row r="50" spans="1:21" ht="30.75" customHeight="1" x14ac:dyDescent="0.2">
      <c r="A50" s="46"/>
      <c r="B50" s="1211"/>
      <c r="C50" s="1212"/>
      <c r="D50" s="60"/>
      <c r="E50" s="1188" t="s">
        <v>15</v>
      </c>
      <c r="F50" s="1188"/>
      <c r="G50" s="1188"/>
      <c r="H50" s="1188"/>
      <c r="I50" s="1188"/>
      <c r="J50" s="1189"/>
      <c r="K50" s="61" t="s">
        <v>489</v>
      </c>
      <c r="L50" s="62" t="s">
        <v>489</v>
      </c>
      <c r="M50" s="62" t="s">
        <v>489</v>
      </c>
      <c r="N50" s="62" t="s">
        <v>489</v>
      </c>
      <c r="O50" s="63" t="s">
        <v>489</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489</v>
      </c>
      <c r="L51" s="62" t="s">
        <v>489</v>
      </c>
      <c r="M51" s="62" t="s">
        <v>489</v>
      </c>
      <c r="N51" s="62" t="s">
        <v>489</v>
      </c>
      <c r="O51" s="63" t="s">
        <v>489</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3006</v>
      </c>
      <c r="L52" s="62">
        <v>2877</v>
      </c>
      <c r="M52" s="62">
        <v>2744</v>
      </c>
      <c r="N52" s="62">
        <v>2701</v>
      </c>
      <c r="O52" s="63">
        <v>2397</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-172</v>
      </c>
      <c r="L53" s="67">
        <v>62</v>
      </c>
      <c r="M53" s="67">
        <v>183</v>
      </c>
      <c r="N53" s="67">
        <v>246</v>
      </c>
      <c r="O53" s="68">
        <v>835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94" t="s">
        <v>24</v>
      </c>
      <c r="C58" s="1195"/>
      <c r="D58" s="1200" t="s">
        <v>25</v>
      </c>
      <c r="E58" s="1201"/>
      <c r="F58" s="1201"/>
      <c r="G58" s="1201"/>
      <c r="H58" s="1201"/>
      <c r="I58" s="1201"/>
      <c r="J58" s="1202"/>
      <c r="K58" s="81" t="s">
        <v>550</v>
      </c>
      <c r="L58" s="82" t="s">
        <v>489</v>
      </c>
      <c r="M58" s="82" t="s">
        <v>489</v>
      </c>
      <c r="N58" s="82" t="s">
        <v>489</v>
      </c>
      <c r="O58" s="83" t="s">
        <v>489</v>
      </c>
    </row>
    <row r="59" spans="1:21" ht="31.5" customHeight="1" x14ac:dyDescent="0.2">
      <c r="B59" s="1196"/>
      <c r="C59" s="1197"/>
      <c r="D59" s="1203" t="s">
        <v>26</v>
      </c>
      <c r="E59" s="1204"/>
      <c r="F59" s="1204"/>
      <c r="G59" s="1204"/>
      <c r="H59" s="1204"/>
      <c r="I59" s="1204"/>
      <c r="J59" s="1205"/>
      <c r="K59" s="84" t="s">
        <v>489</v>
      </c>
      <c r="L59" s="85" t="s">
        <v>489</v>
      </c>
      <c r="M59" s="85" t="s">
        <v>489</v>
      </c>
      <c r="N59" s="85" t="s">
        <v>489</v>
      </c>
      <c r="O59" s="86" t="s">
        <v>489</v>
      </c>
    </row>
    <row r="60" spans="1:21" ht="31.5" customHeight="1" thickBot="1" x14ac:dyDescent="0.25">
      <c r="B60" s="1198"/>
      <c r="C60" s="1199"/>
      <c r="D60" s="1206" t="s">
        <v>27</v>
      </c>
      <c r="E60" s="1207"/>
      <c r="F60" s="1207"/>
      <c r="G60" s="1207"/>
      <c r="H60" s="1207"/>
      <c r="I60" s="1207"/>
      <c r="J60" s="1208"/>
      <c r="K60" s="87" t="s">
        <v>489</v>
      </c>
      <c r="L60" s="88" t="s">
        <v>489</v>
      </c>
      <c r="M60" s="88" t="s">
        <v>489</v>
      </c>
      <c r="N60" s="88" t="s">
        <v>489</v>
      </c>
      <c r="O60" s="89" t="s">
        <v>489</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kpfw5d9zzPuZOZBgrg6e0t//No7bESrj10BW7xjq8QnXqLfeLQjBPfh1p2wp0njVMXHyfyPzRtmM48jJ3obRw==" saltValue="HHS/TiXikkAfXC8I5fxC6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29" t="s">
        <v>30</v>
      </c>
      <c r="C41" s="1230"/>
      <c r="D41" s="103"/>
      <c r="E41" s="1231" t="s">
        <v>31</v>
      </c>
      <c r="F41" s="1231"/>
      <c r="G41" s="1231"/>
      <c r="H41" s="1232"/>
      <c r="I41" s="330">
        <v>25140</v>
      </c>
      <c r="J41" s="331">
        <v>24958</v>
      </c>
      <c r="K41" s="331">
        <v>23848</v>
      </c>
      <c r="L41" s="331">
        <v>22435</v>
      </c>
      <c r="M41" s="332">
        <v>22380</v>
      </c>
    </row>
    <row r="42" spans="2:13" ht="27.75" customHeight="1" x14ac:dyDescent="0.2">
      <c r="B42" s="1219"/>
      <c r="C42" s="1220"/>
      <c r="D42" s="104"/>
      <c r="E42" s="1223" t="s">
        <v>32</v>
      </c>
      <c r="F42" s="1223"/>
      <c r="G42" s="1223"/>
      <c r="H42" s="1224"/>
      <c r="I42" s="333">
        <v>188</v>
      </c>
      <c r="J42" s="334">
        <v>172</v>
      </c>
      <c r="K42" s="334">
        <v>156</v>
      </c>
      <c r="L42" s="334">
        <v>140</v>
      </c>
      <c r="M42" s="335">
        <v>123</v>
      </c>
    </row>
    <row r="43" spans="2:13" ht="27.75" customHeight="1" x14ac:dyDescent="0.2">
      <c r="B43" s="1219"/>
      <c r="C43" s="1220"/>
      <c r="D43" s="104"/>
      <c r="E43" s="1223" t="s">
        <v>33</v>
      </c>
      <c r="F43" s="1223"/>
      <c r="G43" s="1223"/>
      <c r="H43" s="1224"/>
      <c r="I43" s="333">
        <v>16</v>
      </c>
      <c r="J43" s="334">
        <v>13</v>
      </c>
      <c r="K43" s="334">
        <v>1683</v>
      </c>
      <c r="L43" s="334">
        <v>2173</v>
      </c>
      <c r="M43" s="335">
        <v>4156</v>
      </c>
    </row>
    <row r="44" spans="2:13" ht="27.75" customHeight="1" x14ac:dyDescent="0.2">
      <c r="B44" s="1219"/>
      <c r="C44" s="1220"/>
      <c r="D44" s="104"/>
      <c r="E44" s="1223" t="s">
        <v>34</v>
      </c>
      <c r="F44" s="1223"/>
      <c r="G44" s="1223"/>
      <c r="H44" s="1224"/>
      <c r="I44" s="333">
        <v>453</v>
      </c>
      <c r="J44" s="334">
        <v>402</v>
      </c>
      <c r="K44" s="334">
        <v>352</v>
      </c>
      <c r="L44" s="334">
        <v>324</v>
      </c>
      <c r="M44" s="335">
        <v>251</v>
      </c>
    </row>
    <row r="45" spans="2:13" ht="27.75" customHeight="1" x14ac:dyDescent="0.2">
      <c r="B45" s="1219"/>
      <c r="C45" s="1220"/>
      <c r="D45" s="104"/>
      <c r="E45" s="1223" t="s">
        <v>35</v>
      </c>
      <c r="F45" s="1223"/>
      <c r="G45" s="1223"/>
      <c r="H45" s="1224"/>
      <c r="I45" s="333">
        <v>3245</v>
      </c>
      <c r="J45" s="334">
        <v>3414</v>
      </c>
      <c r="K45" s="334">
        <v>3538</v>
      </c>
      <c r="L45" s="334">
        <v>3706</v>
      </c>
      <c r="M45" s="335">
        <v>3973</v>
      </c>
    </row>
    <row r="46" spans="2:13" ht="27.75" customHeight="1" x14ac:dyDescent="0.2">
      <c r="B46" s="1219"/>
      <c r="C46" s="1220"/>
      <c r="D46" s="105"/>
      <c r="E46" s="1223" t="s">
        <v>36</v>
      </c>
      <c r="F46" s="1223"/>
      <c r="G46" s="1223"/>
      <c r="H46" s="1224"/>
      <c r="I46" s="333" t="s">
        <v>489</v>
      </c>
      <c r="J46" s="334" t="s">
        <v>489</v>
      </c>
      <c r="K46" s="334" t="s">
        <v>489</v>
      </c>
      <c r="L46" s="334" t="s">
        <v>489</v>
      </c>
      <c r="M46" s="335" t="s">
        <v>489</v>
      </c>
    </row>
    <row r="47" spans="2:13" ht="27.75" customHeight="1" x14ac:dyDescent="0.2">
      <c r="B47" s="1219"/>
      <c r="C47" s="1220"/>
      <c r="D47" s="106"/>
      <c r="E47" s="1233" t="s">
        <v>37</v>
      </c>
      <c r="F47" s="1234"/>
      <c r="G47" s="1234"/>
      <c r="H47" s="1235"/>
      <c r="I47" s="333" t="s">
        <v>489</v>
      </c>
      <c r="J47" s="334" t="s">
        <v>489</v>
      </c>
      <c r="K47" s="334" t="s">
        <v>489</v>
      </c>
      <c r="L47" s="334" t="s">
        <v>489</v>
      </c>
      <c r="M47" s="335" t="s">
        <v>489</v>
      </c>
    </row>
    <row r="48" spans="2:13" ht="27.75" customHeight="1" x14ac:dyDescent="0.2">
      <c r="B48" s="1219"/>
      <c r="C48" s="1220"/>
      <c r="D48" s="104"/>
      <c r="E48" s="1223" t="s">
        <v>38</v>
      </c>
      <c r="F48" s="1223"/>
      <c r="G48" s="1223"/>
      <c r="H48" s="1224"/>
      <c r="I48" s="333" t="s">
        <v>489</v>
      </c>
      <c r="J48" s="334" t="s">
        <v>489</v>
      </c>
      <c r="K48" s="334" t="s">
        <v>489</v>
      </c>
      <c r="L48" s="334" t="s">
        <v>489</v>
      </c>
      <c r="M48" s="335" t="s">
        <v>489</v>
      </c>
    </row>
    <row r="49" spans="2:13" ht="27.75" customHeight="1" x14ac:dyDescent="0.2">
      <c r="B49" s="1221"/>
      <c r="C49" s="1222"/>
      <c r="D49" s="104"/>
      <c r="E49" s="1223" t="s">
        <v>39</v>
      </c>
      <c r="F49" s="1223"/>
      <c r="G49" s="1223"/>
      <c r="H49" s="1224"/>
      <c r="I49" s="333" t="s">
        <v>489</v>
      </c>
      <c r="J49" s="334" t="s">
        <v>489</v>
      </c>
      <c r="K49" s="334" t="s">
        <v>489</v>
      </c>
      <c r="L49" s="334" t="s">
        <v>489</v>
      </c>
      <c r="M49" s="335" t="s">
        <v>489</v>
      </c>
    </row>
    <row r="50" spans="2:13" ht="27.75" customHeight="1" x14ac:dyDescent="0.2">
      <c r="B50" s="1217" t="s">
        <v>40</v>
      </c>
      <c r="C50" s="1218"/>
      <c r="D50" s="107"/>
      <c r="E50" s="1223" t="s">
        <v>41</v>
      </c>
      <c r="F50" s="1223"/>
      <c r="G50" s="1223"/>
      <c r="H50" s="1224"/>
      <c r="I50" s="333">
        <v>13871</v>
      </c>
      <c r="J50" s="334">
        <v>17176</v>
      </c>
      <c r="K50" s="334">
        <v>23039</v>
      </c>
      <c r="L50" s="334">
        <v>27351</v>
      </c>
      <c r="M50" s="335">
        <v>33082</v>
      </c>
    </row>
    <row r="51" spans="2:13" ht="27.75" customHeight="1" x14ac:dyDescent="0.2">
      <c r="B51" s="1219"/>
      <c r="C51" s="1220"/>
      <c r="D51" s="104"/>
      <c r="E51" s="1223" t="s">
        <v>42</v>
      </c>
      <c r="F51" s="1223"/>
      <c r="G51" s="1223"/>
      <c r="H51" s="1224"/>
      <c r="I51" s="333">
        <v>4426</v>
      </c>
      <c r="J51" s="334">
        <v>4218</v>
      </c>
      <c r="K51" s="334">
        <v>3634</v>
      </c>
      <c r="L51" s="334">
        <v>3189</v>
      </c>
      <c r="M51" s="335">
        <v>3057</v>
      </c>
    </row>
    <row r="52" spans="2:13" ht="27.75" customHeight="1" x14ac:dyDescent="0.2">
      <c r="B52" s="1221"/>
      <c r="C52" s="1222"/>
      <c r="D52" s="104"/>
      <c r="E52" s="1223" t="s">
        <v>43</v>
      </c>
      <c r="F52" s="1223"/>
      <c r="G52" s="1223"/>
      <c r="H52" s="1224"/>
      <c r="I52" s="333">
        <v>22867</v>
      </c>
      <c r="J52" s="334">
        <v>23028</v>
      </c>
      <c r="K52" s="334">
        <v>22641</v>
      </c>
      <c r="L52" s="334">
        <v>21845</v>
      </c>
      <c r="M52" s="335">
        <v>21277</v>
      </c>
    </row>
    <row r="53" spans="2:13" ht="27.75" customHeight="1" thickBot="1" x14ac:dyDescent="0.25">
      <c r="B53" s="1225" t="s">
        <v>19</v>
      </c>
      <c r="C53" s="1226"/>
      <c r="D53" s="108"/>
      <c r="E53" s="1227" t="s">
        <v>44</v>
      </c>
      <c r="F53" s="1227"/>
      <c r="G53" s="1227"/>
      <c r="H53" s="1228"/>
      <c r="I53" s="336">
        <v>-12123</v>
      </c>
      <c r="J53" s="337">
        <v>-15462</v>
      </c>
      <c r="K53" s="337">
        <v>-19737</v>
      </c>
      <c r="L53" s="337">
        <v>-23607</v>
      </c>
      <c r="M53" s="338">
        <v>-26532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UjhL00Eg4hLvcWj0K1EMKwwkBTzBS2cEr9STmtWm8ALBJ2wI/Lt8MITeHVW/ns10CuXRqdzSvQwOlH9q5xkUsg==" saltValue="DxPylJ50uzMUfeiqOauCv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44" t="s">
        <v>46</v>
      </c>
      <c r="D55" s="1244"/>
      <c r="E55" s="1245"/>
      <c r="F55" s="339">
        <v>6919</v>
      </c>
      <c r="G55" s="339">
        <v>6103</v>
      </c>
      <c r="H55" s="340">
        <v>5611</v>
      </c>
    </row>
    <row r="56" spans="2:8" ht="52.5" customHeight="1" x14ac:dyDescent="0.2">
      <c r="B56" s="120"/>
      <c r="C56" s="1246" t="s">
        <v>47</v>
      </c>
      <c r="D56" s="1246"/>
      <c r="E56" s="1247"/>
      <c r="F56" s="341">
        <v>277</v>
      </c>
      <c r="G56" s="341">
        <v>279</v>
      </c>
      <c r="H56" s="342">
        <v>282</v>
      </c>
    </row>
    <row r="57" spans="2:8" ht="53.25" customHeight="1" x14ac:dyDescent="0.2">
      <c r="B57" s="120"/>
      <c r="C57" s="1248" t="s">
        <v>48</v>
      </c>
      <c r="D57" s="1248"/>
      <c r="E57" s="1249"/>
      <c r="F57" s="343">
        <v>15421</v>
      </c>
      <c r="G57" s="343">
        <v>20969</v>
      </c>
      <c r="H57" s="344">
        <v>26930</v>
      </c>
    </row>
    <row r="58" spans="2:8" ht="45.75" customHeight="1" x14ac:dyDescent="0.2">
      <c r="B58" s="121"/>
      <c r="C58" s="1236" t="s">
        <v>558</v>
      </c>
      <c r="D58" s="1237"/>
      <c r="E58" s="1238"/>
      <c r="F58" s="345">
        <v>9913</v>
      </c>
      <c r="G58" s="345">
        <v>16006</v>
      </c>
      <c r="H58" s="346">
        <v>21605</v>
      </c>
    </row>
    <row r="59" spans="2:8" ht="45.75" customHeight="1" x14ac:dyDescent="0.2">
      <c r="B59" s="121"/>
      <c r="C59" s="1236" t="s">
        <v>559</v>
      </c>
      <c r="D59" s="1237"/>
      <c r="E59" s="1238"/>
      <c r="F59" s="345">
        <v>2325</v>
      </c>
      <c r="G59" s="345">
        <v>2340</v>
      </c>
      <c r="H59" s="346">
        <v>2361</v>
      </c>
    </row>
    <row r="60" spans="2:8" ht="45.75" customHeight="1" x14ac:dyDescent="0.2">
      <c r="B60" s="121"/>
      <c r="C60" s="1236" t="s">
        <v>560</v>
      </c>
      <c r="D60" s="1237"/>
      <c r="E60" s="1238"/>
      <c r="F60" s="345">
        <v>1408</v>
      </c>
      <c r="G60" s="345">
        <v>1485</v>
      </c>
      <c r="H60" s="346">
        <v>1800</v>
      </c>
    </row>
    <row r="61" spans="2:8" ht="45.75" customHeight="1" x14ac:dyDescent="0.2">
      <c r="B61" s="121"/>
      <c r="C61" s="1236" t="s">
        <v>561</v>
      </c>
      <c r="D61" s="1237"/>
      <c r="E61" s="1238"/>
      <c r="F61" s="345">
        <v>430</v>
      </c>
      <c r="G61" s="345">
        <v>430</v>
      </c>
      <c r="H61" s="346">
        <v>430</v>
      </c>
    </row>
    <row r="62" spans="2:8" ht="45.75" customHeight="1" thickBot="1" x14ac:dyDescent="0.25">
      <c r="B62" s="122"/>
      <c r="C62" s="1239" t="s">
        <v>562</v>
      </c>
      <c r="D62" s="1240"/>
      <c r="E62" s="1241"/>
      <c r="F62" s="347">
        <v>252</v>
      </c>
      <c r="G62" s="347">
        <v>252</v>
      </c>
      <c r="H62" s="348">
        <v>253</v>
      </c>
    </row>
    <row r="63" spans="2:8" ht="52.5" customHeight="1" thickBot="1" x14ac:dyDescent="0.25">
      <c r="B63" s="123"/>
      <c r="C63" s="1242" t="s">
        <v>49</v>
      </c>
      <c r="D63" s="1242"/>
      <c r="E63" s="1243"/>
      <c r="F63" s="349">
        <v>22617</v>
      </c>
      <c r="G63" s="349">
        <v>27351</v>
      </c>
      <c r="H63" s="350">
        <v>32822</v>
      </c>
    </row>
    <row r="64" spans="2:8" ht="13.2" x14ac:dyDescent="0.2"/>
  </sheetData>
  <sheetProtection algorithmName="SHA-512" hashValue="J2BMbqN6JM2EY3TZT48SQwmQ2rt8Fy6wIOXFJ9P2UENR4p+gEOZ2XQ5FHLiI6T+yDCz35pclxZ56ara1UD1ydw==" saltValue="G2dzf3MNQevpbAnoCC/Vp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3DCCE-9C78-4DFC-9ABA-915CBFD482A5}">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4" t="s">
        <v>573</v>
      </c>
      <c r="AO43" s="385"/>
      <c r="AP43" s="385"/>
      <c r="AQ43" s="385"/>
      <c r="AR43" s="385"/>
      <c r="AS43" s="385"/>
      <c r="AT43" s="385"/>
      <c r="AU43" s="385"/>
      <c r="AV43" s="385"/>
      <c r="AW43" s="385"/>
      <c r="AX43" s="385"/>
      <c r="AY43" s="385"/>
      <c r="AZ43" s="385"/>
      <c r="BA43" s="385"/>
      <c r="BB43" s="385"/>
      <c r="BC43" s="385"/>
      <c r="BD43" s="385"/>
      <c r="BE43" s="385"/>
      <c r="BF43" s="385"/>
      <c r="BG43" s="385"/>
      <c r="BH43" s="385"/>
      <c r="BI43" s="385"/>
      <c r="BJ43" s="385"/>
      <c r="BK43" s="385"/>
      <c r="BL43" s="385"/>
      <c r="BM43" s="385"/>
      <c r="BN43" s="385"/>
      <c r="BO43" s="385"/>
      <c r="BP43" s="385"/>
      <c r="BQ43" s="385"/>
      <c r="BR43" s="385"/>
      <c r="BS43" s="385"/>
      <c r="BT43" s="385"/>
      <c r="BU43" s="385"/>
      <c r="BV43" s="385"/>
      <c r="BW43" s="385"/>
      <c r="BX43" s="385"/>
      <c r="BY43" s="385"/>
      <c r="BZ43" s="385"/>
      <c r="CA43" s="385"/>
      <c r="CB43" s="385"/>
      <c r="CC43" s="385"/>
      <c r="CD43" s="385"/>
      <c r="CE43" s="385"/>
      <c r="CF43" s="385"/>
      <c r="CG43" s="385"/>
      <c r="CH43" s="385"/>
      <c r="CI43" s="385"/>
      <c r="CJ43" s="385"/>
      <c r="CK43" s="385"/>
      <c r="CL43" s="385"/>
      <c r="CM43" s="385"/>
      <c r="CN43" s="385"/>
      <c r="CO43" s="385"/>
      <c r="CP43" s="385"/>
      <c r="CQ43" s="385"/>
      <c r="CR43" s="385"/>
      <c r="CS43" s="385"/>
      <c r="CT43" s="385"/>
      <c r="CU43" s="385"/>
      <c r="CV43" s="385"/>
      <c r="CW43" s="385"/>
      <c r="CX43" s="385"/>
      <c r="CY43" s="385"/>
      <c r="CZ43" s="385"/>
      <c r="DA43" s="385"/>
      <c r="DB43" s="385"/>
      <c r="DC43" s="386"/>
    </row>
    <row r="44" spans="2:109" ht="13.2" x14ac:dyDescent="0.2">
      <c r="B44" s="247"/>
      <c r="AN44" s="387"/>
      <c r="AO44" s="388"/>
      <c r="AP44" s="388"/>
      <c r="AQ44" s="388"/>
      <c r="AR44" s="388"/>
      <c r="AS44" s="388"/>
      <c r="AT44" s="388"/>
      <c r="AU44" s="388"/>
      <c r="AV44" s="388"/>
      <c r="AW44" s="388"/>
      <c r="AX44" s="388"/>
      <c r="AY44" s="388"/>
      <c r="AZ44" s="388"/>
      <c r="BA44" s="388"/>
      <c r="BB44" s="388"/>
      <c r="BC44" s="388"/>
      <c r="BD44" s="388"/>
      <c r="BE44" s="388"/>
      <c r="BF44" s="388"/>
      <c r="BG44" s="388"/>
      <c r="BH44" s="388"/>
      <c r="BI44" s="388"/>
      <c r="BJ44" s="388"/>
      <c r="BK44" s="388"/>
      <c r="BL44" s="388"/>
      <c r="BM44" s="388"/>
      <c r="BN44" s="388"/>
      <c r="BO44" s="388"/>
      <c r="BP44" s="388"/>
      <c r="BQ44" s="388"/>
      <c r="BR44" s="388"/>
      <c r="BS44" s="388"/>
      <c r="BT44" s="388"/>
      <c r="BU44" s="388"/>
      <c r="BV44" s="388"/>
      <c r="BW44" s="388"/>
      <c r="BX44" s="388"/>
      <c r="BY44" s="388"/>
      <c r="BZ44" s="388"/>
      <c r="CA44" s="388"/>
      <c r="CB44" s="388"/>
      <c r="CC44" s="388"/>
      <c r="CD44" s="388"/>
      <c r="CE44" s="388"/>
      <c r="CF44" s="388"/>
      <c r="CG44" s="388"/>
      <c r="CH44" s="388"/>
      <c r="CI44" s="388"/>
      <c r="CJ44" s="388"/>
      <c r="CK44" s="388"/>
      <c r="CL44" s="388"/>
      <c r="CM44" s="388"/>
      <c r="CN44" s="388"/>
      <c r="CO44" s="388"/>
      <c r="CP44" s="388"/>
      <c r="CQ44" s="388"/>
      <c r="CR44" s="388"/>
      <c r="CS44" s="388"/>
      <c r="CT44" s="388"/>
      <c r="CU44" s="388"/>
      <c r="CV44" s="388"/>
      <c r="CW44" s="388"/>
      <c r="CX44" s="388"/>
      <c r="CY44" s="388"/>
      <c r="CZ44" s="388"/>
      <c r="DA44" s="388"/>
      <c r="DB44" s="388"/>
      <c r="DC44" s="389"/>
    </row>
    <row r="45" spans="2:109" ht="13.2" x14ac:dyDescent="0.2">
      <c r="B45" s="247"/>
      <c r="AN45" s="387"/>
      <c r="AO45" s="388"/>
      <c r="AP45" s="388"/>
      <c r="AQ45" s="388"/>
      <c r="AR45" s="388"/>
      <c r="AS45" s="388"/>
      <c r="AT45" s="388"/>
      <c r="AU45" s="388"/>
      <c r="AV45" s="388"/>
      <c r="AW45" s="388"/>
      <c r="AX45" s="388"/>
      <c r="AY45" s="388"/>
      <c r="AZ45" s="388"/>
      <c r="BA45" s="388"/>
      <c r="BB45" s="388"/>
      <c r="BC45" s="388"/>
      <c r="BD45" s="388"/>
      <c r="BE45" s="388"/>
      <c r="BF45" s="388"/>
      <c r="BG45" s="388"/>
      <c r="BH45" s="388"/>
      <c r="BI45" s="388"/>
      <c r="BJ45" s="388"/>
      <c r="BK45" s="388"/>
      <c r="BL45" s="388"/>
      <c r="BM45" s="388"/>
      <c r="BN45" s="388"/>
      <c r="BO45" s="388"/>
      <c r="BP45" s="388"/>
      <c r="BQ45" s="388"/>
      <c r="BR45" s="388"/>
      <c r="BS45" s="388"/>
      <c r="BT45" s="388"/>
      <c r="BU45" s="388"/>
      <c r="BV45" s="388"/>
      <c r="BW45" s="388"/>
      <c r="BX45" s="388"/>
      <c r="BY45" s="388"/>
      <c r="BZ45" s="388"/>
      <c r="CA45" s="388"/>
      <c r="CB45" s="388"/>
      <c r="CC45" s="388"/>
      <c r="CD45" s="388"/>
      <c r="CE45" s="388"/>
      <c r="CF45" s="388"/>
      <c r="CG45" s="388"/>
      <c r="CH45" s="388"/>
      <c r="CI45" s="388"/>
      <c r="CJ45" s="388"/>
      <c r="CK45" s="388"/>
      <c r="CL45" s="388"/>
      <c r="CM45" s="388"/>
      <c r="CN45" s="388"/>
      <c r="CO45" s="388"/>
      <c r="CP45" s="388"/>
      <c r="CQ45" s="388"/>
      <c r="CR45" s="388"/>
      <c r="CS45" s="388"/>
      <c r="CT45" s="388"/>
      <c r="CU45" s="388"/>
      <c r="CV45" s="388"/>
      <c r="CW45" s="388"/>
      <c r="CX45" s="388"/>
      <c r="CY45" s="388"/>
      <c r="CZ45" s="388"/>
      <c r="DA45" s="388"/>
      <c r="DB45" s="388"/>
      <c r="DC45" s="389"/>
    </row>
    <row r="46" spans="2:109" ht="13.2" x14ac:dyDescent="0.2">
      <c r="B46" s="247"/>
      <c r="AN46" s="387"/>
      <c r="AO46" s="388"/>
      <c r="AP46" s="388"/>
      <c r="AQ46" s="388"/>
      <c r="AR46" s="388"/>
      <c r="AS46" s="388"/>
      <c r="AT46" s="388"/>
      <c r="AU46" s="388"/>
      <c r="AV46" s="388"/>
      <c r="AW46" s="388"/>
      <c r="AX46" s="388"/>
      <c r="AY46" s="388"/>
      <c r="AZ46" s="388"/>
      <c r="BA46" s="388"/>
      <c r="BB46" s="388"/>
      <c r="BC46" s="388"/>
      <c r="BD46" s="388"/>
      <c r="BE46" s="388"/>
      <c r="BF46" s="388"/>
      <c r="BG46" s="388"/>
      <c r="BH46" s="388"/>
      <c r="BI46" s="388"/>
      <c r="BJ46" s="388"/>
      <c r="BK46" s="388"/>
      <c r="BL46" s="388"/>
      <c r="BM46" s="388"/>
      <c r="BN46" s="388"/>
      <c r="BO46" s="388"/>
      <c r="BP46" s="388"/>
      <c r="BQ46" s="388"/>
      <c r="BR46" s="388"/>
      <c r="BS46" s="388"/>
      <c r="BT46" s="388"/>
      <c r="BU46" s="388"/>
      <c r="BV46" s="388"/>
      <c r="BW46" s="388"/>
      <c r="BX46" s="388"/>
      <c r="BY46" s="388"/>
      <c r="BZ46" s="388"/>
      <c r="CA46" s="388"/>
      <c r="CB46" s="388"/>
      <c r="CC46" s="388"/>
      <c r="CD46" s="388"/>
      <c r="CE46" s="388"/>
      <c r="CF46" s="388"/>
      <c r="CG46" s="388"/>
      <c r="CH46" s="388"/>
      <c r="CI46" s="388"/>
      <c r="CJ46" s="388"/>
      <c r="CK46" s="388"/>
      <c r="CL46" s="388"/>
      <c r="CM46" s="388"/>
      <c r="CN46" s="388"/>
      <c r="CO46" s="388"/>
      <c r="CP46" s="388"/>
      <c r="CQ46" s="388"/>
      <c r="CR46" s="388"/>
      <c r="CS46" s="388"/>
      <c r="CT46" s="388"/>
      <c r="CU46" s="388"/>
      <c r="CV46" s="388"/>
      <c r="CW46" s="388"/>
      <c r="CX46" s="388"/>
      <c r="CY46" s="388"/>
      <c r="CZ46" s="388"/>
      <c r="DA46" s="388"/>
      <c r="DB46" s="388"/>
      <c r="DC46" s="389"/>
    </row>
    <row r="47" spans="2:109" ht="13.2" x14ac:dyDescent="0.2">
      <c r="B47" s="247"/>
      <c r="AN47" s="390"/>
      <c r="AO47" s="391"/>
      <c r="AP47" s="391"/>
      <c r="AQ47" s="391"/>
      <c r="AR47" s="391"/>
      <c r="AS47" s="391"/>
      <c r="AT47" s="391"/>
      <c r="AU47" s="391"/>
      <c r="AV47" s="391"/>
      <c r="AW47" s="391"/>
      <c r="AX47" s="391"/>
      <c r="AY47" s="391"/>
      <c r="AZ47" s="391"/>
      <c r="BA47" s="391"/>
      <c r="BB47" s="391"/>
      <c r="BC47" s="391"/>
      <c r="BD47" s="391"/>
      <c r="BE47" s="391"/>
      <c r="BF47" s="391"/>
      <c r="BG47" s="391"/>
      <c r="BH47" s="391"/>
      <c r="BI47" s="391"/>
      <c r="BJ47" s="391"/>
      <c r="BK47" s="391"/>
      <c r="BL47" s="391"/>
      <c r="BM47" s="391"/>
      <c r="BN47" s="391"/>
      <c r="BO47" s="391"/>
      <c r="BP47" s="391"/>
      <c r="BQ47" s="391"/>
      <c r="BR47" s="391"/>
      <c r="BS47" s="391"/>
      <c r="BT47" s="391"/>
      <c r="BU47" s="391"/>
      <c r="BV47" s="391"/>
      <c r="BW47" s="391"/>
      <c r="BX47" s="391"/>
      <c r="BY47" s="391"/>
      <c r="BZ47" s="391"/>
      <c r="CA47" s="391"/>
      <c r="CB47" s="391"/>
      <c r="CC47" s="391"/>
      <c r="CD47" s="391"/>
      <c r="CE47" s="391"/>
      <c r="CF47" s="391"/>
      <c r="CG47" s="391"/>
      <c r="CH47" s="391"/>
      <c r="CI47" s="391"/>
      <c r="CJ47" s="391"/>
      <c r="CK47" s="391"/>
      <c r="CL47" s="391"/>
      <c r="CM47" s="391"/>
      <c r="CN47" s="391"/>
      <c r="CO47" s="391"/>
      <c r="CP47" s="391"/>
      <c r="CQ47" s="391"/>
      <c r="CR47" s="391"/>
      <c r="CS47" s="391"/>
      <c r="CT47" s="391"/>
      <c r="CU47" s="391"/>
      <c r="CV47" s="391"/>
      <c r="CW47" s="391"/>
      <c r="CX47" s="391"/>
      <c r="CY47" s="391"/>
      <c r="CZ47" s="391"/>
      <c r="DA47" s="391"/>
      <c r="DB47" s="391"/>
      <c r="DC47" s="392"/>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566</v>
      </c>
    </row>
    <row r="50" spans="1:109" ht="13.2" x14ac:dyDescent="0.2">
      <c r="B50" s="247"/>
      <c r="G50" s="377"/>
      <c r="H50" s="377"/>
      <c r="I50" s="377"/>
      <c r="J50" s="377"/>
      <c r="K50" s="360"/>
      <c r="L50" s="360"/>
      <c r="M50" s="361"/>
      <c r="N50" s="361"/>
      <c r="AN50" s="378"/>
      <c r="AO50" s="379"/>
      <c r="AP50" s="379"/>
      <c r="AQ50" s="379"/>
      <c r="AR50" s="379"/>
      <c r="AS50" s="379"/>
      <c r="AT50" s="379"/>
      <c r="AU50" s="379"/>
      <c r="AV50" s="379"/>
      <c r="AW50" s="379"/>
      <c r="AX50" s="379"/>
      <c r="AY50" s="379"/>
      <c r="AZ50" s="379"/>
      <c r="BA50" s="379"/>
      <c r="BB50" s="379"/>
      <c r="BC50" s="379"/>
      <c r="BD50" s="379"/>
      <c r="BE50" s="379"/>
      <c r="BF50" s="379"/>
      <c r="BG50" s="379"/>
      <c r="BH50" s="379"/>
      <c r="BI50" s="379"/>
      <c r="BJ50" s="379"/>
      <c r="BK50" s="379"/>
      <c r="BL50" s="379"/>
      <c r="BM50" s="379"/>
      <c r="BN50" s="379"/>
      <c r="BO50" s="380"/>
      <c r="BP50" s="381" t="s">
        <v>527</v>
      </c>
      <c r="BQ50" s="381"/>
      <c r="BR50" s="381"/>
      <c r="BS50" s="381"/>
      <c r="BT50" s="381"/>
      <c r="BU50" s="381"/>
      <c r="BV50" s="381"/>
      <c r="BW50" s="381"/>
      <c r="BX50" s="381" t="s">
        <v>528</v>
      </c>
      <c r="BY50" s="381"/>
      <c r="BZ50" s="381"/>
      <c r="CA50" s="381"/>
      <c r="CB50" s="381"/>
      <c r="CC50" s="381"/>
      <c r="CD50" s="381"/>
      <c r="CE50" s="381"/>
      <c r="CF50" s="381" t="s">
        <v>529</v>
      </c>
      <c r="CG50" s="381"/>
      <c r="CH50" s="381"/>
      <c r="CI50" s="381"/>
      <c r="CJ50" s="381"/>
      <c r="CK50" s="381"/>
      <c r="CL50" s="381"/>
      <c r="CM50" s="381"/>
      <c r="CN50" s="381" t="s">
        <v>530</v>
      </c>
      <c r="CO50" s="381"/>
      <c r="CP50" s="381"/>
      <c r="CQ50" s="381"/>
      <c r="CR50" s="381"/>
      <c r="CS50" s="381"/>
      <c r="CT50" s="381"/>
      <c r="CU50" s="381"/>
      <c r="CV50" s="381" t="s">
        <v>531</v>
      </c>
      <c r="CW50" s="381"/>
      <c r="CX50" s="381"/>
      <c r="CY50" s="381"/>
      <c r="CZ50" s="381"/>
      <c r="DA50" s="381"/>
      <c r="DB50" s="381"/>
      <c r="DC50" s="381"/>
    </row>
    <row r="51" spans="1:109" ht="13.5" customHeight="1" x14ac:dyDescent="0.2">
      <c r="B51" s="247"/>
      <c r="G51" s="394"/>
      <c r="H51" s="394"/>
      <c r="I51" s="395"/>
      <c r="J51" s="395"/>
      <c r="K51" s="393"/>
      <c r="L51" s="393"/>
      <c r="M51" s="393"/>
      <c r="N51" s="393"/>
      <c r="AM51" s="359"/>
      <c r="AN51" s="383" t="s">
        <v>567</v>
      </c>
      <c r="AO51" s="383"/>
      <c r="AP51" s="383"/>
      <c r="AQ51" s="383"/>
      <c r="AR51" s="383"/>
      <c r="AS51" s="383"/>
      <c r="AT51" s="383"/>
      <c r="AU51" s="383"/>
      <c r="AV51" s="383"/>
      <c r="AW51" s="383"/>
      <c r="AX51" s="383"/>
      <c r="AY51" s="383"/>
      <c r="AZ51" s="383"/>
      <c r="BA51" s="383"/>
      <c r="BB51" s="383" t="s">
        <v>568</v>
      </c>
      <c r="BC51" s="383"/>
      <c r="BD51" s="383"/>
      <c r="BE51" s="383"/>
      <c r="BF51" s="383"/>
      <c r="BG51" s="383"/>
      <c r="BH51" s="383"/>
      <c r="BI51" s="383"/>
      <c r="BJ51" s="383"/>
      <c r="BK51" s="383"/>
      <c r="BL51" s="383"/>
      <c r="BM51" s="383"/>
      <c r="BN51" s="383"/>
      <c r="BO51" s="383"/>
      <c r="BP51" s="382"/>
      <c r="BQ51" s="382"/>
      <c r="BR51" s="382"/>
      <c r="BS51" s="382"/>
      <c r="BT51" s="382"/>
      <c r="BU51" s="382"/>
      <c r="BV51" s="382"/>
      <c r="BW51" s="382"/>
      <c r="BX51" s="382"/>
      <c r="BY51" s="382"/>
      <c r="BZ51" s="382"/>
      <c r="CA51" s="382"/>
      <c r="CB51" s="382"/>
      <c r="CC51" s="382"/>
      <c r="CD51" s="382"/>
      <c r="CE51" s="382"/>
      <c r="CF51" s="382"/>
      <c r="CG51" s="382"/>
      <c r="CH51" s="382"/>
      <c r="CI51" s="382"/>
      <c r="CJ51" s="382"/>
      <c r="CK51" s="382"/>
      <c r="CL51" s="382"/>
      <c r="CM51" s="382"/>
      <c r="CN51" s="382"/>
      <c r="CO51" s="382"/>
      <c r="CP51" s="382"/>
      <c r="CQ51" s="382"/>
      <c r="CR51" s="382"/>
      <c r="CS51" s="382"/>
      <c r="CT51" s="382"/>
      <c r="CU51" s="382"/>
      <c r="CV51" s="382"/>
      <c r="CW51" s="382"/>
      <c r="CX51" s="382"/>
      <c r="CY51" s="382"/>
      <c r="CZ51" s="382"/>
      <c r="DA51" s="382"/>
      <c r="DB51" s="382"/>
      <c r="DC51" s="382"/>
    </row>
    <row r="52" spans="1:109" ht="13.2" x14ac:dyDescent="0.2">
      <c r="B52" s="247"/>
      <c r="G52" s="394"/>
      <c r="H52" s="394"/>
      <c r="I52" s="395"/>
      <c r="J52" s="395"/>
      <c r="K52" s="393"/>
      <c r="L52" s="393"/>
      <c r="M52" s="393"/>
      <c r="N52" s="393"/>
      <c r="AM52" s="359"/>
      <c r="AN52" s="383"/>
      <c r="AO52" s="383"/>
      <c r="AP52" s="383"/>
      <c r="AQ52" s="383"/>
      <c r="AR52" s="383"/>
      <c r="AS52" s="383"/>
      <c r="AT52" s="383"/>
      <c r="AU52" s="383"/>
      <c r="AV52" s="383"/>
      <c r="AW52" s="383"/>
      <c r="AX52" s="383"/>
      <c r="AY52" s="383"/>
      <c r="AZ52" s="383"/>
      <c r="BA52" s="383"/>
      <c r="BB52" s="383"/>
      <c r="BC52" s="383"/>
      <c r="BD52" s="383"/>
      <c r="BE52" s="383"/>
      <c r="BF52" s="383"/>
      <c r="BG52" s="383"/>
      <c r="BH52" s="383"/>
      <c r="BI52" s="383"/>
      <c r="BJ52" s="383"/>
      <c r="BK52" s="383"/>
      <c r="BL52" s="383"/>
      <c r="BM52" s="383"/>
      <c r="BN52" s="383"/>
      <c r="BO52" s="383"/>
      <c r="BP52" s="382"/>
      <c r="BQ52" s="382"/>
      <c r="BR52" s="382"/>
      <c r="BS52" s="382"/>
      <c r="BT52" s="382"/>
      <c r="BU52" s="382"/>
      <c r="BV52" s="382"/>
      <c r="BW52" s="382"/>
      <c r="BX52" s="382"/>
      <c r="BY52" s="382"/>
      <c r="BZ52" s="382"/>
      <c r="CA52" s="382"/>
      <c r="CB52" s="382"/>
      <c r="CC52" s="382"/>
      <c r="CD52" s="382"/>
      <c r="CE52" s="382"/>
      <c r="CF52" s="382"/>
      <c r="CG52" s="382"/>
      <c r="CH52" s="382"/>
      <c r="CI52" s="382"/>
      <c r="CJ52" s="382"/>
      <c r="CK52" s="382"/>
      <c r="CL52" s="382"/>
      <c r="CM52" s="382"/>
      <c r="CN52" s="382"/>
      <c r="CO52" s="382"/>
      <c r="CP52" s="382"/>
      <c r="CQ52" s="382"/>
      <c r="CR52" s="382"/>
      <c r="CS52" s="382"/>
      <c r="CT52" s="382"/>
      <c r="CU52" s="382"/>
      <c r="CV52" s="382"/>
      <c r="CW52" s="382"/>
      <c r="CX52" s="382"/>
      <c r="CY52" s="382"/>
      <c r="CZ52" s="382"/>
      <c r="DA52" s="382"/>
      <c r="DB52" s="382"/>
      <c r="DC52" s="382"/>
    </row>
    <row r="53" spans="1:109" ht="13.2" x14ac:dyDescent="0.2">
      <c r="A53" s="358"/>
      <c r="B53" s="247"/>
      <c r="G53" s="394"/>
      <c r="H53" s="394"/>
      <c r="I53" s="377"/>
      <c r="J53" s="377"/>
      <c r="K53" s="393"/>
      <c r="L53" s="393"/>
      <c r="M53" s="393"/>
      <c r="N53" s="393"/>
      <c r="AM53" s="359"/>
      <c r="AN53" s="383"/>
      <c r="AO53" s="383"/>
      <c r="AP53" s="383"/>
      <c r="AQ53" s="383"/>
      <c r="AR53" s="383"/>
      <c r="AS53" s="383"/>
      <c r="AT53" s="383"/>
      <c r="AU53" s="383"/>
      <c r="AV53" s="383"/>
      <c r="AW53" s="383"/>
      <c r="AX53" s="383"/>
      <c r="AY53" s="383"/>
      <c r="AZ53" s="383"/>
      <c r="BA53" s="383"/>
      <c r="BB53" s="383" t="s">
        <v>569</v>
      </c>
      <c r="BC53" s="383"/>
      <c r="BD53" s="383"/>
      <c r="BE53" s="383"/>
      <c r="BF53" s="383"/>
      <c r="BG53" s="383"/>
      <c r="BH53" s="383"/>
      <c r="BI53" s="383"/>
      <c r="BJ53" s="383"/>
      <c r="BK53" s="383"/>
      <c r="BL53" s="383"/>
      <c r="BM53" s="383"/>
      <c r="BN53" s="383"/>
      <c r="BO53" s="383"/>
      <c r="BP53" s="382">
        <v>64.400000000000006</v>
      </c>
      <c r="BQ53" s="382"/>
      <c r="BR53" s="382"/>
      <c r="BS53" s="382"/>
      <c r="BT53" s="382"/>
      <c r="BU53" s="382"/>
      <c r="BV53" s="382"/>
      <c r="BW53" s="382"/>
      <c r="BX53" s="382">
        <v>65.2</v>
      </c>
      <c r="BY53" s="382"/>
      <c r="BZ53" s="382"/>
      <c r="CA53" s="382"/>
      <c r="CB53" s="382"/>
      <c r="CC53" s="382"/>
      <c r="CD53" s="382"/>
      <c r="CE53" s="382"/>
      <c r="CF53" s="382">
        <v>66.2</v>
      </c>
      <c r="CG53" s="382"/>
      <c r="CH53" s="382"/>
      <c r="CI53" s="382"/>
      <c r="CJ53" s="382"/>
      <c r="CK53" s="382"/>
      <c r="CL53" s="382"/>
      <c r="CM53" s="382"/>
      <c r="CN53" s="382">
        <v>67.2</v>
      </c>
      <c r="CO53" s="382"/>
      <c r="CP53" s="382"/>
      <c r="CQ53" s="382"/>
      <c r="CR53" s="382"/>
      <c r="CS53" s="382"/>
      <c r="CT53" s="382"/>
      <c r="CU53" s="382"/>
      <c r="CV53" s="382">
        <v>67.900000000000006</v>
      </c>
      <c r="CW53" s="382"/>
      <c r="CX53" s="382"/>
      <c r="CY53" s="382"/>
      <c r="CZ53" s="382"/>
      <c r="DA53" s="382"/>
      <c r="DB53" s="382"/>
      <c r="DC53" s="382"/>
    </row>
    <row r="54" spans="1:109" ht="13.2" x14ac:dyDescent="0.2">
      <c r="A54" s="358"/>
      <c r="B54" s="247"/>
      <c r="G54" s="394"/>
      <c r="H54" s="394"/>
      <c r="I54" s="377"/>
      <c r="J54" s="377"/>
      <c r="K54" s="393"/>
      <c r="L54" s="393"/>
      <c r="M54" s="393"/>
      <c r="N54" s="393"/>
      <c r="AM54" s="359"/>
      <c r="AN54" s="383"/>
      <c r="AO54" s="383"/>
      <c r="AP54" s="383"/>
      <c r="AQ54" s="383"/>
      <c r="AR54" s="383"/>
      <c r="AS54" s="383"/>
      <c r="AT54" s="383"/>
      <c r="AU54" s="383"/>
      <c r="AV54" s="383"/>
      <c r="AW54" s="383"/>
      <c r="AX54" s="383"/>
      <c r="AY54" s="383"/>
      <c r="AZ54" s="383"/>
      <c r="BA54" s="383"/>
      <c r="BB54" s="383"/>
      <c r="BC54" s="383"/>
      <c r="BD54" s="383"/>
      <c r="BE54" s="383"/>
      <c r="BF54" s="383"/>
      <c r="BG54" s="383"/>
      <c r="BH54" s="383"/>
      <c r="BI54" s="383"/>
      <c r="BJ54" s="383"/>
      <c r="BK54" s="383"/>
      <c r="BL54" s="383"/>
      <c r="BM54" s="383"/>
      <c r="BN54" s="383"/>
      <c r="BO54" s="383"/>
      <c r="BP54" s="382"/>
      <c r="BQ54" s="382"/>
      <c r="BR54" s="382"/>
      <c r="BS54" s="382"/>
      <c r="BT54" s="382"/>
      <c r="BU54" s="382"/>
      <c r="BV54" s="382"/>
      <c r="BW54" s="382"/>
      <c r="BX54" s="382"/>
      <c r="BY54" s="382"/>
      <c r="BZ54" s="382"/>
      <c r="CA54" s="382"/>
      <c r="CB54" s="382"/>
      <c r="CC54" s="382"/>
      <c r="CD54" s="382"/>
      <c r="CE54" s="382"/>
      <c r="CF54" s="382"/>
      <c r="CG54" s="382"/>
      <c r="CH54" s="382"/>
      <c r="CI54" s="382"/>
      <c r="CJ54" s="382"/>
      <c r="CK54" s="382"/>
      <c r="CL54" s="382"/>
      <c r="CM54" s="382"/>
      <c r="CN54" s="382"/>
      <c r="CO54" s="382"/>
      <c r="CP54" s="382"/>
      <c r="CQ54" s="382"/>
      <c r="CR54" s="382"/>
      <c r="CS54" s="382"/>
      <c r="CT54" s="382"/>
      <c r="CU54" s="382"/>
      <c r="CV54" s="382"/>
      <c r="CW54" s="382"/>
      <c r="CX54" s="382"/>
      <c r="CY54" s="382"/>
      <c r="CZ54" s="382"/>
      <c r="DA54" s="382"/>
      <c r="DB54" s="382"/>
      <c r="DC54" s="382"/>
    </row>
    <row r="55" spans="1:109" ht="13.2" x14ac:dyDescent="0.2">
      <c r="A55" s="358"/>
      <c r="B55" s="247"/>
      <c r="G55" s="377"/>
      <c r="H55" s="377"/>
      <c r="I55" s="377"/>
      <c r="J55" s="377"/>
      <c r="K55" s="393"/>
      <c r="L55" s="393"/>
      <c r="M55" s="393"/>
      <c r="N55" s="393"/>
      <c r="AN55" s="381" t="s">
        <v>570</v>
      </c>
      <c r="AO55" s="381"/>
      <c r="AP55" s="381"/>
      <c r="AQ55" s="381"/>
      <c r="AR55" s="381"/>
      <c r="AS55" s="381"/>
      <c r="AT55" s="381"/>
      <c r="AU55" s="381"/>
      <c r="AV55" s="381"/>
      <c r="AW55" s="381"/>
      <c r="AX55" s="381"/>
      <c r="AY55" s="381"/>
      <c r="AZ55" s="381"/>
      <c r="BA55" s="381"/>
      <c r="BB55" s="383" t="s">
        <v>568</v>
      </c>
      <c r="BC55" s="383"/>
      <c r="BD55" s="383"/>
      <c r="BE55" s="383"/>
      <c r="BF55" s="383"/>
      <c r="BG55" s="383"/>
      <c r="BH55" s="383"/>
      <c r="BI55" s="383"/>
      <c r="BJ55" s="383"/>
      <c r="BK55" s="383"/>
      <c r="BL55" s="383"/>
      <c r="BM55" s="383"/>
      <c r="BN55" s="383"/>
      <c r="BO55" s="383"/>
      <c r="BP55" s="382">
        <v>25.1</v>
      </c>
      <c r="BQ55" s="382"/>
      <c r="BR55" s="382"/>
      <c r="BS55" s="382"/>
      <c r="BT55" s="382"/>
      <c r="BU55" s="382"/>
      <c r="BV55" s="382"/>
      <c r="BW55" s="382"/>
      <c r="BX55" s="382">
        <v>18</v>
      </c>
      <c r="BY55" s="382"/>
      <c r="BZ55" s="382"/>
      <c r="CA55" s="382"/>
      <c r="CB55" s="382"/>
      <c r="CC55" s="382"/>
      <c r="CD55" s="382"/>
      <c r="CE55" s="382"/>
      <c r="CF55" s="382">
        <v>12.7</v>
      </c>
      <c r="CG55" s="382"/>
      <c r="CH55" s="382"/>
      <c r="CI55" s="382"/>
      <c r="CJ55" s="382"/>
      <c r="CK55" s="382"/>
      <c r="CL55" s="382"/>
      <c r="CM55" s="382"/>
      <c r="CN55" s="382">
        <v>10</v>
      </c>
      <c r="CO55" s="382"/>
      <c r="CP55" s="382"/>
      <c r="CQ55" s="382"/>
      <c r="CR55" s="382"/>
      <c r="CS55" s="382"/>
      <c r="CT55" s="382"/>
      <c r="CU55" s="382"/>
      <c r="CV55" s="382">
        <v>6</v>
      </c>
      <c r="CW55" s="382"/>
      <c r="CX55" s="382"/>
      <c r="CY55" s="382"/>
      <c r="CZ55" s="382"/>
      <c r="DA55" s="382"/>
      <c r="DB55" s="382"/>
      <c r="DC55" s="382"/>
    </row>
    <row r="56" spans="1:109" ht="13.2" x14ac:dyDescent="0.2">
      <c r="A56" s="358"/>
      <c r="B56" s="247"/>
      <c r="G56" s="377"/>
      <c r="H56" s="377"/>
      <c r="I56" s="377"/>
      <c r="J56" s="377"/>
      <c r="K56" s="393"/>
      <c r="L56" s="393"/>
      <c r="M56" s="393"/>
      <c r="N56" s="393"/>
      <c r="AN56" s="381"/>
      <c r="AO56" s="381"/>
      <c r="AP56" s="381"/>
      <c r="AQ56" s="381"/>
      <c r="AR56" s="381"/>
      <c r="AS56" s="381"/>
      <c r="AT56" s="381"/>
      <c r="AU56" s="381"/>
      <c r="AV56" s="381"/>
      <c r="AW56" s="381"/>
      <c r="AX56" s="381"/>
      <c r="AY56" s="381"/>
      <c r="AZ56" s="381"/>
      <c r="BA56" s="381"/>
      <c r="BB56" s="383"/>
      <c r="BC56" s="383"/>
      <c r="BD56" s="383"/>
      <c r="BE56" s="383"/>
      <c r="BF56" s="383"/>
      <c r="BG56" s="383"/>
      <c r="BH56" s="383"/>
      <c r="BI56" s="383"/>
      <c r="BJ56" s="383"/>
      <c r="BK56" s="383"/>
      <c r="BL56" s="383"/>
      <c r="BM56" s="383"/>
      <c r="BN56" s="383"/>
      <c r="BO56" s="383"/>
      <c r="BP56" s="382"/>
      <c r="BQ56" s="382"/>
      <c r="BR56" s="382"/>
      <c r="BS56" s="382"/>
      <c r="BT56" s="382"/>
      <c r="BU56" s="382"/>
      <c r="BV56" s="382"/>
      <c r="BW56" s="382"/>
      <c r="BX56" s="382"/>
      <c r="BY56" s="382"/>
      <c r="BZ56" s="382"/>
      <c r="CA56" s="382"/>
      <c r="CB56" s="382"/>
      <c r="CC56" s="382"/>
      <c r="CD56" s="382"/>
      <c r="CE56" s="382"/>
      <c r="CF56" s="382"/>
      <c r="CG56" s="382"/>
      <c r="CH56" s="382"/>
      <c r="CI56" s="382"/>
      <c r="CJ56" s="382"/>
      <c r="CK56" s="382"/>
      <c r="CL56" s="382"/>
      <c r="CM56" s="382"/>
      <c r="CN56" s="382"/>
      <c r="CO56" s="382"/>
      <c r="CP56" s="382"/>
      <c r="CQ56" s="382"/>
      <c r="CR56" s="382"/>
      <c r="CS56" s="382"/>
      <c r="CT56" s="382"/>
      <c r="CU56" s="382"/>
      <c r="CV56" s="382"/>
      <c r="CW56" s="382"/>
      <c r="CX56" s="382"/>
      <c r="CY56" s="382"/>
      <c r="CZ56" s="382"/>
      <c r="DA56" s="382"/>
      <c r="DB56" s="382"/>
      <c r="DC56" s="382"/>
    </row>
    <row r="57" spans="1:109" s="358" customFormat="1" ht="13.2" x14ac:dyDescent="0.2">
      <c r="B57" s="362"/>
      <c r="G57" s="377"/>
      <c r="H57" s="377"/>
      <c r="I57" s="396"/>
      <c r="J57" s="396"/>
      <c r="K57" s="393"/>
      <c r="L57" s="393"/>
      <c r="M57" s="393"/>
      <c r="N57" s="393"/>
      <c r="AM57" s="243"/>
      <c r="AN57" s="381"/>
      <c r="AO57" s="381"/>
      <c r="AP57" s="381"/>
      <c r="AQ57" s="381"/>
      <c r="AR57" s="381"/>
      <c r="AS57" s="381"/>
      <c r="AT57" s="381"/>
      <c r="AU57" s="381"/>
      <c r="AV57" s="381"/>
      <c r="AW57" s="381"/>
      <c r="AX57" s="381"/>
      <c r="AY57" s="381"/>
      <c r="AZ57" s="381"/>
      <c r="BA57" s="381"/>
      <c r="BB57" s="383" t="s">
        <v>569</v>
      </c>
      <c r="BC57" s="383"/>
      <c r="BD57" s="383"/>
      <c r="BE57" s="383"/>
      <c r="BF57" s="383"/>
      <c r="BG57" s="383"/>
      <c r="BH57" s="383"/>
      <c r="BI57" s="383"/>
      <c r="BJ57" s="383"/>
      <c r="BK57" s="383"/>
      <c r="BL57" s="383"/>
      <c r="BM57" s="383"/>
      <c r="BN57" s="383"/>
      <c r="BO57" s="383"/>
      <c r="BP57" s="382">
        <v>61</v>
      </c>
      <c r="BQ57" s="382"/>
      <c r="BR57" s="382"/>
      <c r="BS57" s="382"/>
      <c r="BT57" s="382"/>
      <c r="BU57" s="382"/>
      <c r="BV57" s="382"/>
      <c r="BW57" s="382"/>
      <c r="BX57" s="382">
        <v>62.2</v>
      </c>
      <c r="BY57" s="382"/>
      <c r="BZ57" s="382"/>
      <c r="CA57" s="382"/>
      <c r="CB57" s="382"/>
      <c r="CC57" s="382"/>
      <c r="CD57" s="382"/>
      <c r="CE57" s="382"/>
      <c r="CF57" s="382">
        <v>63.2</v>
      </c>
      <c r="CG57" s="382"/>
      <c r="CH57" s="382"/>
      <c r="CI57" s="382"/>
      <c r="CJ57" s="382"/>
      <c r="CK57" s="382"/>
      <c r="CL57" s="382"/>
      <c r="CM57" s="382"/>
      <c r="CN57" s="382">
        <v>64.599999999999994</v>
      </c>
      <c r="CO57" s="382"/>
      <c r="CP57" s="382"/>
      <c r="CQ57" s="382"/>
      <c r="CR57" s="382"/>
      <c r="CS57" s="382"/>
      <c r="CT57" s="382"/>
      <c r="CU57" s="382"/>
      <c r="CV57" s="382">
        <v>65.900000000000006</v>
      </c>
      <c r="CW57" s="382"/>
      <c r="CX57" s="382"/>
      <c r="CY57" s="382"/>
      <c r="CZ57" s="382"/>
      <c r="DA57" s="382"/>
      <c r="DB57" s="382"/>
      <c r="DC57" s="382"/>
      <c r="DD57" s="363"/>
      <c r="DE57" s="362"/>
    </row>
    <row r="58" spans="1:109" s="358" customFormat="1" ht="13.2" x14ac:dyDescent="0.2">
      <c r="A58" s="243"/>
      <c r="B58" s="362"/>
      <c r="G58" s="377"/>
      <c r="H58" s="377"/>
      <c r="I58" s="396"/>
      <c r="J58" s="396"/>
      <c r="K58" s="393"/>
      <c r="L58" s="393"/>
      <c r="M58" s="393"/>
      <c r="N58" s="393"/>
      <c r="AM58" s="243"/>
      <c r="AN58" s="381"/>
      <c r="AO58" s="381"/>
      <c r="AP58" s="381"/>
      <c r="AQ58" s="381"/>
      <c r="AR58" s="381"/>
      <c r="AS58" s="381"/>
      <c r="AT58" s="381"/>
      <c r="AU58" s="381"/>
      <c r="AV58" s="381"/>
      <c r="AW58" s="381"/>
      <c r="AX58" s="381"/>
      <c r="AY58" s="381"/>
      <c r="AZ58" s="381"/>
      <c r="BA58" s="381"/>
      <c r="BB58" s="383"/>
      <c r="BC58" s="383"/>
      <c r="BD58" s="383"/>
      <c r="BE58" s="383"/>
      <c r="BF58" s="383"/>
      <c r="BG58" s="383"/>
      <c r="BH58" s="383"/>
      <c r="BI58" s="383"/>
      <c r="BJ58" s="383"/>
      <c r="BK58" s="383"/>
      <c r="BL58" s="383"/>
      <c r="BM58" s="383"/>
      <c r="BN58" s="383"/>
      <c r="BO58" s="383"/>
      <c r="BP58" s="382"/>
      <c r="BQ58" s="382"/>
      <c r="BR58" s="382"/>
      <c r="BS58" s="382"/>
      <c r="BT58" s="382"/>
      <c r="BU58" s="382"/>
      <c r="BV58" s="382"/>
      <c r="BW58" s="382"/>
      <c r="BX58" s="382"/>
      <c r="BY58" s="382"/>
      <c r="BZ58" s="382"/>
      <c r="CA58" s="382"/>
      <c r="CB58" s="382"/>
      <c r="CC58" s="382"/>
      <c r="CD58" s="382"/>
      <c r="CE58" s="382"/>
      <c r="CF58" s="382"/>
      <c r="CG58" s="382"/>
      <c r="CH58" s="382"/>
      <c r="CI58" s="382"/>
      <c r="CJ58" s="382"/>
      <c r="CK58" s="382"/>
      <c r="CL58" s="382"/>
      <c r="CM58" s="382"/>
      <c r="CN58" s="382"/>
      <c r="CO58" s="382"/>
      <c r="CP58" s="382"/>
      <c r="CQ58" s="382"/>
      <c r="CR58" s="382"/>
      <c r="CS58" s="382"/>
      <c r="CT58" s="382"/>
      <c r="CU58" s="382"/>
      <c r="CV58" s="382"/>
      <c r="CW58" s="382"/>
      <c r="CX58" s="382"/>
      <c r="CY58" s="382"/>
      <c r="CZ58" s="382"/>
      <c r="DA58" s="382"/>
      <c r="DB58" s="382"/>
      <c r="DC58" s="38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571</v>
      </c>
    </row>
    <row r="64" spans="1:109" ht="13.2"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4" t="s">
        <v>574</v>
      </c>
      <c r="AO65" s="385"/>
      <c r="AP65" s="385"/>
      <c r="AQ65" s="385"/>
      <c r="AR65" s="385"/>
      <c r="AS65" s="385"/>
      <c r="AT65" s="385"/>
      <c r="AU65" s="385"/>
      <c r="AV65" s="385"/>
      <c r="AW65" s="385"/>
      <c r="AX65" s="385"/>
      <c r="AY65" s="385"/>
      <c r="AZ65" s="385"/>
      <c r="BA65" s="385"/>
      <c r="BB65" s="385"/>
      <c r="BC65" s="385"/>
      <c r="BD65" s="385"/>
      <c r="BE65" s="385"/>
      <c r="BF65" s="385"/>
      <c r="BG65" s="385"/>
      <c r="BH65" s="385"/>
      <c r="BI65" s="385"/>
      <c r="BJ65" s="385"/>
      <c r="BK65" s="385"/>
      <c r="BL65" s="385"/>
      <c r="BM65" s="385"/>
      <c r="BN65" s="385"/>
      <c r="BO65" s="385"/>
      <c r="BP65" s="385"/>
      <c r="BQ65" s="385"/>
      <c r="BR65" s="385"/>
      <c r="BS65" s="385"/>
      <c r="BT65" s="385"/>
      <c r="BU65" s="385"/>
      <c r="BV65" s="385"/>
      <c r="BW65" s="385"/>
      <c r="BX65" s="385"/>
      <c r="BY65" s="385"/>
      <c r="BZ65" s="385"/>
      <c r="CA65" s="385"/>
      <c r="CB65" s="385"/>
      <c r="CC65" s="385"/>
      <c r="CD65" s="385"/>
      <c r="CE65" s="385"/>
      <c r="CF65" s="385"/>
      <c r="CG65" s="385"/>
      <c r="CH65" s="385"/>
      <c r="CI65" s="385"/>
      <c r="CJ65" s="385"/>
      <c r="CK65" s="385"/>
      <c r="CL65" s="385"/>
      <c r="CM65" s="385"/>
      <c r="CN65" s="385"/>
      <c r="CO65" s="385"/>
      <c r="CP65" s="385"/>
      <c r="CQ65" s="385"/>
      <c r="CR65" s="385"/>
      <c r="CS65" s="385"/>
      <c r="CT65" s="385"/>
      <c r="CU65" s="385"/>
      <c r="CV65" s="385"/>
      <c r="CW65" s="385"/>
      <c r="CX65" s="385"/>
      <c r="CY65" s="385"/>
      <c r="CZ65" s="385"/>
      <c r="DA65" s="385"/>
      <c r="DB65" s="385"/>
      <c r="DC65" s="386"/>
    </row>
    <row r="66" spans="2:107" ht="13.2" x14ac:dyDescent="0.2">
      <c r="B66" s="247"/>
      <c r="AN66" s="387"/>
      <c r="AO66" s="388"/>
      <c r="AP66" s="388"/>
      <c r="AQ66" s="388"/>
      <c r="AR66" s="388"/>
      <c r="AS66" s="388"/>
      <c r="AT66" s="388"/>
      <c r="AU66" s="388"/>
      <c r="AV66" s="388"/>
      <c r="AW66" s="388"/>
      <c r="AX66" s="388"/>
      <c r="AY66" s="388"/>
      <c r="AZ66" s="388"/>
      <c r="BA66" s="388"/>
      <c r="BB66" s="388"/>
      <c r="BC66" s="388"/>
      <c r="BD66" s="388"/>
      <c r="BE66" s="388"/>
      <c r="BF66" s="388"/>
      <c r="BG66" s="388"/>
      <c r="BH66" s="388"/>
      <c r="BI66" s="388"/>
      <c r="BJ66" s="388"/>
      <c r="BK66" s="388"/>
      <c r="BL66" s="388"/>
      <c r="BM66" s="388"/>
      <c r="BN66" s="388"/>
      <c r="BO66" s="388"/>
      <c r="BP66" s="388"/>
      <c r="BQ66" s="388"/>
      <c r="BR66" s="388"/>
      <c r="BS66" s="388"/>
      <c r="BT66" s="388"/>
      <c r="BU66" s="388"/>
      <c r="BV66" s="388"/>
      <c r="BW66" s="388"/>
      <c r="BX66" s="388"/>
      <c r="BY66" s="388"/>
      <c r="BZ66" s="388"/>
      <c r="CA66" s="388"/>
      <c r="CB66" s="388"/>
      <c r="CC66" s="388"/>
      <c r="CD66" s="388"/>
      <c r="CE66" s="388"/>
      <c r="CF66" s="388"/>
      <c r="CG66" s="388"/>
      <c r="CH66" s="388"/>
      <c r="CI66" s="388"/>
      <c r="CJ66" s="388"/>
      <c r="CK66" s="388"/>
      <c r="CL66" s="388"/>
      <c r="CM66" s="388"/>
      <c r="CN66" s="388"/>
      <c r="CO66" s="388"/>
      <c r="CP66" s="388"/>
      <c r="CQ66" s="388"/>
      <c r="CR66" s="388"/>
      <c r="CS66" s="388"/>
      <c r="CT66" s="388"/>
      <c r="CU66" s="388"/>
      <c r="CV66" s="388"/>
      <c r="CW66" s="388"/>
      <c r="CX66" s="388"/>
      <c r="CY66" s="388"/>
      <c r="CZ66" s="388"/>
      <c r="DA66" s="388"/>
      <c r="DB66" s="388"/>
      <c r="DC66" s="389"/>
    </row>
    <row r="67" spans="2:107" ht="13.2" x14ac:dyDescent="0.2">
      <c r="B67" s="247"/>
      <c r="AN67" s="387"/>
      <c r="AO67" s="388"/>
      <c r="AP67" s="388"/>
      <c r="AQ67" s="388"/>
      <c r="AR67" s="388"/>
      <c r="AS67" s="388"/>
      <c r="AT67" s="388"/>
      <c r="AU67" s="388"/>
      <c r="AV67" s="388"/>
      <c r="AW67" s="388"/>
      <c r="AX67" s="388"/>
      <c r="AY67" s="388"/>
      <c r="AZ67" s="388"/>
      <c r="BA67" s="388"/>
      <c r="BB67" s="388"/>
      <c r="BC67" s="388"/>
      <c r="BD67" s="388"/>
      <c r="BE67" s="388"/>
      <c r="BF67" s="388"/>
      <c r="BG67" s="388"/>
      <c r="BH67" s="388"/>
      <c r="BI67" s="388"/>
      <c r="BJ67" s="388"/>
      <c r="BK67" s="388"/>
      <c r="BL67" s="388"/>
      <c r="BM67" s="388"/>
      <c r="BN67" s="388"/>
      <c r="BO67" s="388"/>
      <c r="BP67" s="388"/>
      <c r="BQ67" s="388"/>
      <c r="BR67" s="388"/>
      <c r="BS67" s="388"/>
      <c r="BT67" s="388"/>
      <c r="BU67" s="388"/>
      <c r="BV67" s="388"/>
      <c r="BW67" s="388"/>
      <c r="BX67" s="388"/>
      <c r="BY67" s="388"/>
      <c r="BZ67" s="388"/>
      <c r="CA67" s="388"/>
      <c r="CB67" s="388"/>
      <c r="CC67" s="388"/>
      <c r="CD67" s="388"/>
      <c r="CE67" s="388"/>
      <c r="CF67" s="388"/>
      <c r="CG67" s="388"/>
      <c r="CH67" s="388"/>
      <c r="CI67" s="388"/>
      <c r="CJ67" s="388"/>
      <c r="CK67" s="388"/>
      <c r="CL67" s="388"/>
      <c r="CM67" s="388"/>
      <c r="CN67" s="388"/>
      <c r="CO67" s="388"/>
      <c r="CP67" s="388"/>
      <c r="CQ67" s="388"/>
      <c r="CR67" s="388"/>
      <c r="CS67" s="388"/>
      <c r="CT67" s="388"/>
      <c r="CU67" s="388"/>
      <c r="CV67" s="388"/>
      <c r="CW67" s="388"/>
      <c r="CX67" s="388"/>
      <c r="CY67" s="388"/>
      <c r="CZ67" s="388"/>
      <c r="DA67" s="388"/>
      <c r="DB67" s="388"/>
      <c r="DC67" s="389"/>
    </row>
    <row r="68" spans="2:107" ht="13.2" x14ac:dyDescent="0.2">
      <c r="B68" s="247"/>
      <c r="AN68" s="387"/>
      <c r="AO68" s="388"/>
      <c r="AP68" s="388"/>
      <c r="AQ68" s="388"/>
      <c r="AR68" s="388"/>
      <c r="AS68" s="388"/>
      <c r="AT68" s="388"/>
      <c r="AU68" s="388"/>
      <c r="AV68" s="388"/>
      <c r="AW68" s="388"/>
      <c r="AX68" s="388"/>
      <c r="AY68" s="388"/>
      <c r="AZ68" s="388"/>
      <c r="BA68" s="388"/>
      <c r="BB68" s="388"/>
      <c r="BC68" s="388"/>
      <c r="BD68" s="388"/>
      <c r="BE68" s="388"/>
      <c r="BF68" s="388"/>
      <c r="BG68" s="388"/>
      <c r="BH68" s="388"/>
      <c r="BI68" s="388"/>
      <c r="BJ68" s="388"/>
      <c r="BK68" s="388"/>
      <c r="BL68" s="388"/>
      <c r="BM68" s="388"/>
      <c r="BN68" s="388"/>
      <c r="BO68" s="388"/>
      <c r="BP68" s="388"/>
      <c r="BQ68" s="388"/>
      <c r="BR68" s="388"/>
      <c r="BS68" s="388"/>
      <c r="BT68" s="388"/>
      <c r="BU68" s="388"/>
      <c r="BV68" s="388"/>
      <c r="BW68" s="388"/>
      <c r="BX68" s="388"/>
      <c r="BY68" s="388"/>
      <c r="BZ68" s="388"/>
      <c r="CA68" s="388"/>
      <c r="CB68" s="388"/>
      <c r="CC68" s="388"/>
      <c r="CD68" s="388"/>
      <c r="CE68" s="388"/>
      <c r="CF68" s="388"/>
      <c r="CG68" s="388"/>
      <c r="CH68" s="388"/>
      <c r="CI68" s="388"/>
      <c r="CJ68" s="388"/>
      <c r="CK68" s="388"/>
      <c r="CL68" s="388"/>
      <c r="CM68" s="388"/>
      <c r="CN68" s="388"/>
      <c r="CO68" s="388"/>
      <c r="CP68" s="388"/>
      <c r="CQ68" s="388"/>
      <c r="CR68" s="388"/>
      <c r="CS68" s="388"/>
      <c r="CT68" s="388"/>
      <c r="CU68" s="388"/>
      <c r="CV68" s="388"/>
      <c r="CW68" s="388"/>
      <c r="CX68" s="388"/>
      <c r="CY68" s="388"/>
      <c r="CZ68" s="388"/>
      <c r="DA68" s="388"/>
      <c r="DB68" s="388"/>
      <c r="DC68" s="389"/>
    </row>
    <row r="69" spans="2:107" ht="13.2" x14ac:dyDescent="0.2">
      <c r="B69" s="247"/>
      <c r="AN69" s="390"/>
      <c r="AO69" s="391"/>
      <c r="AP69" s="391"/>
      <c r="AQ69" s="391"/>
      <c r="AR69" s="391"/>
      <c r="AS69" s="391"/>
      <c r="AT69" s="391"/>
      <c r="AU69" s="391"/>
      <c r="AV69" s="391"/>
      <c r="AW69" s="391"/>
      <c r="AX69" s="391"/>
      <c r="AY69" s="391"/>
      <c r="AZ69" s="391"/>
      <c r="BA69" s="391"/>
      <c r="BB69" s="391"/>
      <c r="BC69" s="391"/>
      <c r="BD69" s="391"/>
      <c r="BE69" s="391"/>
      <c r="BF69" s="391"/>
      <c r="BG69" s="391"/>
      <c r="BH69" s="391"/>
      <c r="BI69" s="391"/>
      <c r="BJ69" s="391"/>
      <c r="BK69" s="391"/>
      <c r="BL69" s="391"/>
      <c r="BM69" s="391"/>
      <c r="BN69" s="391"/>
      <c r="BO69" s="391"/>
      <c r="BP69" s="391"/>
      <c r="BQ69" s="391"/>
      <c r="BR69" s="391"/>
      <c r="BS69" s="391"/>
      <c r="BT69" s="391"/>
      <c r="BU69" s="391"/>
      <c r="BV69" s="391"/>
      <c r="BW69" s="391"/>
      <c r="BX69" s="391"/>
      <c r="BY69" s="391"/>
      <c r="BZ69" s="391"/>
      <c r="CA69" s="391"/>
      <c r="CB69" s="391"/>
      <c r="CC69" s="391"/>
      <c r="CD69" s="391"/>
      <c r="CE69" s="391"/>
      <c r="CF69" s="391"/>
      <c r="CG69" s="391"/>
      <c r="CH69" s="391"/>
      <c r="CI69" s="391"/>
      <c r="CJ69" s="391"/>
      <c r="CK69" s="391"/>
      <c r="CL69" s="391"/>
      <c r="CM69" s="391"/>
      <c r="CN69" s="391"/>
      <c r="CO69" s="391"/>
      <c r="CP69" s="391"/>
      <c r="CQ69" s="391"/>
      <c r="CR69" s="391"/>
      <c r="CS69" s="391"/>
      <c r="CT69" s="391"/>
      <c r="CU69" s="391"/>
      <c r="CV69" s="391"/>
      <c r="CW69" s="391"/>
      <c r="CX69" s="391"/>
      <c r="CY69" s="391"/>
      <c r="CZ69" s="391"/>
      <c r="DA69" s="391"/>
      <c r="DB69" s="391"/>
      <c r="DC69" s="392"/>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566</v>
      </c>
    </row>
    <row r="72" spans="2:107" ht="13.2" x14ac:dyDescent="0.2">
      <c r="B72" s="247"/>
      <c r="G72" s="377"/>
      <c r="H72" s="377"/>
      <c r="I72" s="377"/>
      <c r="J72" s="377"/>
      <c r="K72" s="360"/>
      <c r="L72" s="360"/>
      <c r="M72" s="361"/>
      <c r="N72" s="361"/>
      <c r="AN72" s="378"/>
      <c r="AO72" s="379"/>
      <c r="AP72" s="379"/>
      <c r="AQ72" s="379"/>
      <c r="AR72" s="379"/>
      <c r="AS72" s="379"/>
      <c r="AT72" s="379"/>
      <c r="AU72" s="379"/>
      <c r="AV72" s="379"/>
      <c r="AW72" s="379"/>
      <c r="AX72" s="379"/>
      <c r="AY72" s="379"/>
      <c r="AZ72" s="379"/>
      <c r="BA72" s="379"/>
      <c r="BB72" s="379"/>
      <c r="BC72" s="379"/>
      <c r="BD72" s="379"/>
      <c r="BE72" s="379"/>
      <c r="BF72" s="379"/>
      <c r="BG72" s="379"/>
      <c r="BH72" s="379"/>
      <c r="BI72" s="379"/>
      <c r="BJ72" s="379"/>
      <c r="BK72" s="379"/>
      <c r="BL72" s="379"/>
      <c r="BM72" s="379"/>
      <c r="BN72" s="379"/>
      <c r="BO72" s="380"/>
      <c r="BP72" s="381" t="s">
        <v>527</v>
      </c>
      <c r="BQ72" s="381"/>
      <c r="BR72" s="381"/>
      <c r="BS72" s="381"/>
      <c r="BT72" s="381"/>
      <c r="BU72" s="381"/>
      <c r="BV72" s="381"/>
      <c r="BW72" s="381"/>
      <c r="BX72" s="381" t="s">
        <v>528</v>
      </c>
      <c r="BY72" s="381"/>
      <c r="BZ72" s="381"/>
      <c r="CA72" s="381"/>
      <c r="CB72" s="381"/>
      <c r="CC72" s="381"/>
      <c r="CD72" s="381"/>
      <c r="CE72" s="381"/>
      <c r="CF72" s="381" t="s">
        <v>529</v>
      </c>
      <c r="CG72" s="381"/>
      <c r="CH72" s="381"/>
      <c r="CI72" s="381"/>
      <c r="CJ72" s="381"/>
      <c r="CK72" s="381"/>
      <c r="CL72" s="381"/>
      <c r="CM72" s="381"/>
      <c r="CN72" s="381" t="s">
        <v>530</v>
      </c>
      <c r="CO72" s="381"/>
      <c r="CP72" s="381"/>
      <c r="CQ72" s="381"/>
      <c r="CR72" s="381"/>
      <c r="CS72" s="381"/>
      <c r="CT72" s="381"/>
      <c r="CU72" s="381"/>
      <c r="CV72" s="381" t="s">
        <v>531</v>
      </c>
      <c r="CW72" s="381"/>
      <c r="CX72" s="381"/>
      <c r="CY72" s="381"/>
      <c r="CZ72" s="381"/>
      <c r="DA72" s="381"/>
      <c r="DB72" s="381"/>
      <c r="DC72" s="381"/>
    </row>
    <row r="73" spans="2:107" ht="13.2" x14ac:dyDescent="0.2">
      <c r="B73" s="247"/>
      <c r="G73" s="394"/>
      <c r="H73" s="394"/>
      <c r="I73" s="394"/>
      <c r="J73" s="394"/>
      <c r="K73" s="397"/>
      <c r="L73" s="397"/>
      <c r="M73" s="397"/>
      <c r="N73" s="397"/>
      <c r="AM73" s="359"/>
      <c r="AN73" s="383" t="s">
        <v>567</v>
      </c>
      <c r="AO73" s="383"/>
      <c r="AP73" s="383"/>
      <c r="AQ73" s="383"/>
      <c r="AR73" s="383"/>
      <c r="AS73" s="383"/>
      <c r="AT73" s="383"/>
      <c r="AU73" s="383"/>
      <c r="AV73" s="383"/>
      <c r="AW73" s="383"/>
      <c r="AX73" s="383"/>
      <c r="AY73" s="383"/>
      <c r="AZ73" s="383"/>
      <c r="BA73" s="383"/>
      <c r="BB73" s="383" t="s">
        <v>568</v>
      </c>
      <c r="BC73" s="383"/>
      <c r="BD73" s="383"/>
      <c r="BE73" s="383"/>
      <c r="BF73" s="383"/>
      <c r="BG73" s="383"/>
      <c r="BH73" s="383"/>
      <c r="BI73" s="383"/>
      <c r="BJ73" s="383"/>
      <c r="BK73" s="383"/>
      <c r="BL73" s="383"/>
      <c r="BM73" s="383"/>
      <c r="BN73" s="383"/>
      <c r="BO73" s="383"/>
      <c r="BP73" s="382"/>
      <c r="BQ73" s="382"/>
      <c r="BR73" s="382"/>
      <c r="BS73" s="382"/>
      <c r="BT73" s="382"/>
      <c r="BU73" s="382"/>
      <c r="BV73" s="382"/>
      <c r="BW73" s="382"/>
      <c r="BX73" s="382"/>
      <c r="BY73" s="382"/>
      <c r="BZ73" s="382"/>
      <c r="CA73" s="382"/>
      <c r="CB73" s="382"/>
      <c r="CC73" s="382"/>
      <c r="CD73" s="382"/>
      <c r="CE73" s="382"/>
      <c r="CF73" s="382"/>
      <c r="CG73" s="382"/>
      <c r="CH73" s="382"/>
      <c r="CI73" s="382"/>
      <c r="CJ73" s="382"/>
      <c r="CK73" s="382"/>
      <c r="CL73" s="382"/>
      <c r="CM73" s="382"/>
      <c r="CN73" s="382"/>
      <c r="CO73" s="382"/>
      <c r="CP73" s="382"/>
      <c r="CQ73" s="382"/>
      <c r="CR73" s="382"/>
      <c r="CS73" s="382"/>
      <c r="CT73" s="382"/>
      <c r="CU73" s="382"/>
      <c r="CV73" s="382"/>
      <c r="CW73" s="382"/>
      <c r="CX73" s="382"/>
      <c r="CY73" s="382"/>
      <c r="CZ73" s="382"/>
      <c r="DA73" s="382"/>
      <c r="DB73" s="382"/>
      <c r="DC73" s="382"/>
    </row>
    <row r="74" spans="2:107" ht="13.2" x14ac:dyDescent="0.2">
      <c r="B74" s="247"/>
      <c r="G74" s="394"/>
      <c r="H74" s="394"/>
      <c r="I74" s="394"/>
      <c r="J74" s="394"/>
      <c r="K74" s="397"/>
      <c r="L74" s="397"/>
      <c r="M74" s="397"/>
      <c r="N74" s="397"/>
      <c r="AM74" s="359"/>
      <c r="AN74" s="383"/>
      <c r="AO74" s="383"/>
      <c r="AP74" s="383"/>
      <c r="AQ74" s="383"/>
      <c r="AR74" s="383"/>
      <c r="AS74" s="383"/>
      <c r="AT74" s="383"/>
      <c r="AU74" s="383"/>
      <c r="AV74" s="383"/>
      <c r="AW74" s="383"/>
      <c r="AX74" s="383"/>
      <c r="AY74" s="383"/>
      <c r="AZ74" s="383"/>
      <c r="BA74" s="383"/>
      <c r="BB74" s="383"/>
      <c r="BC74" s="383"/>
      <c r="BD74" s="383"/>
      <c r="BE74" s="383"/>
      <c r="BF74" s="383"/>
      <c r="BG74" s="383"/>
      <c r="BH74" s="383"/>
      <c r="BI74" s="383"/>
      <c r="BJ74" s="383"/>
      <c r="BK74" s="383"/>
      <c r="BL74" s="383"/>
      <c r="BM74" s="383"/>
      <c r="BN74" s="383"/>
      <c r="BO74" s="383"/>
      <c r="BP74" s="382"/>
      <c r="BQ74" s="382"/>
      <c r="BR74" s="382"/>
      <c r="BS74" s="382"/>
      <c r="BT74" s="382"/>
      <c r="BU74" s="382"/>
      <c r="BV74" s="382"/>
      <c r="BW74" s="382"/>
      <c r="BX74" s="382"/>
      <c r="BY74" s="382"/>
      <c r="BZ74" s="382"/>
      <c r="CA74" s="382"/>
      <c r="CB74" s="382"/>
      <c r="CC74" s="382"/>
      <c r="CD74" s="382"/>
      <c r="CE74" s="382"/>
      <c r="CF74" s="382"/>
      <c r="CG74" s="382"/>
      <c r="CH74" s="382"/>
      <c r="CI74" s="382"/>
      <c r="CJ74" s="382"/>
      <c r="CK74" s="382"/>
      <c r="CL74" s="382"/>
      <c r="CM74" s="382"/>
      <c r="CN74" s="382"/>
      <c r="CO74" s="382"/>
      <c r="CP74" s="382"/>
      <c r="CQ74" s="382"/>
      <c r="CR74" s="382"/>
      <c r="CS74" s="382"/>
      <c r="CT74" s="382"/>
      <c r="CU74" s="382"/>
      <c r="CV74" s="382"/>
      <c r="CW74" s="382"/>
      <c r="CX74" s="382"/>
      <c r="CY74" s="382"/>
      <c r="CZ74" s="382"/>
      <c r="DA74" s="382"/>
      <c r="DB74" s="382"/>
      <c r="DC74" s="382"/>
    </row>
    <row r="75" spans="2:107" ht="13.2" x14ac:dyDescent="0.2">
      <c r="B75" s="247"/>
      <c r="G75" s="394"/>
      <c r="H75" s="394"/>
      <c r="I75" s="377"/>
      <c r="J75" s="377"/>
      <c r="K75" s="393"/>
      <c r="L75" s="393"/>
      <c r="M75" s="393"/>
      <c r="N75" s="393"/>
      <c r="AM75" s="359"/>
      <c r="AN75" s="383"/>
      <c r="AO75" s="383"/>
      <c r="AP75" s="383"/>
      <c r="AQ75" s="383"/>
      <c r="AR75" s="383"/>
      <c r="AS75" s="383"/>
      <c r="AT75" s="383"/>
      <c r="AU75" s="383"/>
      <c r="AV75" s="383"/>
      <c r="AW75" s="383"/>
      <c r="AX75" s="383"/>
      <c r="AY75" s="383"/>
      <c r="AZ75" s="383"/>
      <c r="BA75" s="383"/>
      <c r="BB75" s="383" t="s">
        <v>572</v>
      </c>
      <c r="BC75" s="383"/>
      <c r="BD75" s="383"/>
      <c r="BE75" s="383"/>
      <c r="BF75" s="383"/>
      <c r="BG75" s="383"/>
      <c r="BH75" s="383"/>
      <c r="BI75" s="383"/>
      <c r="BJ75" s="383"/>
      <c r="BK75" s="383"/>
      <c r="BL75" s="383"/>
      <c r="BM75" s="383"/>
      <c r="BN75" s="383"/>
      <c r="BO75" s="383"/>
      <c r="BP75" s="382">
        <v>-0.4</v>
      </c>
      <c r="BQ75" s="382"/>
      <c r="BR75" s="382"/>
      <c r="BS75" s="382"/>
      <c r="BT75" s="382"/>
      <c r="BU75" s="382"/>
      <c r="BV75" s="382"/>
      <c r="BW75" s="382"/>
      <c r="BX75" s="382">
        <v>-0.3</v>
      </c>
      <c r="BY75" s="382"/>
      <c r="BZ75" s="382"/>
      <c r="CA75" s="382"/>
      <c r="CB75" s="382"/>
      <c r="CC75" s="382"/>
      <c r="CD75" s="382"/>
      <c r="CE75" s="382"/>
      <c r="CF75" s="382">
        <v>0.1</v>
      </c>
      <c r="CG75" s="382"/>
      <c r="CH75" s="382"/>
      <c r="CI75" s="382"/>
      <c r="CJ75" s="382"/>
      <c r="CK75" s="382"/>
      <c r="CL75" s="382"/>
      <c r="CM75" s="382"/>
      <c r="CN75" s="382">
        <v>0.9</v>
      </c>
      <c r="CO75" s="382"/>
      <c r="CP75" s="382"/>
      <c r="CQ75" s="382"/>
      <c r="CR75" s="382"/>
      <c r="CS75" s="382"/>
      <c r="CT75" s="382"/>
      <c r="CU75" s="382"/>
      <c r="CV75" s="382">
        <v>2.5</v>
      </c>
      <c r="CW75" s="382"/>
      <c r="CX75" s="382"/>
      <c r="CY75" s="382"/>
      <c r="CZ75" s="382"/>
      <c r="DA75" s="382"/>
      <c r="DB75" s="382"/>
      <c r="DC75" s="382"/>
    </row>
    <row r="76" spans="2:107" ht="13.2" x14ac:dyDescent="0.2">
      <c r="B76" s="247"/>
      <c r="G76" s="394"/>
      <c r="H76" s="394"/>
      <c r="I76" s="377"/>
      <c r="J76" s="377"/>
      <c r="K76" s="393"/>
      <c r="L76" s="393"/>
      <c r="M76" s="393"/>
      <c r="N76" s="393"/>
      <c r="AM76" s="359"/>
      <c r="AN76" s="383"/>
      <c r="AO76" s="383"/>
      <c r="AP76" s="383"/>
      <c r="AQ76" s="383"/>
      <c r="AR76" s="383"/>
      <c r="AS76" s="383"/>
      <c r="AT76" s="383"/>
      <c r="AU76" s="383"/>
      <c r="AV76" s="383"/>
      <c r="AW76" s="383"/>
      <c r="AX76" s="383"/>
      <c r="AY76" s="383"/>
      <c r="AZ76" s="383"/>
      <c r="BA76" s="383"/>
      <c r="BB76" s="383"/>
      <c r="BC76" s="383"/>
      <c r="BD76" s="383"/>
      <c r="BE76" s="383"/>
      <c r="BF76" s="383"/>
      <c r="BG76" s="383"/>
      <c r="BH76" s="383"/>
      <c r="BI76" s="383"/>
      <c r="BJ76" s="383"/>
      <c r="BK76" s="383"/>
      <c r="BL76" s="383"/>
      <c r="BM76" s="383"/>
      <c r="BN76" s="383"/>
      <c r="BO76" s="383"/>
      <c r="BP76" s="382"/>
      <c r="BQ76" s="382"/>
      <c r="BR76" s="382"/>
      <c r="BS76" s="382"/>
      <c r="BT76" s="382"/>
      <c r="BU76" s="382"/>
      <c r="BV76" s="382"/>
      <c r="BW76" s="382"/>
      <c r="BX76" s="382"/>
      <c r="BY76" s="382"/>
      <c r="BZ76" s="382"/>
      <c r="CA76" s="382"/>
      <c r="CB76" s="382"/>
      <c r="CC76" s="382"/>
      <c r="CD76" s="382"/>
      <c r="CE76" s="382"/>
      <c r="CF76" s="382"/>
      <c r="CG76" s="382"/>
      <c r="CH76" s="382"/>
      <c r="CI76" s="382"/>
      <c r="CJ76" s="382"/>
      <c r="CK76" s="382"/>
      <c r="CL76" s="382"/>
      <c r="CM76" s="382"/>
      <c r="CN76" s="382"/>
      <c r="CO76" s="382"/>
      <c r="CP76" s="382"/>
      <c r="CQ76" s="382"/>
      <c r="CR76" s="382"/>
      <c r="CS76" s="382"/>
      <c r="CT76" s="382"/>
      <c r="CU76" s="382"/>
      <c r="CV76" s="382"/>
      <c r="CW76" s="382"/>
      <c r="CX76" s="382"/>
      <c r="CY76" s="382"/>
      <c r="CZ76" s="382"/>
      <c r="DA76" s="382"/>
      <c r="DB76" s="382"/>
      <c r="DC76" s="382"/>
    </row>
    <row r="77" spans="2:107" ht="13.2" x14ac:dyDescent="0.2">
      <c r="B77" s="247"/>
      <c r="G77" s="377"/>
      <c r="H77" s="377"/>
      <c r="I77" s="377"/>
      <c r="J77" s="377"/>
      <c r="K77" s="397"/>
      <c r="L77" s="397"/>
      <c r="M77" s="397"/>
      <c r="N77" s="397"/>
      <c r="AN77" s="381" t="s">
        <v>570</v>
      </c>
      <c r="AO77" s="381"/>
      <c r="AP77" s="381"/>
      <c r="AQ77" s="381"/>
      <c r="AR77" s="381"/>
      <c r="AS77" s="381"/>
      <c r="AT77" s="381"/>
      <c r="AU77" s="381"/>
      <c r="AV77" s="381"/>
      <c r="AW77" s="381"/>
      <c r="AX77" s="381"/>
      <c r="AY77" s="381"/>
      <c r="AZ77" s="381"/>
      <c r="BA77" s="381"/>
      <c r="BB77" s="383" t="s">
        <v>568</v>
      </c>
      <c r="BC77" s="383"/>
      <c r="BD77" s="383"/>
      <c r="BE77" s="383"/>
      <c r="BF77" s="383"/>
      <c r="BG77" s="383"/>
      <c r="BH77" s="383"/>
      <c r="BI77" s="383"/>
      <c r="BJ77" s="383"/>
      <c r="BK77" s="383"/>
      <c r="BL77" s="383"/>
      <c r="BM77" s="383"/>
      <c r="BN77" s="383"/>
      <c r="BO77" s="383"/>
      <c r="BP77" s="382">
        <v>25.1</v>
      </c>
      <c r="BQ77" s="382"/>
      <c r="BR77" s="382"/>
      <c r="BS77" s="382"/>
      <c r="BT77" s="382"/>
      <c r="BU77" s="382"/>
      <c r="BV77" s="382"/>
      <c r="BW77" s="382"/>
      <c r="BX77" s="382">
        <v>18</v>
      </c>
      <c r="BY77" s="382"/>
      <c r="BZ77" s="382"/>
      <c r="CA77" s="382"/>
      <c r="CB77" s="382"/>
      <c r="CC77" s="382"/>
      <c r="CD77" s="382"/>
      <c r="CE77" s="382"/>
      <c r="CF77" s="382">
        <v>12.7</v>
      </c>
      <c r="CG77" s="382"/>
      <c r="CH77" s="382"/>
      <c r="CI77" s="382"/>
      <c r="CJ77" s="382"/>
      <c r="CK77" s="382"/>
      <c r="CL77" s="382"/>
      <c r="CM77" s="382"/>
      <c r="CN77" s="382">
        <v>10</v>
      </c>
      <c r="CO77" s="382"/>
      <c r="CP77" s="382"/>
      <c r="CQ77" s="382"/>
      <c r="CR77" s="382"/>
      <c r="CS77" s="382"/>
      <c r="CT77" s="382"/>
      <c r="CU77" s="382"/>
      <c r="CV77" s="382">
        <v>6</v>
      </c>
      <c r="CW77" s="382"/>
      <c r="CX77" s="382"/>
      <c r="CY77" s="382"/>
      <c r="CZ77" s="382"/>
      <c r="DA77" s="382"/>
      <c r="DB77" s="382"/>
      <c r="DC77" s="382"/>
    </row>
    <row r="78" spans="2:107" ht="13.2" x14ac:dyDescent="0.2">
      <c r="B78" s="247"/>
      <c r="G78" s="377"/>
      <c r="H78" s="377"/>
      <c r="I78" s="377"/>
      <c r="J78" s="377"/>
      <c r="K78" s="397"/>
      <c r="L78" s="397"/>
      <c r="M78" s="397"/>
      <c r="N78" s="397"/>
      <c r="AN78" s="381"/>
      <c r="AO78" s="381"/>
      <c r="AP78" s="381"/>
      <c r="AQ78" s="381"/>
      <c r="AR78" s="381"/>
      <c r="AS78" s="381"/>
      <c r="AT78" s="381"/>
      <c r="AU78" s="381"/>
      <c r="AV78" s="381"/>
      <c r="AW78" s="381"/>
      <c r="AX78" s="381"/>
      <c r="AY78" s="381"/>
      <c r="AZ78" s="381"/>
      <c r="BA78" s="381"/>
      <c r="BB78" s="383"/>
      <c r="BC78" s="383"/>
      <c r="BD78" s="383"/>
      <c r="BE78" s="383"/>
      <c r="BF78" s="383"/>
      <c r="BG78" s="383"/>
      <c r="BH78" s="383"/>
      <c r="BI78" s="383"/>
      <c r="BJ78" s="383"/>
      <c r="BK78" s="383"/>
      <c r="BL78" s="383"/>
      <c r="BM78" s="383"/>
      <c r="BN78" s="383"/>
      <c r="BO78" s="383"/>
      <c r="BP78" s="382"/>
      <c r="BQ78" s="382"/>
      <c r="BR78" s="382"/>
      <c r="BS78" s="382"/>
      <c r="BT78" s="382"/>
      <c r="BU78" s="382"/>
      <c r="BV78" s="382"/>
      <c r="BW78" s="382"/>
      <c r="BX78" s="382"/>
      <c r="BY78" s="382"/>
      <c r="BZ78" s="382"/>
      <c r="CA78" s="382"/>
      <c r="CB78" s="382"/>
      <c r="CC78" s="382"/>
      <c r="CD78" s="382"/>
      <c r="CE78" s="382"/>
      <c r="CF78" s="382"/>
      <c r="CG78" s="382"/>
      <c r="CH78" s="382"/>
      <c r="CI78" s="382"/>
      <c r="CJ78" s="382"/>
      <c r="CK78" s="382"/>
      <c r="CL78" s="382"/>
      <c r="CM78" s="382"/>
      <c r="CN78" s="382"/>
      <c r="CO78" s="382"/>
      <c r="CP78" s="382"/>
      <c r="CQ78" s="382"/>
      <c r="CR78" s="382"/>
      <c r="CS78" s="382"/>
      <c r="CT78" s="382"/>
      <c r="CU78" s="382"/>
      <c r="CV78" s="382"/>
      <c r="CW78" s="382"/>
      <c r="CX78" s="382"/>
      <c r="CY78" s="382"/>
      <c r="CZ78" s="382"/>
      <c r="DA78" s="382"/>
      <c r="DB78" s="382"/>
      <c r="DC78" s="382"/>
    </row>
    <row r="79" spans="2:107" ht="13.2" x14ac:dyDescent="0.2">
      <c r="B79" s="247"/>
      <c r="G79" s="377"/>
      <c r="H79" s="377"/>
      <c r="I79" s="396"/>
      <c r="J79" s="396"/>
      <c r="K79" s="398"/>
      <c r="L79" s="398"/>
      <c r="M79" s="398"/>
      <c r="N79" s="398"/>
      <c r="AN79" s="381"/>
      <c r="AO79" s="381"/>
      <c r="AP79" s="381"/>
      <c r="AQ79" s="381"/>
      <c r="AR79" s="381"/>
      <c r="AS79" s="381"/>
      <c r="AT79" s="381"/>
      <c r="AU79" s="381"/>
      <c r="AV79" s="381"/>
      <c r="AW79" s="381"/>
      <c r="AX79" s="381"/>
      <c r="AY79" s="381"/>
      <c r="AZ79" s="381"/>
      <c r="BA79" s="381"/>
      <c r="BB79" s="383" t="s">
        <v>572</v>
      </c>
      <c r="BC79" s="383"/>
      <c r="BD79" s="383"/>
      <c r="BE79" s="383"/>
      <c r="BF79" s="383"/>
      <c r="BG79" s="383"/>
      <c r="BH79" s="383"/>
      <c r="BI79" s="383"/>
      <c r="BJ79" s="383"/>
      <c r="BK79" s="383"/>
      <c r="BL79" s="383"/>
      <c r="BM79" s="383"/>
      <c r="BN79" s="383"/>
      <c r="BO79" s="383"/>
      <c r="BP79" s="382">
        <v>6.4</v>
      </c>
      <c r="BQ79" s="382"/>
      <c r="BR79" s="382"/>
      <c r="BS79" s="382"/>
      <c r="BT79" s="382"/>
      <c r="BU79" s="382"/>
      <c r="BV79" s="382"/>
      <c r="BW79" s="382"/>
      <c r="BX79" s="382">
        <v>6.6</v>
      </c>
      <c r="BY79" s="382"/>
      <c r="BZ79" s="382"/>
      <c r="CA79" s="382"/>
      <c r="CB79" s="382"/>
      <c r="CC79" s="382"/>
      <c r="CD79" s="382"/>
      <c r="CE79" s="382"/>
      <c r="CF79" s="382">
        <v>6.6</v>
      </c>
      <c r="CG79" s="382"/>
      <c r="CH79" s="382"/>
      <c r="CI79" s="382"/>
      <c r="CJ79" s="382"/>
      <c r="CK79" s="382"/>
      <c r="CL79" s="382"/>
      <c r="CM79" s="382"/>
      <c r="CN79" s="382">
        <v>6.7</v>
      </c>
      <c r="CO79" s="382"/>
      <c r="CP79" s="382"/>
      <c r="CQ79" s="382"/>
      <c r="CR79" s="382"/>
      <c r="CS79" s="382"/>
      <c r="CT79" s="382"/>
      <c r="CU79" s="382"/>
      <c r="CV79" s="382">
        <v>6.5</v>
      </c>
      <c r="CW79" s="382"/>
      <c r="CX79" s="382"/>
      <c r="CY79" s="382"/>
      <c r="CZ79" s="382"/>
      <c r="DA79" s="382"/>
      <c r="DB79" s="382"/>
      <c r="DC79" s="382"/>
    </row>
    <row r="80" spans="2:107" ht="13.2" x14ac:dyDescent="0.2">
      <c r="B80" s="247"/>
      <c r="G80" s="377"/>
      <c r="H80" s="377"/>
      <c r="I80" s="396"/>
      <c r="J80" s="396"/>
      <c r="K80" s="398"/>
      <c r="L80" s="398"/>
      <c r="M80" s="398"/>
      <c r="N80" s="398"/>
      <c r="AN80" s="381"/>
      <c r="AO80" s="381"/>
      <c r="AP80" s="381"/>
      <c r="AQ80" s="381"/>
      <c r="AR80" s="381"/>
      <c r="AS80" s="381"/>
      <c r="AT80" s="381"/>
      <c r="AU80" s="381"/>
      <c r="AV80" s="381"/>
      <c r="AW80" s="381"/>
      <c r="AX80" s="381"/>
      <c r="AY80" s="381"/>
      <c r="AZ80" s="381"/>
      <c r="BA80" s="381"/>
      <c r="BB80" s="383"/>
      <c r="BC80" s="383"/>
      <c r="BD80" s="383"/>
      <c r="BE80" s="383"/>
      <c r="BF80" s="383"/>
      <c r="BG80" s="383"/>
      <c r="BH80" s="383"/>
      <c r="BI80" s="383"/>
      <c r="BJ80" s="383"/>
      <c r="BK80" s="383"/>
      <c r="BL80" s="383"/>
      <c r="BM80" s="383"/>
      <c r="BN80" s="383"/>
      <c r="BO80" s="383"/>
      <c r="BP80" s="382"/>
      <c r="BQ80" s="382"/>
      <c r="BR80" s="382"/>
      <c r="BS80" s="382"/>
      <c r="BT80" s="382"/>
      <c r="BU80" s="382"/>
      <c r="BV80" s="382"/>
      <c r="BW80" s="382"/>
      <c r="BX80" s="382"/>
      <c r="BY80" s="382"/>
      <c r="BZ80" s="382"/>
      <c r="CA80" s="382"/>
      <c r="CB80" s="382"/>
      <c r="CC80" s="382"/>
      <c r="CD80" s="382"/>
      <c r="CE80" s="382"/>
      <c r="CF80" s="382"/>
      <c r="CG80" s="382"/>
      <c r="CH80" s="382"/>
      <c r="CI80" s="382"/>
      <c r="CJ80" s="382"/>
      <c r="CK80" s="382"/>
      <c r="CL80" s="382"/>
      <c r="CM80" s="382"/>
      <c r="CN80" s="382"/>
      <c r="CO80" s="382"/>
      <c r="CP80" s="382"/>
      <c r="CQ80" s="382"/>
      <c r="CR80" s="382"/>
      <c r="CS80" s="382"/>
      <c r="CT80" s="382"/>
      <c r="CU80" s="382"/>
      <c r="CV80" s="382"/>
      <c r="CW80" s="382"/>
      <c r="CX80" s="382"/>
      <c r="CY80" s="382"/>
      <c r="CZ80" s="382"/>
      <c r="DA80" s="382"/>
      <c r="DB80" s="382"/>
      <c r="DC80" s="38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buhuwbDgV8HtDeH3YKVD9lKHn2YXVVKXLZJIttT5j1xP2wyn3xslQ8JS3zjYpFmw47oBnVIaNA+LE94TOaEF5Q==" saltValue="lJFcJw0c/ENIBzevqvoe0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11D39-D7A9-431D-9D69-AB899429D09E}">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CRNgtmR2y2EwiNDrQeeOQ1UEQwE2BTT1y36hCJzD9lKSd41uL/21cjKg7US5ZbTFVus1ewzf6kI+vyIpkasLNg==" saltValue="PQ6OtgQaBrus+lW4kLqe0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88872-B8CF-4E4D-BBC6-25278EE4FA6A}">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QjXuG6LKgXO6n4iz2nRC8xF57mYQS0urdnBh4sx793k5vjsac/7qGEx2TUnZqBJ9tn2DJcNL0uw2mZPAVaEFeQ==" saltValue="pQURbVe7FKaAtVKwUCeVF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46584</v>
      </c>
      <c r="E3" s="142"/>
      <c r="F3" s="143">
        <v>63812</v>
      </c>
      <c r="G3" s="144"/>
      <c r="H3" s="145"/>
    </row>
    <row r="4" spans="1:8" x14ac:dyDescent="0.2">
      <c r="A4" s="146"/>
      <c r="B4" s="147"/>
      <c r="C4" s="148"/>
      <c r="D4" s="149">
        <v>28768</v>
      </c>
      <c r="E4" s="150"/>
      <c r="F4" s="151">
        <v>33848</v>
      </c>
      <c r="G4" s="152"/>
      <c r="H4" s="153"/>
    </row>
    <row r="5" spans="1:8" x14ac:dyDescent="0.2">
      <c r="A5" s="134" t="s">
        <v>521</v>
      </c>
      <c r="B5" s="139"/>
      <c r="C5" s="140"/>
      <c r="D5" s="141">
        <v>61968</v>
      </c>
      <c r="E5" s="142"/>
      <c r="F5" s="143">
        <v>54225</v>
      </c>
      <c r="G5" s="144"/>
      <c r="H5" s="145"/>
    </row>
    <row r="6" spans="1:8" x14ac:dyDescent="0.2">
      <c r="A6" s="146"/>
      <c r="B6" s="147"/>
      <c r="C6" s="148"/>
      <c r="D6" s="149">
        <v>39835</v>
      </c>
      <c r="E6" s="150"/>
      <c r="F6" s="151">
        <v>27337</v>
      </c>
      <c r="G6" s="152"/>
      <c r="H6" s="153"/>
    </row>
    <row r="7" spans="1:8" x14ac:dyDescent="0.2">
      <c r="A7" s="134" t="s">
        <v>522</v>
      </c>
      <c r="B7" s="139"/>
      <c r="C7" s="140"/>
      <c r="D7" s="141">
        <v>57630</v>
      </c>
      <c r="E7" s="142"/>
      <c r="F7" s="143">
        <v>54016</v>
      </c>
      <c r="G7" s="144"/>
      <c r="H7" s="145"/>
    </row>
    <row r="8" spans="1:8" x14ac:dyDescent="0.2">
      <c r="A8" s="146"/>
      <c r="B8" s="147"/>
      <c r="C8" s="148"/>
      <c r="D8" s="149">
        <v>37514</v>
      </c>
      <c r="E8" s="150"/>
      <c r="F8" s="151">
        <v>28078</v>
      </c>
      <c r="G8" s="152"/>
      <c r="H8" s="153"/>
    </row>
    <row r="9" spans="1:8" x14ac:dyDescent="0.2">
      <c r="A9" s="134" t="s">
        <v>523</v>
      </c>
      <c r="B9" s="139"/>
      <c r="C9" s="140"/>
      <c r="D9" s="141">
        <v>54024</v>
      </c>
      <c r="E9" s="142"/>
      <c r="F9" s="143">
        <v>52786</v>
      </c>
      <c r="G9" s="144"/>
      <c r="H9" s="145"/>
    </row>
    <row r="10" spans="1:8" x14ac:dyDescent="0.2">
      <c r="A10" s="146"/>
      <c r="B10" s="147"/>
      <c r="C10" s="148"/>
      <c r="D10" s="149">
        <v>30370</v>
      </c>
      <c r="E10" s="150"/>
      <c r="F10" s="151">
        <v>28742</v>
      </c>
      <c r="G10" s="152"/>
      <c r="H10" s="153"/>
    </row>
    <row r="11" spans="1:8" x14ac:dyDescent="0.2">
      <c r="A11" s="134" t="s">
        <v>524</v>
      </c>
      <c r="B11" s="139"/>
      <c r="C11" s="140"/>
      <c r="D11" s="141">
        <v>86977</v>
      </c>
      <c r="E11" s="142"/>
      <c r="F11" s="143">
        <v>58465</v>
      </c>
      <c r="G11" s="144"/>
      <c r="H11" s="145"/>
    </row>
    <row r="12" spans="1:8" x14ac:dyDescent="0.2">
      <c r="A12" s="146"/>
      <c r="B12" s="147"/>
      <c r="C12" s="154"/>
      <c r="D12" s="149">
        <v>35972</v>
      </c>
      <c r="E12" s="150"/>
      <c r="F12" s="151">
        <v>34452</v>
      </c>
      <c r="G12" s="152"/>
      <c r="H12" s="153"/>
    </row>
    <row r="13" spans="1:8" x14ac:dyDescent="0.2">
      <c r="A13" s="134"/>
      <c r="B13" s="139"/>
      <c r="C13" s="140"/>
      <c r="D13" s="141">
        <v>61437</v>
      </c>
      <c r="E13" s="142"/>
      <c r="F13" s="143">
        <v>56661</v>
      </c>
      <c r="G13" s="155"/>
      <c r="H13" s="145"/>
    </row>
    <row r="14" spans="1:8" x14ac:dyDescent="0.2">
      <c r="A14" s="146"/>
      <c r="B14" s="147"/>
      <c r="C14" s="148"/>
      <c r="D14" s="149">
        <v>34492</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13.68</v>
      </c>
      <c r="C19" s="156">
        <f>ROUND(VALUE(SUBSTITUTE(実質収支比率等に係る経年分析!G$48,"▲","-")),2)</f>
        <v>16.96</v>
      </c>
      <c r="D19" s="156">
        <f>ROUND(VALUE(SUBSTITUTE(実質収支比率等に係る経年分析!H$48,"▲","-")),2)</f>
        <v>8.51</v>
      </c>
      <c r="E19" s="156">
        <f>ROUND(VALUE(SUBSTITUTE(実質収支比率等に係る経年分析!I$48,"▲","-")),2)</f>
        <v>10.65</v>
      </c>
      <c r="F19" s="156">
        <f>ROUND(VALUE(SUBSTITUTE(実質収支比率等に係る経年分析!J$48,"▲","-")),2)</f>
        <v>8.8000000000000007</v>
      </c>
    </row>
    <row r="20" spans="1:11" x14ac:dyDescent="0.2">
      <c r="A20" s="156" t="s">
        <v>53</v>
      </c>
      <c r="B20" s="156">
        <f>ROUND(VALUE(SUBSTITUTE(実質収支比率等に係る経年分析!F$47,"▲","-")),2)</f>
        <v>25.68</v>
      </c>
      <c r="C20" s="156">
        <f>ROUND(VALUE(SUBSTITUTE(実質収支比率等に係る経年分析!G$47,"▲","-")),2)</f>
        <v>29.16</v>
      </c>
      <c r="D20" s="156">
        <f>ROUND(VALUE(SUBSTITUTE(実質収支比率等に係る経年分析!H$47,"▲","-")),2)</f>
        <v>38.130000000000003</v>
      </c>
      <c r="E20" s="156">
        <f>ROUND(VALUE(SUBSTITUTE(実質収支比率等に係る経年分析!I$47,"▲","-")),2)</f>
        <v>33</v>
      </c>
      <c r="F20" s="156">
        <f>ROUND(VALUE(SUBSTITUTE(実質収支比率等に係る経年分析!J$47,"▲","-")),2)</f>
        <v>29.61</v>
      </c>
    </row>
    <row r="21" spans="1:11" x14ac:dyDescent="0.2">
      <c r="A21" s="156" t="s">
        <v>54</v>
      </c>
      <c r="B21" s="156">
        <f>IF(ISNUMBER(VALUE(SUBSTITUTE(実質収支比率等に係る経年分析!F$49,"▲","-"))),ROUND(VALUE(SUBSTITUTE(実質収支比率等に係る経年分析!F$49,"▲","-")),2),NA())</f>
        <v>2.09</v>
      </c>
      <c r="C21" s="156">
        <f>IF(ISNUMBER(VALUE(SUBSTITUTE(実質収支比率等に係る経年分析!G$49,"▲","-"))),ROUND(VALUE(SUBSTITUTE(実質収支比率等に係る経年分析!G$49,"▲","-")),2),NA())</f>
        <v>6.2</v>
      </c>
      <c r="D21" s="156">
        <f>IF(ISNUMBER(VALUE(SUBSTITUTE(実質収支比率等に係る経年分析!H$49,"▲","-"))),ROUND(VALUE(SUBSTITUTE(実質収支比率等に係る経年分析!H$49,"▲","-")),2),NA())</f>
        <v>-5.42</v>
      </c>
      <c r="E21" s="156">
        <f>IF(ISNUMBER(VALUE(SUBSTITUTE(実質収支比率等に係る経年分析!I$49,"▲","-"))),ROUND(VALUE(SUBSTITUTE(実質収支比率等に係る経年分析!I$49,"▲","-")),2),NA())</f>
        <v>-2.11</v>
      </c>
      <c r="F21" s="156">
        <f>IF(ISNUMBER(VALUE(SUBSTITUTE(実質収支比率等に係る経年分析!J$49,"▲","-"))),ROUND(VALUE(SUBSTITUTE(実質収支比率等に係る経年分析!J$49,"▲","-")),2),NA())</f>
        <v>-4.1900000000000004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1.89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1.49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0.04</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0.13</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0.18</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0.18</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0.22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0.21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0.26</v>
      </c>
    </row>
    <row r="30" spans="1:11" x14ac:dyDescent="0.2">
      <c r="A30" s="157" t="str">
        <f>IF(連結実質赤字比率に係る赤字・黒字の構成分析!C$40="",NA(),連結実質赤字比率に係る赤字・黒字の構成分析!C$40)</f>
        <v>土地区画整理事業特別会計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1.1499999999999999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3.58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0.48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0.66</v>
      </c>
    </row>
    <row r="31" spans="1:11" x14ac:dyDescent="0.2">
      <c r="A31" s="157" t="str">
        <f>IF(連結実質赤字比率に係る赤字・黒字の構成分析!C$39="",NA(),連結実質赤字比率に係る赤字・黒字の構成分析!C$39)</f>
        <v>下水道事業会計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2.2599999999999998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2.61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2.4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2.69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2.4300000000000002</v>
      </c>
    </row>
    <row r="32" spans="1:11" x14ac:dyDescent="0.2">
      <c r="A32" s="157" t="str">
        <f>IF(連結実質赤字比率に係る赤字・黒字の構成分析!C$38="",NA(),連結実質赤字比率に係る赤字・黒字の構成分析!C$38)</f>
        <v>公共用地対策事業特別会計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3.13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2.79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3.34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3.83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2.81</v>
      </c>
    </row>
    <row r="33" spans="1:16" x14ac:dyDescent="0.2">
      <c r="A33" s="157" t="str">
        <f>IF(連結実質赤字比率に係る赤字・黒字の構成分析!C$37="",NA(),連結実質赤字比率に係る赤字・黒字の構成分析!C$37)</f>
        <v>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6.2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5.84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4.4000000000000004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5.31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3.73</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10.54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11.19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4.75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6.38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5.99</v>
      </c>
    </row>
    <row r="35" spans="1:16" x14ac:dyDescent="0.2">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6.45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13.64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17.2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15.44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11.86</v>
      </c>
    </row>
    <row r="36" spans="1:16" x14ac:dyDescent="0.2">
      <c r="A36" s="157" t="str">
        <f>IF(連結実質赤字比率に係る赤字・黒字の構成分析!C$34="",NA(),連結実質赤字比率に係る赤字・黒字の構成分析!C$34)</f>
        <v>モーターボート競走事業会計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148.05000000000001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184.59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220.64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230.19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246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3006</v>
      </c>
      <c r="E42" s="158"/>
      <c r="F42" s="158"/>
      <c r="G42" s="158">
        <f>'実質公債費比率（分子）の構造'!L$52</f>
        <v>2877</v>
      </c>
      <c r="H42" s="158"/>
      <c r="I42" s="158"/>
      <c r="J42" s="158">
        <f>'実質公債費比率（分子）の構造'!M$52</f>
        <v>2744</v>
      </c>
      <c r="K42" s="158"/>
      <c r="L42" s="158"/>
      <c r="M42" s="158">
        <f>'実質公債費比率（分子）の構造'!N$52</f>
        <v>2701</v>
      </c>
      <c r="N42" s="158"/>
      <c r="O42" s="158"/>
      <c r="P42" s="158">
        <f>'実質公債費比率（分子）の構造'!O$52</f>
        <v>2397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52</v>
      </c>
      <c r="C45" s="158"/>
      <c r="D45" s="158"/>
      <c r="E45" s="158">
        <f>'実質公債費比率（分子）の構造'!L$49</f>
        <v>52</v>
      </c>
      <c r="F45" s="158"/>
      <c r="G45" s="158"/>
      <c r="H45" s="158">
        <f>'実質公債費比率（分子）の構造'!M$49</f>
        <v>52</v>
      </c>
      <c r="I45" s="158"/>
      <c r="J45" s="158"/>
      <c r="K45" s="158">
        <f>'実質公債費比率（分子）の構造'!N$49</f>
        <v>51</v>
      </c>
      <c r="L45" s="158"/>
      <c r="M45" s="158"/>
      <c r="N45" s="158">
        <f>'実質公債費比率（分子）の構造'!O$49</f>
        <v>51</v>
      </c>
      <c r="O45" s="158"/>
      <c r="P45" s="158"/>
    </row>
    <row r="46" spans="1:16" x14ac:dyDescent="0.2">
      <c r="A46" s="158" t="s">
        <v>64</v>
      </c>
      <c r="B46" s="158">
        <f>'実質公債費比率（分子）の構造'!K$48</f>
        <v>3</v>
      </c>
      <c r="C46" s="158"/>
      <c r="D46" s="158"/>
      <c r="E46" s="158">
        <f>'実質公債費比率（分子）の構造'!L$48</f>
        <v>2</v>
      </c>
      <c r="F46" s="158"/>
      <c r="G46" s="158"/>
      <c r="H46" s="158">
        <f>'実質公債費比率（分子）の構造'!M$48</f>
        <v>3</v>
      </c>
      <c r="I46" s="158"/>
      <c r="J46" s="158"/>
      <c r="K46" s="158">
        <f>'実質公債費比率（分子）の構造'!N$48</f>
        <v>58</v>
      </c>
      <c r="L46" s="158"/>
      <c r="M46" s="158"/>
      <c r="N46" s="158">
        <f>'実質公債費比率（分子）の構造'!O$48</f>
        <v>471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2779</v>
      </c>
      <c r="C49" s="158"/>
      <c r="D49" s="158"/>
      <c r="E49" s="158">
        <f>'実質公債費比率（分子）の構造'!L$45</f>
        <v>2885</v>
      </c>
      <c r="F49" s="158"/>
      <c r="G49" s="158"/>
      <c r="H49" s="158">
        <f>'実質公債費比率（分子）の構造'!M$45</f>
        <v>2872</v>
      </c>
      <c r="I49" s="158"/>
      <c r="J49" s="158"/>
      <c r="K49" s="158">
        <f>'実質公債費比率（分子）の構造'!N$45</f>
        <v>2838</v>
      </c>
      <c r="L49" s="158"/>
      <c r="M49" s="158"/>
      <c r="N49" s="158">
        <f>'実質公債費比率（分子）の構造'!O$45</f>
        <v>2710</v>
      </c>
      <c r="O49" s="158"/>
      <c r="P49" s="158"/>
    </row>
    <row r="50" spans="1:16" x14ac:dyDescent="0.2">
      <c r="A50" s="158" t="s">
        <v>67</v>
      </c>
      <c r="B50" s="158" t="e">
        <f>NA()</f>
        <v>#N/A</v>
      </c>
      <c r="C50" s="158">
        <f>IF(ISNUMBER('実質公債費比率（分子）の構造'!K$53),'実質公債費比率（分子）の構造'!K$53,NA())</f>
        <v>-172</v>
      </c>
      <c r="D50" s="158" t="e">
        <f>NA()</f>
        <v>#N/A</v>
      </c>
      <c r="E50" s="158" t="e">
        <f>NA()</f>
        <v>#N/A</v>
      </c>
      <c r="F50" s="158">
        <f>IF(ISNUMBER('実質公債費比率（分子）の構造'!L$53),'実質公債費比率（分子）の構造'!L$53,NA())</f>
        <v>62</v>
      </c>
      <c r="G50" s="158" t="e">
        <f>NA()</f>
        <v>#N/A</v>
      </c>
      <c r="H50" s="158" t="e">
        <f>NA()</f>
        <v>#N/A</v>
      </c>
      <c r="I50" s="158">
        <f>IF(ISNUMBER('実質公債費比率（分子）の構造'!M$53),'実質公債費比率（分子）の構造'!M$53,NA())</f>
        <v>183</v>
      </c>
      <c r="J50" s="158" t="e">
        <f>NA()</f>
        <v>#N/A</v>
      </c>
      <c r="K50" s="158" t="e">
        <f>NA()</f>
        <v>#N/A</v>
      </c>
      <c r="L50" s="158">
        <f>IF(ISNUMBER('実質公債費比率（分子）の構造'!N$53),'実質公債費比率（分子）の構造'!N$53,NA())</f>
        <v>246</v>
      </c>
      <c r="M50" s="158" t="e">
        <f>NA()</f>
        <v>#N/A</v>
      </c>
      <c r="N50" s="158" t="e">
        <f>NA()</f>
        <v>#N/A</v>
      </c>
      <c r="O50" s="158">
        <f>IF(ISNUMBER('実質公債費比率（分子）の構造'!O$53),'実質公債費比率（分子）の構造'!O$53,NA())</f>
        <v>835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22867</v>
      </c>
      <c r="E56" s="157"/>
      <c r="F56" s="157"/>
      <c r="G56" s="157">
        <f>'将来負担比率（分子）の構造'!J$52</f>
        <v>23028</v>
      </c>
      <c r="H56" s="157"/>
      <c r="I56" s="157"/>
      <c r="J56" s="157">
        <f>'将来負担比率（分子）の構造'!K$52</f>
        <v>22641</v>
      </c>
      <c r="K56" s="157"/>
      <c r="L56" s="157"/>
      <c r="M56" s="157">
        <f>'将来負担比率（分子）の構造'!L$52</f>
        <v>21845</v>
      </c>
      <c r="N56" s="157"/>
      <c r="O56" s="157"/>
      <c r="P56" s="157">
        <f>'将来負担比率（分子）の構造'!M$52</f>
        <v>21277</v>
      </c>
    </row>
    <row r="57" spans="1:16" x14ac:dyDescent="0.2">
      <c r="A57" s="157" t="s">
        <v>42</v>
      </c>
      <c r="B57" s="157"/>
      <c r="C57" s="157"/>
      <c r="D57" s="157">
        <f>'将来負担比率（分子）の構造'!I$51</f>
        <v>4426</v>
      </c>
      <c r="E57" s="157"/>
      <c r="F57" s="157"/>
      <c r="G57" s="157">
        <f>'将来負担比率（分子）の構造'!J$51</f>
        <v>4218</v>
      </c>
      <c r="H57" s="157"/>
      <c r="I57" s="157"/>
      <c r="J57" s="157">
        <f>'将来負担比率（分子）の構造'!K$51</f>
        <v>3634</v>
      </c>
      <c r="K57" s="157"/>
      <c r="L57" s="157"/>
      <c r="M57" s="157">
        <f>'将来負担比率（分子）の構造'!L$51</f>
        <v>3189</v>
      </c>
      <c r="N57" s="157"/>
      <c r="O57" s="157"/>
      <c r="P57" s="157">
        <f>'将来負担比率（分子）の構造'!M$51</f>
        <v>3057</v>
      </c>
    </row>
    <row r="58" spans="1:16" x14ac:dyDescent="0.2">
      <c r="A58" s="157" t="s">
        <v>41</v>
      </c>
      <c r="B58" s="157"/>
      <c r="C58" s="157"/>
      <c r="D58" s="157">
        <f>'将来負担比率（分子）の構造'!I$50</f>
        <v>13871</v>
      </c>
      <c r="E58" s="157"/>
      <c r="F58" s="157"/>
      <c r="G58" s="157">
        <f>'将来負担比率（分子）の構造'!J$50</f>
        <v>17176</v>
      </c>
      <c r="H58" s="157"/>
      <c r="I58" s="157"/>
      <c r="J58" s="157">
        <f>'将来負担比率（分子）の構造'!K$50</f>
        <v>23039</v>
      </c>
      <c r="K58" s="157"/>
      <c r="L58" s="157"/>
      <c r="M58" s="157">
        <f>'将来負担比率（分子）の構造'!L$50</f>
        <v>27351</v>
      </c>
      <c r="N58" s="157"/>
      <c r="O58" s="157"/>
      <c r="P58" s="157">
        <f>'将来負担比率（分子）の構造'!M$50</f>
        <v>33082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3245</v>
      </c>
      <c r="C62" s="157"/>
      <c r="D62" s="157"/>
      <c r="E62" s="157">
        <f>'将来負担比率（分子）の構造'!J$45</f>
        <v>3414</v>
      </c>
      <c r="F62" s="157"/>
      <c r="G62" s="157"/>
      <c r="H62" s="157">
        <f>'将来負担比率（分子）の構造'!K$45</f>
        <v>3538</v>
      </c>
      <c r="I62" s="157"/>
      <c r="J62" s="157"/>
      <c r="K62" s="157">
        <f>'将来負担比率（分子）の構造'!L$45</f>
        <v>3706</v>
      </c>
      <c r="L62" s="157"/>
      <c r="M62" s="157"/>
      <c r="N62" s="157">
        <f>'将来負担比率（分子）の構造'!M$45</f>
        <v>3973</v>
      </c>
      <c r="O62" s="157"/>
      <c r="P62" s="157"/>
    </row>
    <row r="63" spans="1:16" x14ac:dyDescent="0.2">
      <c r="A63" s="157" t="s">
        <v>34</v>
      </c>
      <c r="B63" s="157">
        <f>'将来負担比率（分子）の構造'!I$44</f>
        <v>453</v>
      </c>
      <c r="C63" s="157"/>
      <c r="D63" s="157"/>
      <c r="E63" s="157">
        <f>'将来負担比率（分子）の構造'!J$44</f>
        <v>402</v>
      </c>
      <c r="F63" s="157"/>
      <c r="G63" s="157"/>
      <c r="H63" s="157">
        <f>'将来負担比率（分子）の構造'!K$44</f>
        <v>352</v>
      </c>
      <c r="I63" s="157"/>
      <c r="J63" s="157"/>
      <c r="K63" s="157">
        <f>'将来負担比率（分子）の構造'!L$44</f>
        <v>324</v>
      </c>
      <c r="L63" s="157"/>
      <c r="M63" s="157"/>
      <c r="N63" s="157">
        <f>'将来負担比率（分子）の構造'!M$44</f>
        <v>251</v>
      </c>
      <c r="O63" s="157"/>
      <c r="P63" s="157"/>
    </row>
    <row r="64" spans="1:16" x14ac:dyDescent="0.2">
      <c r="A64" s="157" t="s">
        <v>33</v>
      </c>
      <c r="B64" s="157">
        <f>'将来負担比率（分子）の構造'!I$43</f>
        <v>16</v>
      </c>
      <c r="C64" s="157"/>
      <c r="D64" s="157"/>
      <c r="E64" s="157">
        <f>'将来負担比率（分子）の構造'!J$43</f>
        <v>13</v>
      </c>
      <c r="F64" s="157"/>
      <c r="G64" s="157"/>
      <c r="H64" s="157">
        <f>'将来負担比率（分子）の構造'!K$43</f>
        <v>1683</v>
      </c>
      <c r="I64" s="157"/>
      <c r="J64" s="157"/>
      <c r="K64" s="157">
        <f>'将来負担比率（分子）の構造'!L$43</f>
        <v>2173</v>
      </c>
      <c r="L64" s="157"/>
      <c r="M64" s="157"/>
      <c r="N64" s="157">
        <f>'将来負担比率（分子）の構造'!M$43</f>
        <v>4156</v>
      </c>
      <c r="O64" s="157"/>
      <c r="P64" s="157"/>
    </row>
    <row r="65" spans="1:16" x14ac:dyDescent="0.2">
      <c r="A65" s="157" t="s">
        <v>32</v>
      </c>
      <c r="B65" s="157">
        <f>'将来負担比率（分子）の構造'!I$42</f>
        <v>188</v>
      </c>
      <c r="C65" s="157"/>
      <c r="D65" s="157"/>
      <c r="E65" s="157">
        <f>'将来負担比率（分子）の構造'!J$42</f>
        <v>172</v>
      </c>
      <c r="F65" s="157"/>
      <c r="G65" s="157"/>
      <c r="H65" s="157">
        <f>'将来負担比率（分子）の構造'!K$42</f>
        <v>156</v>
      </c>
      <c r="I65" s="157"/>
      <c r="J65" s="157"/>
      <c r="K65" s="157">
        <f>'将来負担比率（分子）の構造'!L$42</f>
        <v>140</v>
      </c>
      <c r="L65" s="157"/>
      <c r="M65" s="157"/>
      <c r="N65" s="157">
        <f>'将来負担比率（分子）の構造'!M$42</f>
        <v>123</v>
      </c>
      <c r="O65" s="157"/>
      <c r="P65" s="157"/>
    </row>
    <row r="66" spans="1:16" x14ac:dyDescent="0.2">
      <c r="A66" s="157" t="s">
        <v>31</v>
      </c>
      <c r="B66" s="157">
        <f>'将来負担比率（分子）の構造'!I$41</f>
        <v>25140</v>
      </c>
      <c r="C66" s="157"/>
      <c r="D66" s="157"/>
      <c r="E66" s="157">
        <f>'将来負担比率（分子）の構造'!J$41</f>
        <v>24958</v>
      </c>
      <c r="F66" s="157"/>
      <c r="G66" s="157"/>
      <c r="H66" s="157">
        <f>'将来負担比率（分子）の構造'!K$41</f>
        <v>23848</v>
      </c>
      <c r="I66" s="157"/>
      <c r="J66" s="157"/>
      <c r="K66" s="157">
        <f>'将来負担比率（分子）の構造'!L$41</f>
        <v>22435</v>
      </c>
      <c r="L66" s="157"/>
      <c r="M66" s="157"/>
      <c r="N66" s="157">
        <f>'将来負担比率（分子）の構造'!M$41</f>
        <v>22380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6919</v>
      </c>
      <c r="C72" s="161">
        <f>基金残高に係る経年分析!G55</f>
        <v>6103</v>
      </c>
      <c r="D72" s="161">
        <f>基金残高に係る経年分析!H55</f>
        <v>5611</v>
      </c>
    </row>
    <row r="73" spans="1:16" x14ac:dyDescent="0.2">
      <c r="A73" s="160" t="s">
        <v>74</v>
      </c>
      <c r="B73" s="161">
        <f>基金残高に係る経年分析!F56</f>
        <v>277</v>
      </c>
      <c r="C73" s="161">
        <f>基金残高に係る経年分析!G56</f>
        <v>279</v>
      </c>
      <c r="D73" s="161">
        <f>基金残高に係る経年分析!H56</f>
        <v>282</v>
      </c>
    </row>
    <row r="74" spans="1:16" x14ac:dyDescent="0.2">
      <c r="A74" s="160" t="s">
        <v>75</v>
      </c>
      <c r="B74" s="161">
        <f>基金残高に係る経年分析!F57</f>
        <v>15421</v>
      </c>
      <c r="C74" s="161">
        <f>基金残高に係る経年分析!G57</f>
        <v>20969</v>
      </c>
      <c r="D74" s="161">
        <f>基金残高に係る経年分析!H57</f>
        <v>26930</v>
      </c>
    </row>
  </sheetData>
  <sheetProtection algorithmName="SHA-512" hashValue="Bd5FbUllZrUQYa0bIlRipK/BV6xdd3VbO8eZ0g7B8sszKa3AvojILhc7aqXMpui3/2jMIopMdFMClUD/f6u5xg==" saltValue="UeeRSXGGqB8FT6ZX57ZZk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lastPrinted>2026-03-12T06:22:56Z</cp:lastPrinted>
  <dcterms:created xsi:type="dcterms:W3CDTF">2026-02-23T07:08:13Z</dcterms:created>
  <dcterms:modified xsi:type="dcterms:W3CDTF">2026-09-28T02:43:00Z</dcterms:modified>
  <cp:category/>
</cp:coreProperties>
</file>