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2C3953E9-38F9-48D9-8D1F-72EED80E018C}" xr6:coauthVersionLast="47" xr6:coauthVersionMax="47" xr10:uidLastSave="{00000000-0000-0000-0000-000000000000}"/>
  <bookViews>
    <workbookView xWindow="306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U37" i="10"/>
  <c r="C37" i="10"/>
  <c r="CO36" i="10"/>
  <c r="BE36" i="10"/>
  <c r="AM36" i="10"/>
  <c r="C36" i="10"/>
  <c r="CO35" i="10"/>
  <c r="C35" i="10"/>
  <c r="CO34" i="10"/>
  <c r="BW34" i="10"/>
  <c r="BW35" i="10" s="1"/>
  <c r="BW36" i="10" s="1"/>
  <c r="BW37" i="10" s="1"/>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l="1"/>
  <c r="AM35" i="10" l="1"/>
  <c r="BE34" i="10"/>
  <c r="BE35" i="10" s="1"/>
</calcChain>
</file>

<file path=xl/sharedStrings.xml><?xml version="1.0" encoding="utf-8"?>
<sst xmlns="http://schemas.openxmlformats.org/spreadsheetml/2006/main" count="1170" uniqueCount="572">
  <si>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</si>
  <si>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</si>
  <si>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</si>
  <si>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</si>
  <si>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</si>
  <si>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</si>
  <si>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</si>
  <si>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</si>
  <si>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</si>
  <si>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</si>
  <si>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</si>
  <si>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</si>
  <si>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</si>
  <si>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</si>
  <si>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</si>
  <si>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</si>
  <si>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</si>
  <si>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</si>
  <si>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</si>
  <si>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</si>
  <si>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</si>
  <si>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</si>
  <si>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</si>
  <si>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</si>
  <si>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</si>
  <si>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</si>
  <si>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</si>
  <si>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</si>
  <si>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</si>
  <si>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</si>
  <si>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</si>
  <si>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</si>
  <si>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</si>
  <si>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</si>
  <si>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</si>
  <si>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</si>
  <si>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</si>
  <si>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</si>
  <si>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</si>
  <si>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</si>
  <si>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</si>
  <si>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</si>
  <si>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</si>
  <si>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</si>
  <si>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</si>
  <si>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</si>
  <si>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</si>
  <si>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</si>
  <si>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</si>
  <si>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</si>
  <si>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</si>
  <si>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</si>
  <si>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</si>
  <si>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</si>
  <si>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</si>
  <si>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</si>
  <si>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</si>
  <si>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</si>
  <si>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</si>
  <si>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</si>
  <si>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</si>
  <si>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</si>
  <si>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</si>
  <si>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</si>
  <si>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</si>
  <si>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</si>
  <si>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</si>
  <si>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</si>
  <si>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</si>
  <si>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</si>
  <si>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</si>
  <si>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</si>
  <si>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</si>
  <si>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</si>
  <si>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</si>
  <si>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</si>
  <si>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</si>
  <si>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</si>
  <si>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</si>
  <si>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</si>
  <si>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</si>
  <si>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</si>
  <si>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</si>
  <si>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</si>
  <si>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</si>
  <si>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</si>
  <si>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</si>
  <si>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</si>
  <si>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</si>
  <si>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</si>
  <si>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</si>
  <si>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</si>
  <si>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</si>
  <si>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</si>
  <si>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刈谷市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</si>
  <si>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</si>
  <si>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</si>
  <si>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</si>
  <si>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</si>
  <si>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</si>
  <si>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</si>
  <si>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</si>
  <si>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</si>
  <si>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</si>
  <si>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</si>
  <si>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</si>
  <si>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</si>
  <si>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</si>
  <si>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</si>
  <si>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</si>
  <si>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</si>
  <si>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</si>
  <si>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</si>
  <si>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</si>
  <si>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</si>
  <si>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</si>
  <si>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</si>
  <si>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</si>
  <si>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</si>
  <si>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</si>
  <si>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</si>
  <si>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</si>
  <si>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</si>
  <si>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</si>
  <si>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</si>
  <si>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</si>
  <si>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</si>
  <si>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</si>
  <si>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</si>
  <si>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</si>
  <si>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</si>
  <si>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</si>
  <si>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</si>
  <si>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</si>
  <si>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</si>
  <si>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</si>
  <si>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</si>
  <si>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</si>
  <si>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</si>
  <si>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</si>
  <si>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</si>
  <si>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0.0</t>
    <phoneticPr fontId="5"/>
  </si>
  <si>
    <t>基準財政需要額</t>
    <phoneticPr fontId="25"/>
  </si>
  <si>
    <t>うち日本人(％)</t>
    <phoneticPr fontId="5"/>
  </si>
  <si>
    <t>-0.2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</si>
  <si>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</si>
  <si>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</si>
  <si>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</si>
  <si>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</si>
  <si>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</si>
  <si>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</si>
  <si>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</si>
  <si>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</si>
  <si>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</si>
  <si>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</si>
  <si>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</si>
  <si>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</si>
  <si>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</si>
  <si>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</si>
  <si>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</si>
  <si>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</si>
  <si>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</si>
  <si>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</si>
  <si>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</si>
  <si>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</si>
  <si>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</si>
  <si>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</si>
  <si>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</si>
  <si>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</si>
  <si>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</si>
  <si>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</si>
  <si>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</si>
  <si>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</si>
  <si>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</si>
  <si>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</si>
  <si>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</si>
  <si>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</si>
  <si>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</si>
  <si>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</si>
  <si>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</si>
  <si>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</si>
  <si>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</si>
  <si>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</si>
  <si>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</si>
  <si>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</si>
  <si>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</si>
  <si>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</si>
  <si>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</si>
  <si>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</si>
  <si>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</si>
  <si>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</si>
  <si>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</si>
  <si>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</si>
  <si>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</si>
  <si>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</si>
  <si>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</si>
  <si>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</si>
  <si>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</si>
  <si>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</si>
  <si>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</si>
  <si>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</si>
  <si>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</si>
  <si>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</si>
  <si>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愛知県刈谷市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</si>
  <si>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</si>
  <si>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</si>
  <si>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</si>
  <si>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</si>
  <si>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</si>
  <si>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</si>
  <si>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</si>
  <si>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</si>
  <si>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</si>
  <si>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</si>
  <si>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</si>
  <si>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</si>
  <si>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</si>
  <si>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</si>
  <si>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</si>
  <si>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</si>
  <si>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</si>
  <si>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</si>
  <si>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</si>
  <si>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</si>
  <si>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</si>
  <si>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</si>
  <si>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</si>
  <si>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</si>
  <si>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</si>
  <si>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</si>
  <si>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</si>
  <si>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</si>
  <si>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</si>
  <si>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</si>
  <si>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</si>
  <si>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</si>
  <si>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</si>
  <si>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</si>
  <si>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</si>
  <si>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</si>
  <si>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</si>
  <si>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</si>
  <si>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</si>
  <si>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</si>
  <si>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</si>
  <si>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</si>
  <si>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</si>
  <si>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</si>
  <si>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</si>
  <si>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</si>
  <si>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</si>
  <si>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</si>
  <si>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</si>
  <si>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</si>
  <si>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</si>
  <si>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</si>
  <si>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</si>
  <si>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</si>
  <si>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</si>
  <si>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</si>
  <si>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</si>
  <si>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</si>
  <si>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</si>
  <si>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</si>
  <si>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</si>
  <si>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</si>
  <si>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</si>
  <si>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</si>
  <si>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</si>
  <si>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</si>
  <si>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</si>
  <si>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</si>
  <si>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</si>
  <si>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</si>
  <si>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</si>
  <si>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</si>
  <si>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</si>
  <si>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</si>
  <si>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</si>
  <si>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</si>
  <si>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</si>
  <si>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</si>
  <si>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</si>
  <si>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</si>
  <si>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</si>
  <si>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</si>
  <si>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</si>
  <si>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</si>
  <si>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</si>
  <si>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</si>
  <si>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</si>
  <si>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</si>
  <si>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</si>
  <si>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</si>
  <si>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</si>
  <si>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</si>
  <si>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</si>
  <si>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</si>
  <si>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</si>
  <si>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</si>
  <si>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</si>
  <si>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</si>
  <si>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</si>
  <si>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</si>
  <si>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</si>
  <si>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</si>
  <si>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</si>
  <si>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</si>
  <si>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</si>
  <si>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</si>
  <si>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</si>
  <si>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</si>
  <si>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</si>
  <si>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</si>
  <si>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</si>
  <si>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</si>
  <si>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</si>
  <si>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</si>
  <si>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</si>
  <si>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</si>
  <si>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</si>
  <si>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</si>
  <si>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</si>
  <si>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</si>
  <si>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</si>
  <si>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</si>
  <si>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</si>
  <si>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</si>
  <si>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</si>
  <si>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</si>
  <si>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</si>
  <si>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</si>
  <si>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</si>
  <si>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</si>
  <si>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</si>
  <si>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</si>
  <si>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</si>
  <si>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</si>
  <si>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</si>
  <si>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</si>
  <si>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</si>
  <si>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</si>
  <si>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</si>
  <si>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</si>
  <si>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</si>
  <si>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</si>
  <si>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</si>
  <si>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</si>
  <si>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</si>
  <si>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</si>
  <si>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</si>
  <si>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</si>
  <si>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</si>
  <si>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</si>
  <si>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愛知県刈谷市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</si>
  <si>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</si>
  <si>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</si>
  <si>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</si>
  <si>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</si>
  <si>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</si>
  <si>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</si>
  <si>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</si>
  <si>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</si>
  <si>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</si>
  <si>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</si>
  <si>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</si>
  <si>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</si>
  <si>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</si>
  <si>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</si>
  <si>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</si>
  <si>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</si>
  <si>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</si>
  <si>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</si>
  <si>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</si>
  <si>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</si>
  <si>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</si>
  <si>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</si>
  <si>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</si>
  <si>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</si>
  <si>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</si>
  <si>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</si>
  <si>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</si>
  <si>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</si>
  <si>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</si>
  <si>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</si>
  <si>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</si>
  <si>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</si>
  <si>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</si>
  <si>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</si>
  <si>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</si>
  <si>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</si>
  <si>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</si>
  <si>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</si>
  <si>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</si>
  <si>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刈谷小垣江駅東部土地区画整理事業特別会計</t>
    <phoneticPr fontId="5"/>
  </si>
  <si>
    <t>法非適用企業</t>
    <phoneticPr fontId="5"/>
  </si>
  <si>
    <t>刈谷野田北部土地区画整理事業特別会計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</si>
  <si>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</si>
  <si>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</si>
  <si>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</si>
  <si>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</si>
  <si>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</si>
  <si>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</si>
  <si>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</si>
  <si>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</si>
  <si>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</si>
  <si>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</si>
  <si>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</si>
  <si>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</si>
  <si>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</si>
  <si>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</si>
  <si>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</si>
  <si>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</si>
  <si>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</si>
  <si>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</si>
  <si>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</si>
  <si>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</si>
  <si>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</si>
  <si>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</si>
  <si>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</si>
  <si>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</si>
  <si>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</si>
  <si>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</si>
  <si>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</si>
  <si>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</si>
  <si>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</si>
  <si>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</si>
  <si>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</si>
  <si>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</si>
  <si>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</si>
  <si>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</si>
  <si>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</si>
  <si>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</si>
  <si>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</si>
  <si>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</si>
  <si>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</si>
  <si>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</si>
  <si>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</si>
  <si>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</si>
  <si>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</si>
  <si>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</si>
  <si>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</si>
  <si>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</si>
  <si>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</si>
  <si>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</si>
  <si>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</si>
  <si>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</si>
  <si>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</si>
  <si>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</si>
  <si>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</si>
  <si>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</si>
  <si>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</si>
  <si>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</si>
  <si>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</si>
  <si>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</si>
  <si>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</si>
  <si>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</si>
  <si>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</si>
  <si>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</si>
  <si>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</si>
  <si>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</si>
  <si>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</si>
  <si>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</si>
  <si>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</si>
  <si>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</si>
  <si>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</si>
  <si>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</si>
  <si>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</si>
  <si>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</si>
  <si>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</si>
  <si>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</si>
  <si>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</si>
  <si>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</si>
  <si>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</si>
  <si>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</si>
  <si>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</si>
  <si>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</si>
  <si>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</si>
  <si>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</si>
  <si>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</si>
  <si>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</si>
  <si>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</si>
  <si>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</si>
  <si>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</si>
  <si>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</si>
  <si>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</si>
  <si>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</si>
  <si>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</si>
  <si>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</si>
  <si>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</si>
  <si>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</si>
  <si>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</si>
  <si>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</si>
  <si>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</si>
  <si>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</si>
  <si>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</si>
  <si>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</si>
  <si>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</si>
  <si>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</si>
  <si>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</si>
  <si>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</si>
  <si>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</si>
  <si>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</si>
  <si>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</si>
  <si>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</si>
  <si>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</si>
  <si>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</si>
  <si>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</si>
  <si>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</si>
  <si>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</si>
  <si>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</si>
  <si>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</si>
  <si>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</si>
  <si>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</si>
  <si>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</si>
  <si>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</si>
  <si>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</si>
  <si>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</si>
  <si>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</si>
  <si>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</si>
  <si>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</si>
  <si>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</si>
  <si>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</si>
  <si>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</si>
  <si>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</si>
  <si>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</si>
  <si>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</si>
  <si>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</si>
  <si>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</si>
  <si>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</si>
  <si>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</si>
  <si>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</si>
  <si>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2.99</t>
  </si>
  <si>
    <t>▲ 0.83</t>
  </si>
  <si>
    <t>水道事業会計</t>
  </si>
  <si>
    <t>一般会計</t>
  </si>
  <si>
    <t>下水道事業会計</t>
  </si>
  <si>
    <t>刈谷小垣江駅東部土地区画整理事業特別会計</t>
  </si>
  <si>
    <t>介護保険特別会計</t>
  </si>
  <si>
    <t>国民健康保険特別会計</t>
  </si>
  <si>
    <t>刈谷野田北部土地区画整理事業特別会計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</si>
  <si>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</si>
  <si>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</si>
  <si>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</si>
  <si>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</si>
  <si>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</si>
  <si>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</si>
  <si>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</si>
  <si>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</si>
  <si>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</si>
  <si>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衣浦東部広域連合</t>
    <rPh sb="0" eb="4">
      <t>キヌウラトウブ</t>
    </rPh>
    <rPh sb="4" eb="8">
      <t>コウイキレンゴウ</t>
    </rPh>
    <phoneticPr fontId="38"/>
  </si>
  <si>
    <t>刈谷知立環境組合</t>
    <rPh sb="0" eb="8">
      <t>カリヤチリュウカンキョウクミアイ</t>
    </rPh>
    <phoneticPr fontId="38"/>
  </si>
  <si>
    <t>愛知県後期高齢者医療広域連合（一般会計）</t>
    <rPh sb="0" eb="3">
      <t>アイチケン</t>
    </rPh>
    <rPh sb="3" eb="8">
      <t>コウキコウレイシャ</t>
    </rPh>
    <rPh sb="8" eb="10">
      <t>イリョウ</t>
    </rPh>
    <rPh sb="10" eb="14">
      <t>コウイキレンゴウ</t>
    </rPh>
    <rPh sb="15" eb="19">
      <t>イッパンカイケイ</t>
    </rPh>
    <phoneticPr fontId="38"/>
  </si>
  <si>
    <t>愛知県後期高齢者医療広域連合（後期高齢者医療特別会計）</t>
    <rPh sb="0" eb="3">
      <t>アイチケン</t>
    </rPh>
    <rPh sb="3" eb="8">
      <t>コウキコウレイシャ</t>
    </rPh>
    <rPh sb="8" eb="10">
      <t>イリョウ</t>
    </rPh>
    <rPh sb="10" eb="14">
      <t>コウイキレンゴウ</t>
    </rPh>
    <rPh sb="15" eb="20">
      <t>コウキコウレイシャ</t>
    </rPh>
    <rPh sb="20" eb="22">
      <t>イリョウ</t>
    </rPh>
    <rPh sb="22" eb="26">
      <t>トクベツカイケイ</t>
    </rPh>
    <phoneticPr fontId="38"/>
  </si>
  <si>
    <t>刈谷市土地開発公社</t>
    <rPh sb="0" eb="3">
      <t>カリヤシ</t>
    </rPh>
    <rPh sb="3" eb="9">
      <t>トチカイハツコウシャ</t>
    </rPh>
    <phoneticPr fontId="2"/>
  </si>
  <si>
    <t>刈谷知立みらい電力株式会社</t>
    <rPh sb="0" eb="2">
      <t>カリヤ</t>
    </rPh>
    <rPh sb="2" eb="4">
      <t>チリュウ</t>
    </rPh>
    <rPh sb="7" eb="9">
      <t>デンリョク</t>
    </rPh>
    <rPh sb="9" eb="13">
      <t>カブシキガイシャ</t>
    </rPh>
    <phoneticPr fontId="2"/>
  </si>
  <si>
    <t>公共施設維持保全基金</t>
    <rPh sb="0" eb="8">
      <t>コウキョウシセツイジホゼン</t>
    </rPh>
    <rPh sb="8" eb="10">
      <t>キキン</t>
    </rPh>
    <phoneticPr fontId="5"/>
  </si>
  <si>
    <t>都市交通施設整備基金</t>
    <rPh sb="0" eb="6">
      <t>トシコウツウシセツ</t>
    </rPh>
    <rPh sb="6" eb="10">
      <t>セイビキキン</t>
    </rPh>
    <phoneticPr fontId="5"/>
  </si>
  <si>
    <t>亀城公園等整備基金</t>
    <rPh sb="0" eb="5">
      <t>キジョウコウエントウ</t>
    </rPh>
    <rPh sb="5" eb="9">
      <t>セイビキキン</t>
    </rPh>
    <phoneticPr fontId="5"/>
  </si>
  <si>
    <t>産業立地促進基金積立金</t>
    <rPh sb="0" eb="4">
      <t>サンギョウリッチ</t>
    </rPh>
    <rPh sb="4" eb="8">
      <t>ソクシンキキン</t>
    </rPh>
    <rPh sb="8" eb="11">
      <t>ツミタテキン</t>
    </rPh>
    <phoneticPr fontId="5"/>
  </si>
  <si>
    <t>魅力あふれる公園づくり基金積立金</t>
    <rPh sb="0" eb="2">
      <t>ミリョク</t>
    </rPh>
    <rPh sb="6" eb="8">
      <t>コウエン</t>
    </rPh>
    <rPh sb="11" eb="13">
      <t>キキン</t>
    </rPh>
    <rPh sb="13" eb="16">
      <t>ツミタテキン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</si>
  <si>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</si>
  <si>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</si>
  <si>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公共施設の更新が一段落したことにより、有形固定資産減価償却率は増加した。しかし、保育園・小中学校の大規模改造を行うなど施設の長寿命化を図ったため、上昇率は抑えられたと考えている。今後も公共施設等総合管理計画をもとに、公共施設維持保全計画や橋梁長寿命化修繕計画等の長寿命化計画による適切かつ計画的な管理を行うことにより経費の平準化を図るとともに、公共施設維持保全基金を活用することで地方債発行を抑制し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</si>
  <si>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</si>
  <si>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</si>
  <si>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</si>
  <si>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</si>
  <si>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</si>
  <si>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</si>
  <si>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地方債について、市債発行の抑制により、将来負担比率は発生していない状態を維持しており、実質公債費比率はマイナスを維持している。
今後は、公共施設維持保全計画に基づく事業や、ＪＲ刈谷駅の改良など、都市基盤の充実を図るための大型事業も進行していくため、市債の発行に頼らざるを得ない状況となるが、国・県補助金や基金を活用することで市債発行の抑制を図り、健全財政の維持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</si>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</sst>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E6341CA-FFFC-4858-9058-03F0A004A1D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60285</c:v>
                </c:pt>
                <c:pt idx="1">
                  <c:v>52714</c:v>
                </c:pt>
                <c:pt idx="2">
                  <c:v>46001</c:v>
                </c:pt>
                <c:pt idx="3">
                  <c:v>52878</c:v>
                </c:pt>
                <c:pt idx="4">
                  <c:v>57911</c:v>
                </c:pt>
              </c:numCache>
            </c:numRef>
          </c:val>
          <c:smooth val="0"/>
          <c:extLst>
            <c:ext xmlns:c16="http://schemas.microsoft.com/office/drawing/2014/chart" uri="{C3380CC4-5D6E-409C-BE32-E72D297353CC}">
              <c16:uniqueId val="{00000000-D757-456D-A745-546510DD3F3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63808</c:v>
                </c:pt>
                <c:pt idx="1">
                  <c:v>70977</c:v>
                </c:pt>
                <c:pt idx="2">
                  <c:v>58638</c:v>
                </c:pt>
                <c:pt idx="3">
                  <c:v>60188</c:v>
                </c:pt>
                <c:pt idx="4">
                  <c:v>71078</c:v>
                </c:pt>
              </c:numCache>
            </c:numRef>
          </c:val>
          <c:smooth val="0"/>
          <c:extLst>
            <c:ext xmlns:c16="http://schemas.microsoft.com/office/drawing/2014/chart" uri="{C3380CC4-5D6E-409C-BE32-E72D297353CC}">
              <c16:uniqueId val="{00000001-D757-456D-A745-546510DD3F3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14.04</c:v>
                </c:pt>
                <c:pt idx="1">
                  <c:v>13.43</c:v>
                </c:pt>
                <c:pt idx="2">
                  <c:v>12.71</c:v>
                </c:pt>
                <c:pt idx="3">
                  <c:v>9.67</c:v>
                </c:pt>
                <c:pt idx="4">
                  <c:v>9.0399999999999991</c:v>
                </c:pt>
              </c:numCache>
            </c:numRef>
          </c:val>
          <c:extLst>
            <c:ext xmlns:c16="http://schemas.microsoft.com/office/drawing/2014/chart" uri="{C3380CC4-5D6E-409C-BE32-E72D297353CC}">
              <c16:uniqueId val="{00000000-9D19-4717-9C1F-9F73DE7BDBC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22.29</c:v>
                </c:pt>
                <c:pt idx="1">
                  <c:v>20.02</c:v>
                </c:pt>
                <c:pt idx="2">
                  <c:v>21.25</c:v>
                </c:pt>
                <c:pt idx="3">
                  <c:v>21.31</c:v>
                </c:pt>
                <c:pt idx="4">
                  <c:v>21.06</c:v>
                </c:pt>
              </c:numCache>
            </c:numRef>
          </c:val>
          <c:extLst>
            <c:ext xmlns:c16="http://schemas.microsoft.com/office/drawing/2014/chart" uri="{C3380CC4-5D6E-409C-BE32-E72D297353CC}">
              <c16:uniqueId val="{00000001-9D19-4717-9C1F-9F73DE7BDBC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1.06</c:v>
                </c:pt>
                <c:pt idx="1">
                  <c:v>-2.99</c:v>
                </c:pt>
                <c:pt idx="2">
                  <c:v>0.45</c:v>
                </c:pt>
                <c:pt idx="3">
                  <c:v>-0.83</c:v>
                </c:pt>
                <c:pt idx="4">
                  <c:v>1.02</c:v>
                </c:pt>
              </c:numCache>
            </c:numRef>
          </c:val>
          <c:smooth val="0"/>
          <c:extLst>
            <c:ext xmlns:c16="http://schemas.microsoft.com/office/drawing/2014/chart" uri="{C3380CC4-5D6E-409C-BE32-E72D297353CC}">
              <c16:uniqueId val="{00000002-9D19-4717-9C1F-9F73DE7BDBC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6C5-4890-8172-11AF2CFF40D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6C5-4890-8172-11AF2CFF40D2}"/>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0.01</c:v>
                </c:pt>
                <c:pt idx="8">
                  <c:v>#N/A</c:v>
                </c:pt>
                <c:pt idx="9">
                  <c:v>0.01</c:v>
                </c:pt>
              </c:numCache>
            </c:numRef>
          </c:val>
          <c:extLst>
            <c:ext xmlns:c16="http://schemas.microsoft.com/office/drawing/2014/chart" uri="{C3380CC4-5D6E-409C-BE32-E72D297353CC}">
              <c16:uniqueId val="{00000002-26C5-4890-8172-11AF2CFF40D2}"/>
            </c:ext>
          </c:extLst>
        </c:ser>
        <c:ser>
          <c:idx val="3"/>
          <c:order val="3"/>
          <c:tx>
            <c:strRef>
              <c:f>データシート!$A$30</c:f>
              <c:strCache>
                <c:ptCount val="1"/>
                <c:pt idx="0">
                  <c:v>刈谷野田北部土地区画整理事業特別会計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0.43</c:v>
                </c:pt>
                <c:pt idx="2">
                  <c:v>#N/A</c:v>
                </c:pt>
                <c:pt idx="3">
                  <c:v>0.35</c:v>
                </c:pt>
                <c:pt idx="4">
                  <c:v>#N/A</c:v>
                </c:pt>
                <c:pt idx="5">
                  <c:v>0.22</c:v>
                </c:pt>
                <c:pt idx="6">
                  <c:v>#N/A</c:v>
                </c:pt>
                <c:pt idx="7">
                  <c:v>0.12</c:v>
                </c:pt>
                <c:pt idx="8">
                  <c:v>#N/A</c:v>
                </c:pt>
                <c:pt idx="9">
                  <c:v>0.16</c:v>
                </c:pt>
              </c:numCache>
            </c:numRef>
          </c:val>
          <c:extLst>
            <c:ext xmlns:c16="http://schemas.microsoft.com/office/drawing/2014/chart" uri="{C3380CC4-5D6E-409C-BE32-E72D297353CC}">
              <c16:uniqueId val="{00000003-26C5-4890-8172-11AF2CFF40D2}"/>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2.4300000000000002</c:v>
                </c:pt>
                <c:pt idx="2">
                  <c:v>#N/A</c:v>
                </c:pt>
                <c:pt idx="3">
                  <c:v>1.91</c:v>
                </c:pt>
                <c:pt idx="4">
                  <c:v>#N/A</c:v>
                </c:pt>
                <c:pt idx="5">
                  <c:v>0.85</c:v>
                </c:pt>
                <c:pt idx="6">
                  <c:v>#N/A</c:v>
                </c:pt>
                <c:pt idx="7">
                  <c:v>0.28000000000000003</c:v>
                </c:pt>
                <c:pt idx="8">
                  <c:v>#N/A</c:v>
                </c:pt>
                <c:pt idx="9">
                  <c:v>0.43</c:v>
                </c:pt>
              </c:numCache>
            </c:numRef>
          </c:val>
          <c:extLst>
            <c:ext xmlns:c16="http://schemas.microsoft.com/office/drawing/2014/chart" uri="{C3380CC4-5D6E-409C-BE32-E72D297353CC}">
              <c16:uniqueId val="{00000004-26C5-4890-8172-11AF2CFF40D2}"/>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1.17</c:v>
                </c:pt>
                <c:pt idx="2">
                  <c:v>#N/A</c:v>
                </c:pt>
                <c:pt idx="3">
                  <c:v>0.66</c:v>
                </c:pt>
                <c:pt idx="4">
                  <c:v>#N/A</c:v>
                </c:pt>
                <c:pt idx="5">
                  <c:v>0.9</c:v>
                </c:pt>
                <c:pt idx="6">
                  <c:v>#N/A</c:v>
                </c:pt>
                <c:pt idx="7">
                  <c:v>0.85</c:v>
                </c:pt>
                <c:pt idx="8">
                  <c:v>#N/A</c:v>
                </c:pt>
                <c:pt idx="9">
                  <c:v>0.83</c:v>
                </c:pt>
              </c:numCache>
            </c:numRef>
          </c:val>
          <c:extLst>
            <c:ext xmlns:c16="http://schemas.microsoft.com/office/drawing/2014/chart" uri="{C3380CC4-5D6E-409C-BE32-E72D297353CC}">
              <c16:uniqueId val="{00000005-26C5-4890-8172-11AF2CFF40D2}"/>
            </c:ext>
          </c:extLst>
        </c:ser>
        <c:ser>
          <c:idx val="6"/>
          <c:order val="6"/>
          <c:tx>
            <c:strRef>
              <c:f>データシート!$A$33</c:f>
              <c:strCache>
                <c:ptCount val="1"/>
                <c:pt idx="0">
                  <c:v>刈谷小垣江駅東部土地区画整理事業特別会計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2.2400000000000002</c:v>
                </c:pt>
                <c:pt idx="2">
                  <c:v>#N/A</c:v>
                </c:pt>
                <c:pt idx="3">
                  <c:v>2.2599999999999998</c:v>
                </c:pt>
                <c:pt idx="4">
                  <c:v>#N/A</c:v>
                </c:pt>
                <c:pt idx="5">
                  <c:v>1.97</c:v>
                </c:pt>
                <c:pt idx="6">
                  <c:v>#N/A</c:v>
                </c:pt>
                <c:pt idx="7">
                  <c:v>1.76</c:v>
                </c:pt>
                <c:pt idx="8">
                  <c:v>#N/A</c:v>
                </c:pt>
                <c:pt idx="9">
                  <c:v>1.57</c:v>
                </c:pt>
              </c:numCache>
            </c:numRef>
          </c:val>
          <c:extLst>
            <c:ext xmlns:c16="http://schemas.microsoft.com/office/drawing/2014/chart" uri="{C3380CC4-5D6E-409C-BE32-E72D297353CC}">
              <c16:uniqueId val="{00000006-26C5-4890-8172-11AF2CFF40D2}"/>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0.77</c:v>
                </c:pt>
                <c:pt idx="2">
                  <c:v>#N/A</c:v>
                </c:pt>
                <c:pt idx="3">
                  <c:v>1.03</c:v>
                </c:pt>
                <c:pt idx="4">
                  <c:v>#N/A</c:v>
                </c:pt>
                <c:pt idx="5">
                  <c:v>1.41</c:v>
                </c:pt>
                <c:pt idx="6">
                  <c:v>#N/A</c:v>
                </c:pt>
                <c:pt idx="7">
                  <c:v>1.69</c:v>
                </c:pt>
                <c:pt idx="8">
                  <c:v>#N/A</c:v>
                </c:pt>
                <c:pt idx="9">
                  <c:v>2.12</c:v>
                </c:pt>
              </c:numCache>
            </c:numRef>
          </c:val>
          <c:extLst>
            <c:ext xmlns:c16="http://schemas.microsoft.com/office/drawing/2014/chart" uri="{C3380CC4-5D6E-409C-BE32-E72D297353CC}">
              <c16:uniqueId val="{00000007-26C5-4890-8172-11AF2CFF40D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14.04</c:v>
                </c:pt>
                <c:pt idx="2">
                  <c:v>#N/A</c:v>
                </c:pt>
                <c:pt idx="3">
                  <c:v>13.43</c:v>
                </c:pt>
                <c:pt idx="4">
                  <c:v>#N/A</c:v>
                </c:pt>
                <c:pt idx="5">
                  <c:v>12.7</c:v>
                </c:pt>
                <c:pt idx="6">
                  <c:v>#N/A</c:v>
                </c:pt>
                <c:pt idx="7">
                  <c:v>9.66</c:v>
                </c:pt>
                <c:pt idx="8">
                  <c:v>#N/A</c:v>
                </c:pt>
                <c:pt idx="9">
                  <c:v>9.0399999999999991</c:v>
                </c:pt>
              </c:numCache>
            </c:numRef>
          </c:val>
          <c:extLst>
            <c:ext xmlns:c16="http://schemas.microsoft.com/office/drawing/2014/chart" uri="{C3380CC4-5D6E-409C-BE32-E72D297353CC}">
              <c16:uniqueId val="{00000008-26C5-4890-8172-11AF2CFF40D2}"/>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16.53</c:v>
                </c:pt>
                <c:pt idx="2">
                  <c:v>#N/A</c:v>
                </c:pt>
                <c:pt idx="3">
                  <c:v>16.82</c:v>
                </c:pt>
                <c:pt idx="4">
                  <c:v>#N/A</c:v>
                </c:pt>
                <c:pt idx="5">
                  <c:v>16.07</c:v>
                </c:pt>
                <c:pt idx="6">
                  <c:v>#N/A</c:v>
                </c:pt>
                <c:pt idx="7">
                  <c:v>15.47</c:v>
                </c:pt>
                <c:pt idx="8">
                  <c:v>#N/A</c:v>
                </c:pt>
                <c:pt idx="9">
                  <c:v>14.58</c:v>
                </c:pt>
              </c:numCache>
            </c:numRef>
          </c:val>
          <c:extLst>
            <c:ext xmlns:c16="http://schemas.microsoft.com/office/drawing/2014/chart" uri="{C3380CC4-5D6E-409C-BE32-E72D297353CC}">
              <c16:uniqueId val="{00000009-26C5-4890-8172-11AF2CFF40D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2894</c:v>
                </c:pt>
                <c:pt idx="5">
                  <c:v>2818</c:v>
                </c:pt>
                <c:pt idx="8">
                  <c:v>2513</c:v>
                </c:pt>
                <c:pt idx="11">
                  <c:v>2384</c:v>
                </c:pt>
                <c:pt idx="14">
                  <c:v>2196</c:v>
                </c:pt>
              </c:numCache>
            </c:numRef>
          </c:val>
          <c:extLst>
            <c:ext xmlns:c16="http://schemas.microsoft.com/office/drawing/2014/chart" uri="{C3380CC4-5D6E-409C-BE32-E72D297353CC}">
              <c16:uniqueId val="{00000000-0C2B-4C35-B7A4-4396D62037D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C2B-4C35-B7A4-4396D62037D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0C2B-4C35-B7A4-4396D62037D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417</c:v>
                </c:pt>
                <c:pt idx="3">
                  <c:v>363</c:v>
                </c:pt>
                <c:pt idx="6">
                  <c:v>276</c:v>
                </c:pt>
                <c:pt idx="9">
                  <c:v>144</c:v>
                </c:pt>
                <c:pt idx="12">
                  <c:v>72</c:v>
                </c:pt>
              </c:numCache>
            </c:numRef>
          </c:val>
          <c:extLst>
            <c:ext xmlns:c16="http://schemas.microsoft.com/office/drawing/2014/chart" uri="{C3380CC4-5D6E-409C-BE32-E72D297353CC}">
              <c16:uniqueId val="{00000003-0C2B-4C35-B7A4-4396D62037D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508</c:v>
                </c:pt>
                <c:pt idx="3">
                  <c:v>492</c:v>
                </c:pt>
                <c:pt idx="6">
                  <c:v>349</c:v>
                </c:pt>
                <c:pt idx="9">
                  <c:v>517</c:v>
                </c:pt>
                <c:pt idx="12">
                  <c:v>541</c:v>
                </c:pt>
              </c:numCache>
            </c:numRef>
          </c:val>
          <c:extLst>
            <c:ext xmlns:c16="http://schemas.microsoft.com/office/drawing/2014/chart" uri="{C3380CC4-5D6E-409C-BE32-E72D297353CC}">
              <c16:uniqueId val="{00000004-0C2B-4C35-B7A4-4396D62037D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C2B-4C35-B7A4-4396D62037D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C2B-4C35-B7A4-4396D62037D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1185</c:v>
                </c:pt>
                <c:pt idx="3">
                  <c:v>1279</c:v>
                </c:pt>
                <c:pt idx="6">
                  <c:v>1324</c:v>
                </c:pt>
                <c:pt idx="9">
                  <c:v>1343</c:v>
                </c:pt>
                <c:pt idx="12">
                  <c:v>1392</c:v>
                </c:pt>
              </c:numCache>
            </c:numRef>
          </c:val>
          <c:extLst>
            <c:ext xmlns:c16="http://schemas.microsoft.com/office/drawing/2014/chart" uri="{C3380CC4-5D6E-409C-BE32-E72D297353CC}">
              <c16:uniqueId val="{00000007-0C2B-4C35-B7A4-4396D62037D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-784</c:v>
                </c:pt>
                <c:pt idx="2">
                  <c:v>#N/A</c:v>
                </c:pt>
                <c:pt idx="3">
                  <c:v>#N/A</c:v>
                </c:pt>
                <c:pt idx="4">
                  <c:v>-684</c:v>
                </c:pt>
                <c:pt idx="5">
                  <c:v>#N/A</c:v>
                </c:pt>
                <c:pt idx="6">
                  <c:v>#N/A</c:v>
                </c:pt>
                <c:pt idx="7">
                  <c:v>-564</c:v>
                </c:pt>
                <c:pt idx="8">
                  <c:v>#N/A</c:v>
                </c:pt>
                <c:pt idx="9">
                  <c:v>#N/A</c:v>
                </c:pt>
                <c:pt idx="10">
                  <c:v>-380</c:v>
                </c:pt>
                <c:pt idx="11">
                  <c:v>#N/A</c:v>
                </c:pt>
                <c:pt idx="12">
                  <c:v>#N/A</c:v>
                </c:pt>
                <c:pt idx="13">
                  <c:v>-191</c:v>
                </c:pt>
                <c:pt idx="14">
                  <c:v>#N/A</c:v>
                </c:pt>
              </c:numCache>
            </c:numRef>
          </c:val>
          <c:smooth val="0"/>
          <c:extLst>
            <c:ext xmlns:c16="http://schemas.microsoft.com/office/drawing/2014/chart" uri="{C3380CC4-5D6E-409C-BE32-E72D297353CC}">
              <c16:uniqueId val="{00000008-0C2B-4C35-B7A4-4396D62037D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16051</c:v>
                </c:pt>
                <c:pt idx="5">
                  <c:v>14528</c:v>
                </c:pt>
                <c:pt idx="8">
                  <c:v>13084</c:v>
                </c:pt>
                <c:pt idx="11">
                  <c:v>11851</c:v>
                </c:pt>
                <c:pt idx="14">
                  <c:v>10585</c:v>
                </c:pt>
              </c:numCache>
            </c:numRef>
          </c:val>
          <c:extLst>
            <c:ext xmlns:c16="http://schemas.microsoft.com/office/drawing/2014/chart" uri="{C3380CC4-5D6E-409C-BE32-E72D297353CC}">
              <c16:uniqueId val="{00000000-DD0F-4814-A8DD-5A0F623D51C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5725</c:v>
                </c:pt>
                <c:pt idx="5">
                  <c:v>5126</c:v>
                </c:pt>
                <c:pt idx="8">
                  <c:v>4792</c:v>
                </c:pt>
                <c:pt idx="11">
                  <c:v>4582</c:v>
                </c:pt>
                <c:pt idx="14">
                  <c:v>4589</c:v>
                </c:pt>
              </c:numCache>
            </c:numRef>
          </c:val>
          <c:extLst>
            <c:ext xmlns:c16="http://schemas.microsoft.com/office/drawing/2014/chart" uri="{C3380CC4-5D6E-409C-BE32-E72D297353CC}">
              <c16:uniqueId val="{00000001-DD0F-4814-A8DD-5A0F623D51C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24927</c:v>
                </c:pt>
                <c:pt idx="5">
                  <c:v>23661</c:v>
                </c:pt>
                <c:pt idx="8">
                  <c:v>24232</c:v>
                </c:pt>
                <c:pt idx="11">
                  <c:v>23865</c:v>
                </c:pt>
                <c:pt idx="14">
                  <c:v>24707</c:v>
                </c:pt>
              </c:numCache>
            </c:numRef>
          </c:val>
          <c:extLst>
            <c:ext xmlns:c16="http://schemas.microsoft.com/office/drawing/2014/chart" uri="{C3380CC4-5D6E-409C-BE32-E72D297353CC}">
              <c16:uniqueId val="{00000002-DD0F-4814-A8DD-5A0F623D51C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D0F-4814-A8DD-5A0F623D51C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D0F-4814-A8DD-5A0F623D51C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D0F-4814-A8DD-5A0F623D51C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5294</c:v>
                </c:pt>
                <c:pt idx="3">
                  <c:v>5531</c:v>
                </c:pt>
                <c:pt idx="6">
                  <c:v>5572</c:v>
                </c:pt>
                <c:pt idx="9">
                  <c:v>5972</c:v>
                </c:pt>
                <c:pt idx="12">
                  <c:v>6172</c:v>
                </c:pt>
              </c:numCache>
            </c:numRef>
          </c:val>
          <c:extLst>
            <c:ext xmlns:c16="http://schemas.microsoft.com/office/drawing/2014/chart" uri="{C3380CC4-5D6E-409C-BE32-E72D297353CC}">
              <c16:uniqueId val="{00000006-DD0F-4814-A8DD-5A0F623D51C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874</c:v>
                </c:pt>
                <c:pt idx="3">
                  <c:v>845</c:v>
                </c:pt>
                <c:pt idx="6">
                  <c:v>604</c:v>
                </c:pt>
                <c:pt idx="9">
                  <c:v>575</c:v>
                </c:pt>
                <c:pt idx="12">
                  <c:v>542</c:v>
                </c:pt>
              </c:numCache>
            </c:numRef>
          </c:val>
          <c:extLst>
            <c:ext xmlns:c16="http://schemas.microsoft.com/office/drawing/2014/chart" uri="{C3380CC4-5D6E-409C-BE32-E72D297353CC}">
              <c16:uniqueId val="{00000007-DD0F-4814-A8DD-5A0F623D51C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4956</c:v>
                </c:pt>
                <c:pt idx="3">
                  <c:v>4434</c:v>
                </c:pt>
                <c:pt idx="6">
                  <c:v>5923</c:v>
                </c:pt>
                <c:pt idx="9">
                  <c:v>4060</c:v>
                </c:pt>
                <c:pt idx="12">
                  <c:v>4161</c:v>
                </c:pt>
              </c:numCache>
            </c:numRef>
          </c:val>
          <c:extLst>
            <c:ext xmlns:c16="http://schemas.microsoft.com/office/drawing/2014/chart" uri="{C3380CC4-5D6E-409C-BE32-E72D297353CC}">
              <c16:uniqueId val="{00000008-DD0F-4814-A8DD-5A0F623D51C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DD0F-4814-A8DD-5A0F623D51C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10074</c:v>
                </c:pt>
                <c:pt idx="3">
                  <c:v>9618</c:v>
                </c:pt>
                <c:pt idx="6">
                  <c:v>9726</c:v>
                </c:pt>
                <c:pt idx="9">
                  <c:v>9739</c:v>
                </c:pt>
                <c:pt idx="12">
                  <c:v>10954</c:v>
                </c:pt>
              </c:numCache>
            </c:numRef>
          </c:val>
          <c:extLst>
            <c:ext xmlns:c16="http://schemas.microsoft.com/office/drawing/2014/chart" uri="{C3380CC4-5D6E-409C-BE32-E72D297353CC}">
              <c16:uniqueId val="{0000000A-DD0F-4814-A8DD-5A0F623D51C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D0F-4814-A8DD-5A0F623D51C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7981</c:v>
                </c:pt>
                <c:pt idx="1">
                  <c:v>8544</c:v>
                </c:pt>
                <c:pt idx="2">
                  <c:v>8993</c:v>
                </c:pt>
              </c:numCache>
            </c:numRef>
          </c:val>
          <c:extLst>
            <c:ext xmlns:c16="http://schemas.microsoft.com/office/drawing/2014/chart" uri="{C3380CC4-5D6E-409C-BE32-E72D297353CC}">
              <c16:uniqueId val="{00000000-AE0F-45B0-AFD2-14E590BE0FC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AE0F-45B0-AFD2-14E590BE0FC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15052</c:v>
                </c:pt>
                <c:pt idx="1">
                  <c:v>14616</c:v>
                </c:pt>
                <c:pt idx="2">
                  <c:v>15039</c:v>
                </c:pt>
              </c:numCache>
            </c:numRef>
          </c:val>
          <c:extLst>
            <c:ext xmlns:c16="http://schemas.microsoft.com/office/drawing/2014/chart" uri="{C3380CC4-5D6E-409C-BE32-E72D297353CC}">
              <c16:uniqueId val="{00000002-AE0F-45B0-AFD2-14E590BE0FC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{9AC562BC-9133-4C2D-8582-A128757977F6}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C74-4182-A18E-1C0098BDABE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{8FD2BC5C-82DD-480A-A65D-987881EDD7F1}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C74-4182-A18E-1C0098BDABE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{F21B3093-C631-4CE1-BBC9-7E1A80006160}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C74-4182-A18E-1C0098BDABE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{F8D97C08-837C-4B25-8F90-513F8B00D65A}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C74-4182-A18E-1C0098BDABE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{9894FC19-CEA7-4BA7-9155-3CB5B68E4148}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C74-4182-A18E-1C0098BDABE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{E043DCFC-D0F3-4BA5-A6C4-C1C56464A57C}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C74-4182-A18E-1C0098BDABE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{1DAE14A5-9B8C-410D-90D5-253363497408}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C74-4182-A18E-1C0098BDABE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{99AED188-88F2-41AA-B255-E91B46CCB719}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C74-4182-A18E-1C0098BDABE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{136C6E57-3C59-4B47-B4F0-DC1385A7A58E}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C74-4182-A18E-1C0098BDABE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63.9</c:v>
                </c:pt>
                <c:pt idx="8">
                  <c:v>64.2</c:v>
                </c:pt>
                <c:pt idx="16">
                  <c:v>65.7</c:v>
                </c:pt>
                <c:pt idx="24">
                  <c:v>66.599999999999994</c:v>
                </c:pt>
                <c:pt idx="32">
                  <c:v>67.099999999999994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C74-4182-A18E-1C0098BDABE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{2B55F5FE-080D-48EF-BB9A-75AAD526FA41}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C74-4182-A18E-1C0098BDABE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{1D816509-8901-400B-8BCC-30763C0B95FB}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C74-4182-A18E-1C0098BDABE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{0B631CE3-A3D0-4690-BFC3-0A54D0570001}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C74-4182-A18E-1C0098BDABE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{A3ED82C7-E50A-4A4F-89AA-545274868FE4}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C74-4182-A18E-1C0098BDABE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{F3A19A17-25FE-431E-A5DC-F182CD086432}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C74-4182-A18E-1C0098BDABE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{8D63E13C-3507-4D2D-8388-D86799B42EF0}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C74-4182-A18E-1C0098BDABE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{122A02D7-5F8E-4266-8DDC-5EA32E5E50E0}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C74-4182-A18E-1C0098BDABE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{BCBFFE61-FA29-4175-A8A8-EA2297B19269}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C74-4182-A18E-1C0098BDABE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{B0DBC86E-7D3A-4146-A1A0-BA71741E35B1}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C74-4182-A18E-1C0098BDABE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60.2</c:v>
                </c:pt>
                <c:pt idx="8">
                  <c:v>60.1</c:v>
                </c:pt>
                <c:pt idx="16">
                  <c:v>61.6</c:v>
                </c:pt>
                <c:pt idx="24">
                  <c:v>62.6</c:v>
                </c:pt>
                <c:pt idx="32">
                  <c:v>63.7</c:v>
                </c:pt>
              </c:numCache>
            </c:numRef>
          </c:xVal>
          <c:yVal>
            <c:numRef>
              <c:f>公会計指標分析・財政指標組合せ分析表!$BP$55:$DC$55</c:f>
              <c:numCache>
                <c:formatCode>#,##0.0;"▲ "#,##0.0</c:formatCode>
                <c:ptCount val="40"/>
                <c:pt idx="0">
                  <c:v>13.5</c:v>
                </c:pt>
                <c:pt idx="8">
                  <c:v>1.5</c:v>
                </c:pt>
                <c:pt idx="16">
                  <c:v>0</c:v>
                </c:pt>
                <c:pt idx="24">
                  <c:v>0</c:v>
                </c:pt>
                <c:pt idx="32">
                  <c:v>0</c:v>
                </c:pt>
              </c:numCache>
            </c:numRef>
          </c:yVal>
          <c:smooth val="0"/>
          <c:extLst>
            <c:ext xmlns:c16="http://schemas.microsoft.com/office/drawing/2014/chart" uri="{C3380CC4-5D6E-409C-BE32-E72D297353CC}">
              <c16:uniqueId val="{00000013-EC74-4182-A18E-1C0098BDABEE}"/>
            </c:ext>
          </c:extLst>
        </c:ser>
        <c:dLbls>
          <c:showLegendKey val="0"/>
          <c:showVal val="1"/>
          <c:showCatName val="0"/>
          <c:showSerName val="0"/>
          <c:showPercent val="0"/>
          <c:showBubbleSize val="0"/>
        </c:dLbls>
        <c:axId val="46179840"/>
        <c:axId val="46181760"/>
      </c:scatterChart>
      <c:valAx>
        <c:axId val="46179840"/>
        <c:scaling>
          <c:orientation val="maxMin"/>
          <c:max val="64"/>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{61A52C7C-737E-4AED-A00E-1333D9B6BDBF}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F28-40DD-94AA-48D3E0C77FE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{77ADA808-4A89-4FD3-B3C2-016C46E00D1E}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F28-40DD-94AA-48D3E0C77FE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{BFC4409E-D4D7-4583-A65A-6D967B674756}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F28-40DD-94AA-48D3E0C77FE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{10DC5793-CA40-4E82-B9F3-40DC15E8B505}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F28-40DD-94AA-48D3E0C77FE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{DFD06AC7-62CD-473D-9EC2-7338EFBBCB1E}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F28-40DD-94AA-48D3E0C77FE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{4000D5DC-1523-43B4-8E61-F7C0FE19C838}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F28-40DD-94AA-48D3E0C77FE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{E291B0B0-7D26-4CCE-84EC-696F5ADB1B6F}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F28-40DD-94AA-48D3E0C77FE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{792DAC1F-5FC1-4C8E-B8D9-5A2046B22016}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F28-40DD-94AA-48D3E0C77FE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{F72F2C15-624A-4AB1-ACB7-3C286CC4AC98}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F28-40DD-94AA-48D3E0C77FE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-2.7</c:v>
                </c:pt>
                <c:pt idx="8">
                  <c:v>-2.2000000000000002</c:v>
                </c:pt>
                <c:pt idx="16">
                  <c:v>-1.9</c:v>
                </c:pt>
                <c:pt idx="24">
                  <c:v>-1.5</c:v>
                </c:pt>
                <c:pt idx="32">
                  <c:v>-1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9F28-40DD-94AA-48D3E0C77FE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{C042AD00-0ED3-4EBC-AFC1-39E0028C9E27}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F28-40DD-94AA-48D3E0C77FE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{BBEE40D2-B9A9-4946-B4C0-803C231ACEEC}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F28-40DD-94AA-48D3E0C77FE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{DD00C0EC-E915-4E32-AA7E-509537F1B3FD}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F28-40DD-94AA-48D3E0C77FE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{3D47566E-76DE-4C74-BBCF-A65F81A12BB7}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F28-40DD-94AA-48D3E0C77FE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{23B1003B-6D78-4EE2-A196-392DE91B9AE5}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F28-40DD-94AA-48D3E0C77FE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{4BF013A2-3C9D-4252-A966-C50683B6D9D4}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F28-40DD-94AA-48D3E0C77FE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{2D529C90-0DEC-4913-AC28-280F1D861CD2}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F28-40DD-94AA-48D3E0C77FE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{1F37BE1D-A6E2-4234-A865-38D4839007A6}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F28-40DD-94AA-48D3E0C77FE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{C87017B7-25EC-4CCD-ACF9-C954464BB5C0}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F28-40DD-94AA-48D3E0C77FE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4.3</c:v>
                </c:pt>
                <c:pt idx="8">
                  <c:v>3.9</c:v>
                </c:pt>
                <c:pt idx="16">
                  <c:v>3.8</c:v>
                </c:pt>
                <c:pt idx="24">
                  <c:v>3.9</c:v>
                </c:pt>
                <c:pt idx="32">
                  <c:v>4.2</c:v>
                </c:pt>
              </c:numCache>
            </c:numRef>
          </c:xVal>
          <c:yVal>
            <c:numRef>
              <c:f>公会計指標分析・財政指標組合せ分析表!$BP$77:$DC$77</c:f>
              <c:numCache>
                <c:formatCode>#,##0.0;"▲ "#,##0.0</c:formatCode>
                <c:ptCount val="40"/>
                <c:pt idx="0">
                  <c:v>13.5</c:v>
                </c:pt>
                <c:pt idx="8">
                  <c:v>1.5</c:v>
                </c:pt>
                <c:pt idx="16">
                  <c:v>0</c:v>
                </c:pt>
                <c:pt idx="24">
                  <c:v>0</c:v>
                </c:pt>
                <c:pt idx="32">
                  <c:v>0</c:v>
                </c:pt>
              </c:numCache>
            </c:numRef>
          </c:yVal>
          <c:smooth val="0"/>
          <c:extLst>
            <c:ext xmlns:c16="http://schemas.microsoft.com/office/drawing/2014/chart" uri="{C3380CC4-5D6E-409C-BE32-E72D297353CC}">
              <c16:uniqueId val="{00000013-9F28-40DD-94AA-48D3E0C77FEA}"/>
            </c:ext>
          </c:extLst>
        </c:ser>
        <c:dLbls>
          <c:showLegendKey val="0"/>
          <c:showVal val="1"/>
          <c:showCatName val="0"/>
          <c:showSerName val="0"/>
          <c:showPercent val="0"/>
          <c:showBubbleSize val="0"/>
        </c:dLbls>
        <c:axId val="84219776"/>
        <c:axId val="84234240"/>
      </c:scatterChart>
      <c:valAx>
        <c:axId val="84219776"/>
        <c:scaling>
          <c:orientation val="maxMin"/>
          <c:max val="4.3999999999999995"/>
          <c:min val="3.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愛知県刈谷市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152,984
147,083
50.39
76,524,575
69,947,279
3,860,770
42,695,961
10,953,523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賃上げや好調な企業収益を反映した市民税の増及び評価替えに伴う固定資産税の増により地方税収が増加したこと等により、</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年度の基準財政収入額は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1,923,512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、類似団体平均、全国平均、愛知県平均と比べて高い数値である。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今後も、物価高騰による影響等を注視し、これまで以上の事業の効率化と税の徴収強化等により、健全財政の維持に努める。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3628</xdr:rowOff>
    </xdr:from>
    <xdr:to>
      <xdr:col>23</xdr:col>
      <xdr:colOff>133350</xdr:colOff>
      <xdr:row>44</xdr:row>
      <xdr:rowOff>78922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47278"/>
          <a:ext cx="0" cy="12754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50999</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94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78922</xdr:rowOff>
    </xdr:from>
    <xdr:to>
      <xdr:col>24</xdr:col>
      <xdr:colOff>12700</xdr:colOff>
      <xdr:row>44</xdr:row>
      <xdr:rowOff>78922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22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90005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9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3628</xdr:rowOff>
    </xdr:from>
    <xdr:to>
      <xdr:col>24</xdr:col>
      <xdr:colOff>12700</xdr:colOff>
      <xdr:row>37</xdr:row>
      <xdr:rowOff>3628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47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37</xdr:row>
      <xdr:rowOff>3628</xdr:rowOff>
    </xdr:from>
    <xdr:to>
      <xdr:col>23</xdr:col>
      <xdr:colOff>133350</xdr:colOff>
      <xdr:row>37</xdr:row>
      <xdr:rowOff>55336</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6347278"/>
          <a:ext cx="8382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31949</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613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59872</xdr:rowOff>
    </xdr:from>
    <xdr:to>
      <xdr:col>23</xdr:col>
      <xdr:colOff>184150</xdr:colOff>
      <xdr:row>41</xdr:row>
      <xdr:rowOff>161472</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55336</xdr:rowOff>
    </xdr:from>
    <xdr:to>
      <xdr:col>19</xdr:col>
      <xdr:colOff>133350</xdr:colOff>
      <xdr:row>37</xdr:row>
      <xdr:rowOff>55336</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3989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59872</xdr:rowOff>
    </xdr:from>
    <xdr:to>
      <xdr:col>19</xdr:col>
      <xdr:colOff>184150</xdr:colOff>
      <xdr:row>41</xdr:row>
      <xdr:rowOff>161472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146249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175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36</xdr:row>
      <xdr:rowOff>106136</xdr:rowOff>
    </xdr:from>
    <xdr:to>
      <xdr:col>15</xdr:col>
      <xdr:colOff>82550</xdr:colOff>
      <xdr:row>37</xdr:row>
      <xdr:rowOff>55336</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278336"/>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42635</xdr:rowOff>
    </xdr:from>
    <xdr:to>
      <xdr:col>15</xdr:col>
      <xdr:colOff>133350</xdr:colOff>
      <xdr:row>41</xdr:row>
      <xdr:rowOff>144235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129012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36</xdr:row>
      <xdr:rowOff>71664</xdr:rowOff>
    </xdr:from>
    <xdr:to>
      <xdr:col>11</xdr:col>
      <xdr:colOff>31750</xdr:colOff>
      <xdr:row>36</xdr:row>
      <xdr:rowOff>106136</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24386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25400</xdr:rowOff>
    </xdr:from>
    <xdr:to>
      <xdr:col>11</xdr:col>
      <xdr:colOff>82550</xdr:colOff>
      <xdr:row>41</xdr:row>
      <xdr:rowOff>127000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111777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127907</xdr:rowOff>
    </xdr:from>
    <xdr:to>
      <xdr:col>7</xdr:col>
      <xdr:colOff>31750</xdr:colOff>
      <xdr:row>41</xdr:row>
      <xdr:rowOff>58057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98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42834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07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36</xdr:row>
      <xdr:rowOff>124278</xdr:rowOff>
    </xdr:from>
    <xdr:to>
      <xdr:col>23</xdr:col>
      <xdr:colOff>184150</xdr:colOff>
      <xdr:row>37</xdr:row>
      <xdr:rowOff>54428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29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36</xdr:row>
      <xdr:rowOff>45555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217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4536</xdr:rowOff>
    </xdr:from>
    <xdr:to>
      <xdr:col>19</xdr:col>
      <xdr:colOff>184150</xdr:colOff>
      <xdr:row>37</xdr:row>
      <xdr:rowOff>106136</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34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35</xdr:row>
      <xdr:rowOff>116313</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117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4536</xdr:rowOff>
    </xdr:from>
    <xdr:to>
      <xdr:col>15</xdr:col>
      <xdr:colOff>133350</xdr:colOff>
      <xdr:row>37</xdr:row>
      <xdr:rowOff>106136</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34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35</xdr:row>
      <xdr:rowOff>116313</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11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36</xdr:row>
      <xdr:rowOff>55336</xdr:rowOff>
    </xdr:from>
    <xdr:to>
      <xdr:col>11</xdr:col>
      <xdr:colOff>82550</xdr:colOff>
      <xdr:row>36</xdr:row>
      <xdr:rowOff>156936</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22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167113</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5996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36</xdr:row>
      <xdr:rowOff>20864</xdr:rowOff>
    </xdr:from>
    <xdr:to>
      <xdr:col>7</xdr:col>
      <xdr:colOff>31750</xdr:colOff>
      <xdr:row>36</xdr:row>
      <xdr:rowOff>122464</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19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132641</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596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年度は、車両生産回復や政策保有株の売却等による法人市民税（法人税割）等の増収（＋</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1,680,009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千円）や物価高騰対応重点支援地方創生臨時交付金の増加（＋</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686,423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千円）等により経常収支比率が</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の減少</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物価高騰の影響、障害者福祉サービスの利用者増に伴う給付費の増加、大型事業の財源とした市債の償還開始に伴う公債費の増加が見込まれるため、事務事業の見直しや、職員全体でのコスト削減、新たな財源の確保などの取り組みを通じて、健全財政の維持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9313</xdr:rowOff>
    </xdr:from>
    <xdr:to>
      <xdr:col>23</xdr:col>
      <xdr:colOff>133350</xdr:colOff>
      <xdr:row>66</xdr:row>
      <xdr:rowOff>114723</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296313"/>
          <a:ext cx="0" cy="11341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86800</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02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114723</xdr:rowOff>
    </xdr:from>
    <xdr:to>
      <xdr:col>24</xdr:col>
      <xdr:colOff>12700</xdr:colOff>
      <xdr:row>66</xdr:row>
      <xdr:rowOff>114723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0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95690</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10039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9313</xdr:rowOff>
    </xdr:from>
    <xdr:to>
      <xdr:col>24</xdr:col>
      <xdr:colOff>12700</xdr:colOff>
      <xdr:row>60</xdr:row>
      <xdr:rowOff>9313</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29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9313</xdr:rowOff>
    </xdr:from>
    <xdr:to>
      <xdr:col>23</xdr:col>
      <xdr:colOff>133350</xdr:colOff>
      <xdr:row>60</xdr:row>
      <xdr:rowOff>57573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0296313"/>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158767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788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15240</xdr:rowOff>
    </xdr:from>
    <xdr:to>
      <xdr:col>23</xdr:col>
      <xdr:colOff>184150</xdr:colOff>
      <xdr:row>63</xdr:row>
      <xdr:rowOff>116840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81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156633</xdr:rowOff>
    </xdr:from>
    <xdr:to>
      <xdr:col>19</xdr:col>
      <xdr:colOff>133350</xdr:colOff>
      <xdr:row>60</xdr:row>
      <xdr:rowOff>57573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272183"/>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114300</xdr:rowOff>
    </xdr:from>
    <xdr:to>
      <xdr:col>19</xdr:col>
      <xdr:colOff>184150</xdr:colOff>
      <xdr:row>63</xdr:row>
      <xdr:rowOff>44450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29227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83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156633</xdr:rowOff>
    </xdr:from>
    <xdr:to>
      <xdr:col>15</xdr:col>
      <xdr:colOff>82550</xdr:colOff>
      <xdr:row>60</xdr:row>
      <xdr:rowOff>97790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2336800" y="10272183"/>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1694</xdr:rowOff>
    </xdr:from>
    <xdr:to>
      <xdr:col>15</xdr:col>
      <xdr:colOff>133350</xdr:colOff>
      <xdr:row>62</xdr:row>
      <xdr:rowOff>103294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63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88071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71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143087</xdr:rowOff>
    </xdr:from>
    <xdr:to>
      <xdr:col>11</xdr:col>
      <xdr:colOff>31750</xdr:colOff>
      <xdr:row>60</xdr:row>
      <xdr:rowOff>97790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a:off x="1447800" y="10087187"/>
          <a:ext cx="889000" cy="297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111337</xdr:rowOff>
    </xdr:from>
    <xdr:to>
      <xdr:col>11</xdr:col>
      <xdr:colOff>82550</xdr:colOff>
      <xdr:row>61</xdr:row>
      <xdr:rowOff>41487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9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26264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484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41910</xdr:rowOff>
    </xdr:from>
    <xdr:to>
      <xdr:col>7</xdr:col>
      <xdr:colOff>31750</xdr:colOff>
      <xdr:row>62</xdr:row>
      <xdr:rowOff>143510</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128287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129963</xdr:rowOff>
    </xdr:from>
    <xdr:to>
      <xdr:col>23</xdr:col>
      <xdr:colOff>184150</xdr:colOff>
      <xdr:row>60</xdr:row>
      <xdr:rowOff>60113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24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51240</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166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6773</xdr:rowOff>
    </xdr:from>
    <xdr:to>
      <xdr:col>19</xdr:col>
      <xdr:colOff>184150</xdr:colOff>
      <xdr:row>60</xdr:row>
      <xdr:rowOff>108373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29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118550</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0626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105833</xdr:rowOff>
    </xdr:from>
    <xdr:to>
      <xdr:col>15</xdr:col>
      <xdr:colOff>133350</xdr:colOff>
      <xdr:row>60</xdr:row>
      <xdr:rowOff>35983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22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46160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999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46990</xdr:rowOff>
    </xdr:from>
    <xdr:to>
      <xdr:col>11</xdr:col>
      <xdr:colOff>82550</xdr:colOff>
      <xdr:row>60</xdr:row>
      <xdr:rowOff>148590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158767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10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58</xdr:row>
      <xdr:rowOff>92287</xdr:rowOff>
    </xdr:from>
    <xdr:to>
      <xdr:col>7</xdr:col>
      <xdr:colOff>31750</xdr:colOff>
      <xdr:row>59</xdr:row>
      <xdr:rowOff>22437</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036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32614</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9805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[177,691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類似団体平均、全国平均、愛知県平均を超えている主な要因は、人件費では、職員数の増加や給与費引上げに伴う増加、物件費では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、物価高騰による給食賄材料費や光熱費が</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したことが原因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今後も、行政評価制度等を活用した事務事業の見直しや、職員全体で時間外の削減に取り組む等、経費削減に努める。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83</xdr:row>
      <xdr:rowOff>5293</xdr:rowOff>
    </xdr:from>
    <xdr:to>
      <xdr:col>23</xdr:col>
      <xdr:colOff>133350</xdr:colOff>
      <xdr:row>89</xdr:row>
      <xdr:rowOff>24919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4235643"/>
          <a:ext cx="0" cy="1048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168446</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25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24919</xdr:rowOff>
    </xdr:from>
    <xdr:to>
      <xdr:col>24</xdr:col>
      <xdr:colOff>12700</xdr:colOff>
      <xdr:row>89</xdr:row>
      <xdr:rowOff>24919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83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91670</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97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83</xdr:row>
      <xdr:rowOff>5293</xdr:rowOff>
    </xdr:from>
    <xdr:to>
      <xdr:col>24</xdr:col>
      <xdr:colOff>12700</xdr:colOff>
      <xdr:row>83</xdr:row>
      <xdr:rowOff>5293</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423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87</xdr:row>
      <xdr:rowOff>35744</xdr:rowOff>
    </xdr:from>
    <xdr:to>
      <xdr:col>23</xdr:col>
      <xdr:colOff>133350</xdr:colOff>
      <xdr:row>89</xdr:row>
      <xdr:rowOff>14134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951894"/>
          <a:ext cx="838200" cy="32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60239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4620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43712</xdr:rowOff>
    </xdr:from>
    <xdr:to>
      <xdr:col>23</xdr:col>
      <xdr:colOff>184150</xdr:colOff>
      <xdr:row>85</xdr:row>
      <xdr:rowOff>145312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616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87</xdr:row>
      <xdr:rowOff>35744</xdr:rowOff>
    </xdr:from>
    <xdr:to>
      <xdr:col>19</xdr:col>
      <xdr:colOff>133350</xdr:colOff>
      <xdr:row>87</xdr:row>
      <xdr:rowOff>89457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951894"/>
          <a:ext cx="889000" cy="53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131800</xdr:rowOff>
    </xdr:from>
    <xdr:to>
      <xdr:col>19</xdr:col>
      <xdr:colOff>184150</xdr:colOff>
      <xdr:row>84</xdr:row>
      <xdr:rowOff>61950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36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72127</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131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87</xdr:row>
      <xdr:rowOff>66315</xdr:rowOff>
    </xdr:from>
    <xdr:to>
      <xdr:col>15</xdr:col>
      <xdr:colOff>82550</xdr:colOff>
      <xdr:row>87</xdr:row>
      <xdr:rowOff>89457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982465"/>
          <a:ext cx="889000" cy="23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81271</xdr:rowOff>
    </xdr:from>
    <xdr:to>
      <xdr:col>15</xdr:col>
      <xdr:colOff>133350</xdr:colOff>
      <xdr:row>84</xdr:row>
      <xdr:rowOff>11421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31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21598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80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156702</xdr:rowOff>
    </xdr:from>
    <xdr:to>
      <xdr:col>11</xdr:col>
      <xdr:colOff>31750</xdr:colOff>
      <xdr:row>87</xdr:row>
      <xdr:rowOff>66315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558502"/>
          <a:ext cx="889000" cy="423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169907</xdr:rowOff>
    </xdr:from>
    <xdr:to>
      <xdr:col>11</xdr:col>
      <xdr:colOff>82550</xdr:colOff>
      <xdr:row>83</xdr:row>
      <xdr:rowOff>100057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228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110234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997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87099</xdr:rowOff>
    </xdr:from>
    <xdr:to>
      <xdr:col>7</xdr:col>
      <xdr:colOff>31750</xdr:colOff>
      <xdr:row>82</xdr:row>
      <xdr:rowOff>17249</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74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27426</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43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134784</xdr:rowOff>
    </xdr:from>
    <xdr:to>
      <xdr:col>23</xdr:col>
      <xdr:colOff>184150</xdr:colOff>
      <xdr:row>89</xdr:row>
      <xdr:rowOff>64934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5222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88</xdr:row>
      <xdr:rowOff>30661</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5118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156394</xdr:rowOff>
    </xdr:from>
    <xdr:to>
      <xdr:col>19</xdr:col>
      <xdr:colOff>184150</xdr:colOff>
      <xdr:row>87</xdr:row>
      <xdr:rowOff>86544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90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71321</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987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87</xdr:row>
      <xdr:rowOff>38657</xdr:rowOff>
    </xdr:from>
    <xdr:to>
      <xdr:col>15</xdr:col>
      <xdr:colOff>133350</xdr:colOff>
      <xdr:row>87</xdr:row>
      <xdr:rowOff>140257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95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87</xdr:row>
      <xdr:rowOff>125034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5041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87</xdr:row>
      <xdr:rowOff>15515</xdr:rowOff>
    </xdr:from>
    <xdr:to>
      <xdr:col>11</xdr:col>
      <xdr:colOff>82550</xdr:colOff>
      <xdr:row>87</xdr:row>
      <xdr:rowOff>117115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93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87</xdr:row>
      <xdr:rowOff>101892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5018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105902</xdr:rowOff>
    </xdr:from>
    <xdr:to>
      <xdr:col>7</xdr:col>
      <xdr:colOff>31750</xdr:colOff>
      <xdr:row>85</xdr:row>
      <xdr:rowOff>36052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507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20829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594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本市は人事院勧告に準拠した給料表を使用しており、毎年度職員構成による数値の変動があるものの、概ね国と同水準を維持している。近隣市町村との均衡を保ちながら、引き続き適正化を図っていく。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114300</xdr:rowOff>
    </xdr:from>
    <xdr:to>
      <xdr:col>81</xdr:col>
      <xdr:colOff>44450</xdr:colOff>
      <xdr:row>89</xdr:row>
      <xdr:rowOff>21589</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001750"/>
          <a:ext cx="0" cy="12788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165116</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52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21589</xdr:rowOff>
    </xdr:from>
    <xdr:to>
      <xdr:col>81</xdr:col>
      <xdr:colOff>133350</xdr:colOff>
      <xdr:row>89</xdr:row>
      <xdr:rowOff>21589</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80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29227</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74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114300</xdr:rowOff>
    </xdr:from>
    <xdr:to>
      <xdr:col>81</xdr:col>
      <xdr:colOff>133350</xdr:colOff>
      <xdr:row>81</xdr:row>
      <xdr:rowOff>114300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00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31750</xdr:rowOff>
    </xdr:from>
    <xdr:to>
      <xdr:col>81</xdr:col>
      <xdr:colOff>44450</xdr:colOff>
      <xdr:row>85</xdr:row>
      <xdr:rowOff>80011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605000"/>
          <a:ext cx="8382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144797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3751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128270</xdr:rowOff>
    </xdr:from>
    <xdr:to>
      <xdr:col>81</xdr:col>
      <xdr:colOff>95250</xdr:colOff>
      <xdr:row>85</xdr:row>
      <xdr:rowOff>58420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53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31750</xdr:rowOff>
    </xdr:from>
    <xdr:to>
      <xdr:col>77</xdr:col>
      <xdr:colOff>44450</xdr:colOff>
      <xdr:row>86</xdr:row>
      <xdr:rowOff>5080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60500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152400</xdr:rowOff>
    </xdr:from>
    <xdr:to>
      <xdr:col>77</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92727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32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80011</xdr:rowOff>
    </xdr:from>
    <xdr:to>
      <xdr:col>72</xdr:col>
      <xdr:colOff>203200</xdr:colOff>
      <xdr:row>86</xdr:row>
      <xdr:rowOff>5080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653261"/>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29211</xdr:rowOff>
    </xdr:from>
    <xdr:to>
      <xdr:col>73</xdr:col>
      <xdr:colOff>44450</xdr:colOff>
      <xdr:row>85</xdr:row>
      <xdr:rowOff>130811</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140988</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7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80011</xdr:rowOff>
    </xdr:from>
    <xdr:to>
      <xdr:col>68</xdr:col>
      <xdr:colOff>152400</xdr:colOff>
      <xdr:row>86</xdr:row>
      <xdr:rowOff>5080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653261"/>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5080</xdr:rowOff>
    </xdr:from>
    <xdr:to>
      <xdr:col>68</xdr:col>
      <xdr:colOff>203200</xdr:colOff>
      <xdr:row>85</xdr:row>
      <xdr:rowOff>106680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116857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34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149861</xdr:rowOff>
    </xdr:from>
    <xdr:to>
      <xdr:col>64</xdr:col>
      <xdr:colOff>152400</xdr:colOff>
      <xdr:row>86</xdr:row>
      <xdr:rowOff>80011</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2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64788</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09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29211</xdr:rowOff>
    </xdr:from>
    <xdr:to>
      <xdr:col>81</xdr:col>
      <xdr:colOff>95250</xdr:colOff>
      <xdr:row>85</xdr:row>
      <xdr:rowOff>130811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60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1288</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574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152400</xdr:rowOff>
    </xdr:from>
    <xdr:to>
      <xdr:col>77</xdr:col>
      <xdr:colOff>95250</xdr:colOff>
      <xdr:row>85</xdr:row>
      <xdr:rowOff>82550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67327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64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125730</xdr:rowOff>
    </xdr:from>
    <xdr:to>
      <xdr:col>73</xdr:col>
      <xdr:colOff>44450</xdr:colOff>
      <xdr:row>86</xdr:row>
      <xdr:rowOff>55880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69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40657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78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29211</xdr:rowOff>
    </xdr:from>
    <xdr:to>
      <xdr:col>68</xdr:col>
      <xdr:colOff>203200</xdr:colOff>
      <xdr:row>85</xdr:row>
      <xdr:rowOff>130811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60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115588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688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125730</xdr:rowOff>
    </xdr:from>
    <xdr:to>
      <xdr:col>64</xdr:col>
      <xdr:colOff>152400</xdr:colOff>
      <xdr:row>86</xdr:row>
      <xdr:rowOff>55880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69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66057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46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増加傾向ではあるが、類似団体平均をやや上回る程度で、全国及び愛知県の平均を下回る数値である。限られた職員数でも効率的に業務を行い、市民サービスの向上に努める。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14394</xdr:rowOff>
    </xdr:from>
    <xdr:to>
      <xdr:col>81</xdr:col>
      <xdr:colOff>44450</xdr:colOff>
      <xdr:row>66</xdr:row>
      <xdr:rowOff>18204</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9958494"/>
          <a:ext cx="0" cy="13754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161731</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30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18204</xdr:rowOff>
    </xdr:from>
    <xdr:to>
      <xdr:col>81</xdr:col>
      <xdr:colOff>133350</xdr:colOff>
      <xdr:row>66</xdr:row>
      <xdr:rowOff>18204</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333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100771</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70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14394</xdr:rowOff>
    </xdr:from>
    <xdr:to>
      <xdr:col>81</xdr:col>
      <xdr:colOff>133350</xdr:colOff>
      <xdr:row>58</xdr:row>
      <xdr:rowOff>14394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995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92710</xdr:rowOff>
    </xdr:from>
    <xdr:to>
      <xdr:col>81</xdr:col>
      <xdr:colOff>44450</xdr:colOff>
      <xdr:row>63</xdr:row>
      <xdr:rowOff>90170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179800" y="10722610"/>
          <a:ext cx="8382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133367</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420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12277</xdr:rowOff>
    </xdr:from>
    <xdr:to>
      <xdr:col>77</xdr:col>
      <xdr:colOff>44450</xdr:colOff>
      <xdr:row>62</xdr:row>
      <xdr:rowOff>92710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064217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151554</xdr:rowOff>
    </xdr:from>
    <xdr:to>
      <xdr:col>77</xdr:col>
      <xdr:colOff>95250</xdr:colOff>
      <xdr:row>61</xdr:row>
      <xdr:rowOff>81704</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43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91881</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207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170180</xdr:rowOff>
    </xdr:from>
    <xdr:to>
      <xdr:col>72</xdr:col>
      <xdr:colOff>203200</xdr:colOff>
      <xdr:row>62</xdr:row>
      <xdr:rowOff>12277</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4401800" y="10457180"/>
          <a:ext cx="889000" cy="18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79163</xdr:rowOff>
    </xdr:from>
    <xdr:to>
      <xdr:col>73</xdr:col>
      <xdr:colOff>44450</xdr:colOff>
      <xdr:row>61</xdr:row>
      <xdr:rowOff>9313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36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19490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13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170180</xdr:rowOff>
    </xdr:from>
    <xdr:to>
      <xdr:col>68</xdr:col>
      <xdr:colOff>152400</xdr:colOff>
      <xdr:row>60</xdr:row>
      <xdr:rowOff>170180</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3512800" y="10457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170180</xdr:rowOff>
    </xdr:from>
    <xdr:to>
      <xdr:col>68</xdr:col>
      <xdr:colOff>203200</xdr:colOff>
      <xdr:row>60</xdr:row>
      <xdr:rowOff>100330</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110507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054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57573</xdr:rowOff>
    </xdr:from>
    <xdr:to>
      <xdr:col>64</xdr:col>
      <xdr:colOff>152400</xdr:colOff>
      <xdr:row>59</xdr:row>
      <xdr:rowOff>159173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173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169350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994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39370</xdr:rowOff>
    </xdr:from>
    <xdr:to>
      <xdr:col>81</xdr:col>
      <xdr:colOff>95250</xdr:colOff>
      <xdr:row>63</xdr:row>
      <xdr:rowOff>140970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11447</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81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41910</xdr:rowOff>
    </xdr:from>
    <xdr:to>
      <xdr:col>77</xdr:col>
      <xdr:colOff>95250</xdr:colOff>
      <xdr:row>62</xdr:row>
      <xdr:rowOff>143510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128287</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10758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132927</xdr:rowOff>
    </xdr:from>
    <xdr:to>
      <xdr:col>73</xdr:col>
      <xdr:colOff>44450</xdr:colOff>
      <xdr:row>62</xdr:row>
      <xdr:rowOff>63077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59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47854</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10677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119380</xdr:rowOff>
    </xdr:from>
    <xdr:to>
      <xdr:col>68</xdr:col>
      <xdr:colOff>203200</xdr:colOff>
      <xdr:row>61</xdr:row>
      <xdr:rowOff>49530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34307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119380</xdr:rowOff>
    </xdr:from>
    <xdr:to>
      <xdr:col>64</xdr:col>
      <xdr:colOff>152400</xdr:colOff>
      <xdr:row>61</xdr:row>
      <xdr:rowOff>49530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34307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近年の起債抑制策等により、前年同様に類似団体平均、全国平均、愛知県平均を大きく下回る△</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今後は、大型事業の財源として借り入れた市債の償還開始に伴い、公債費比率は増加することが見込まれる。また、老朽化した校舎等の機能回復を目的とする大規模改造や、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公園整備事業</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において、市債の発行に頼らざるを得ない状況となるが、国・県補助金、基金の活用等により市債の発行を必要最小限に抑え、公債費の増加の抑制に努める。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9374</xdr:rowOff>
    </xdr:from>
    <xdr:to>
      <xdr:col>81</xdr:col>
      <xdr:colOff>44450</xdr:colOff>
      <xdr:row>45</xdr:row>
      <xdr:rowOff>97065</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53024"/>
          <a:ext cx="0" cy="1459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69142</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8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97065</xdr:rowOff>
    </xdr:from>
    <xdr:to>
      <xdr:col>81</xdr:col>
      <xdr:colOff>133350</xdr:colOff>
      <xdr:row>45</xdr:row>
      <xdr:rowOff>97065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812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95751</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096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9374</xdr:rowOff>
    </xdr:from>
    <xdr:to>
      <xdr:col>81</xdr:col>
      <xdr:colOff>133350</xdr:colOff>
      <xdr:row>37</xdr:row>
      <xdr:rowOff>9374</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53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123372</xdr:rowOff>
    </xdr:from>
    <xdr:to>
      <xdr:col>81</xdr:col>
      <xdr:colOff>44450</xdr:colOff>
      <xdr:row>37</xdr:row>
      <xdr:rowOff>9374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295572"/>
          <a:ext cx="8382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13805</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71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41728</xdr:rowOff>
    </xdr:from>
    <xdr:to>
      <xdr:col>81</xdr:col>
      <xdr:colOff>95250</xdr:colOff>
      <xdr:row>40</xdr:row>
      <xdr:rowOff>143328</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77410</xdr:rowOff>
    </xdr:from>
    <xdr:to>
      <xdr:col>77</xdr:col>
      <xdr:colOff>44450</xdr:colOff>
      <xdr:row>36</xdr:row>
      <xdr:rowOff>123372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249610"/>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7257</xdr:rowOff>
    </xdr:from>
    <xdr:to>
      <xdr:col>77</xdr:col>
      <xdr:colOff>95250</xdr:colOff>
      <xdr:row>40</xdr:row>
      <xdr:rowOff>108857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86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93634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951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42938</xdr:rowOff>
    </xdr:from>
    <xdr:to>
      <xdr:col>72</xdr:col>
      <xdr:colOff>203200</xdr:colOff>
      <xdr:row>36</xdr:row>
      <xdr:rowOff>77410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21513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35</xdr:row>
      <xdr:rowOff>156936</xdr:rowOff>
    </xdr:from>
    <xdr:to>
      <xdr:col>68</xdr:col>
      <xdr:colOff>152400</xdr:colOff>
      <xdr:row>36</xdr:row>
      <xdr:rowOff>42938</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157686"/>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7257</xdr:rowOff>
    </xdr:from>
    <xdr:to>
      <xdr:col>68</xdr:col>
      <xdr:colOff>203200</xdr:colOff>
      <xdr:row>40</xdr:row>
      <xdr:rowOff>108857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86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93634</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95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53219</xdr:rowOff>
    </xdr:from>
    <xdr:to>
      <xdr:col>64</xdr:col>
      <xdr:colOff>152400</xdr:colOff>
      <xdr:row>40</xdr:row>
      <xdr:rowOff>154819</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1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139596</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997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130024</xdr:rowOff>
    </xdr:from>
    <xdr:to>
      <xdr:col>81</xdr:col>
      <xdr:colOff>95250</xdr:colOff>
      <xdr:row>37</xdr:row>
      <xdr:rowOff>60174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0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51301</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223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72572</xdr:rowOff>
    </xdr:from>
    <xdr:to>
      <xdr:col>77</xdr:col>
      <xdr:colOff>95250</xdr:colOff>
      <xdr:row>37</xdr:row>
      <xdr:rowOff>2722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4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12899</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13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26610</xdr:rowOff>
    </xdr:from>
    <xdr:to>
      <xdr:col>73</xdr:col>
      <xdr:colOff>44450</xdr:colOff>
      <xdr:row>36</xdr:row>
      <xdr:rowOff>128210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19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34</xdr:row>
      <xdr:rowOff>138387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5967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35</xdr:row>
      <xdr:rowOff>163588</xdr:rowOff>
    </xdr:from>
    <xdr:to>
      <xdr:col>68</xdr:col>
      <xdr:colOff>203200</xdr:colOff>
      <xdr:row>36</xdr:row>
      <xdr:rowOff>93738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164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34</xdr:row>
      <xdr:rowOff>103915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593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35</xdr:row>
      <xdr:rowOff>106136</xdr:rowOff>
    </xdr:from>
    <xdr:to>
      <xdr:col>64</xdr:col>
      <xdr:colOff>152400</xdr:colOff>
      <xdr:row>36</xdr:row>
      <xdr:rowOff>36286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10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46463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5875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地方債現在高は平成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年度をピークとし、その後は繰上償還や市債の発行を最小限に留めてきたため、将来負担比率は発生していない。</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今後は、老朽化した校舎等の機能回復を目的とする大規模改造や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公園</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整備などの事業において、市債の発行に頼らざるを得ない状況となるが、基金を活用することで起債の抑制を図り、健全財政の維持に努める。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21184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451100"/>
          <a:ext cx="0" cy="15134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164711</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3936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21184</xdr:rowOff>
    </xdr:from>
    <xdr:to>
      <xdr:col>81</xdr:col>
      <xdr:colOff>133350</xdr:colOff>
      <xdr:row>23</xdr:row>
      <xdr:rowOff>21184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3964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14478</xdr:rowOff>
    </xdr:from>
    <xdr:to>
      <xdr:col>68</xdr:col>
      <xdr:colOff>203200</xdr:colOff>
      <xdr:row>14</xdr:row>
      <xdr:rowOff>116078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414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126255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183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130302</xdr:rowOff>
    </xdr:from>
    <xdr:to>
      <xdr:col>64</xdr:col>
      <xdr:colOff>152400</xdr:colOff>
      <xdr:row>15</xdr:row>
      <xdr:rowOff>60452</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53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70629</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299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愛知県刈谷市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152,984
147,083
50.39
76,524,575
69,947,279
3,860,770
42,695,961
10,953,523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年度と比較して、職員数の増加による職員給の増加や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人事院勧告に伴う給与引き上げに伴う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ポイント上昇した。 今後も業務の効率化により人件費の抑制に努める。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6350</xdr:rowOff>
    </xdr:from>
    <xdr:to>
      <xdr:col>24</xdr:col>
      <xdr:colOff>25400</xdr:colOff>
      <xdr:row>40</xdr:row>
      <xdr:rowOff>76200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642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48277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76200</xdr:rowOff>
    </xdr:from>
    <xdr:to>
      <xdr:col>24</xdr:col>
      <xdr:colOff>114300</xdr:colOff>
      <xdr:row>40</xdr:row>
      <xdr:rowOff>76200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3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92727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0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6350</xdr:rowOff>
    </xdr:from>
    <xdr:to>
      <xdr:col>24</xdr:col>
      <xdr:colOff>114300</xdr:colOff>
      <xdr:row>33</xdr:row>
      <xdr:rowOff>6350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6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101600</xdr:rowOff>
    </xdr:from>
    <xdr:to>
      <xdr:col>24</xdr:col>
      <xdr:colOff>25400</xdr:colOff>
      <xdr:row>35</xdr:row>
      <xdr:rowOff>19050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309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86377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5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101600</xdr:rowOff>
    </xdr:from>
    <xdr:to>
      <xdr:col>19</xdr:col>
      <xdr:colOff>187325</xdr:colOff>
      <xdr:row>34</xdr:row>
      <xdr:rowOff>152400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9309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133350</xdr:rowOff>
    </xdr:from>
    <xdr:to>
      <xdr:col>20</xdr:col>
      <xdr:colOff>38100</xdr:colOff>
      <xdr:row>36</xdr:row>
      <xdr:rowOff>63500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48277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2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152400</xdr:rowOff>
    </xdr:from>
    <xdr:to>
      <xdr:col>15</xdr:col>
      <xdr:colOff>98425</xdr:colOff>
      <xdr:row>35</xdr:row>
      <xdr:rowOff>57150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59817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120650</xdr:rowOff>
    </xdr:from>
    <xdr:to>
      <xdr:col>15</xdr:col>
      <xdr:colOff>149225</xdr:colOff>
      <xdr:row>36</xdr:row>
      <xdr:rowOff>50800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2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35577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12700</xdr:rowOff>
    </xdr:from>
    <xdr:to>
      <xdr:col>11</xdr:col>
      <xdr:colOff>9525</xdr:colOff>
      <xdr:row>35</xdr:row>
      <xdr:rowOff>57150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58420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57150</xdr:rowOff>
    </xdr:from>
    <xdr:to>
      <xdr:col>11</xdr:col>
      <xdr:colOff>60325</xdr:colOff>
      <xdr:row>35</xdr:row>
      <xdr:rowOff>158750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143527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4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50800</xdr:rowOff>
    </xdr:from>
    <xdr:to>
      <xdr:col>6</xdr:col>
      <xdr:colOff>171450</xdr:colOff>
      <xdr:row>36</xdr:row>
      <xdr:rowOff>152400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137177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0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139700</xdr:rowOff>
    </xdr:from>
    <xdr:to>
      <xdr:col>24</xdr:col>
      <xdr:colOff>76200</xdr:colOff>
      <xdr:row>35</xdr:row>
      <xdr:rowOff>69850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156227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1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50800</xdr:rowOff>
    </xdr:from>
    <xdr:to>
      <xdr:col>20</xdr:col>
      <xdr:colOff>38100</xdr:colOff>
      <xdr:row>34</xdr:row>
      <xdr:rowOff>152400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8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162577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648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101600</xdr:rowOff>
    </xdr:from>
    <xdr:to>
      <xdr:col>15</xdr:col>
      <xdr:colOff>149225</xdr:colOff>
      <xdr:row>35</xdr:row>
      <xdr:rowOff>31750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3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41927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6350</xdr:rowOff>
    </xdr:from>
    <xdr:to>
      <xdr:col>11</xdr:col>
      <xdr:colOff>60325</xdr:colOff>
      <xdr:row>35</xdr:row>
      <xdr:rowOff>107950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0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118127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133350</xdr:rowOff>
    </xdr:from>
    <xdr:to>
      <xdr:col>6</xdr:col>
      <xdr:colOff>171450</xdr:colOff>
      <xdr:row>34</xdr:row>
      <xdr:rowOff>63500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73677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年度は、物価高騰等により給食賄材料費や光熱水費が増加したものの国の補助もあり、令和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ポイントの減少となった。今後も、行政評価制度を積極的に活用し、事務事業の見直しを行い、経費削減に努める。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124714</xdr:rowOff>
    </xdr:from>
    <xdr:to>
      <xdr:col>82</xdr:col>
      <xdr:colOff>107950</xdr:colOff>
      <xdr:row>21</xdr:row>
      <xdr:rowOff>69850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53564"/>
          <a:ext cx="0" cy="1316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41927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4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69850</xdr:rowOff>
    </xdr:from>
    <xdr:to>
      <xdr:col>82</xdr:col>
      <xdr:colOff>196850</xdr:colOff>
      <xdr:row>21</xdr:row>
      <xdr:rowOff>69850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39641</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97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124714</xdr:rowOff>
    </xdr:from>
    <xdr:to>
      <xdr:col>82</xdr:col>
      <xdr:colOff>196850</xdr:colOff>
      <xdr:row>13</xdr:row>
      <xdr:rowOff>124714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53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21</xdr:row>
      <xdr:rowOff>69850</xdr:rowOff>
    </xdr:from>
    <xdr:to>
      <xdr:col>82</xdr:col>
      <xdr:colOff>107950</xdr:colOff>
      <xdr:row>21</xdr:row>
      <xdr:rowOff>143002</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3670300"/>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72153</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15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55626</xdr:rowOff>
    </xdr:from>
    <xdr:to>
      <xdr:col>82</xdr:col>
      <xdr:colOff>158750</xdr:colOff>
      <xdr:row>17</xdr:row>
      <xdr:rowOff>157226</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70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21</xdr:row>
      <xdr:rowOff>106426</xdr:rowOff>
    </xdr:from>
    <xdr:to>
      <xdr:col>78</xdr:col>
      <xdr:colOff>69850</xdr:colOff>
      <xdr:row>21</xdr:row>
      <xdr:rowOff>143002</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70687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19050</xdr:rowOff>
    </xdr:from>
    <xdr:to>
      <xdr:col>78</xdr:col>
      <xdr:colOff>120650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130827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02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21</xdr:row>
      <xdr:rowOff>106426</xdr:rowOff>
    </xdr:from>
    <xdr:to>
      <xdr:col>73</xdr:col>
      <xdr:colOff>180975</xdr:colOff>
      <xdr:row>21</xdr:row>
      <xdr:rowOff>106426</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37068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144780</xdr:rowOff>
    </xdr:from>
    <xdr:to>
      <xdr:col>74</xdr:col>
      <xdr:colOff>31750</xdr:colOff>
      <xdr:row>17</xdr:row>
      <xdr:rowOff>74930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85107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20</xdr:row>
      <xdr:rowOff>149860</xdr:rowOff>
    </xdr:from>
    <xdr:to>
      <xdr:col>69</xdr:col>
      <xdr:colOff>92075</xdr:colOff>
      <xdr:row>21</xdr:row>
      <xdr:rowOff>106426</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3578860"/>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146829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47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62484</xdr:rowOff>
    </xdr:from>
    <xdr:to>
      <xdr:col>65</xdr:col>
      <xdr:colOff>53975</xdr:colOff>
      <xdr:row>16</xdr:row>
      <xdr:rowOff>164084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05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2811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74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21</xdr:row>
      <xdr:rowOff>19050</xdr:rowOff>
    </xdr:from>
    <xdr:to>
      <xdr:col>82</xdr:col>
      <xdr:colOff>158750</xdr:colOff>
      <xdr:row>21</xdr:row>
      <xdr:rowOff>120650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61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20</xdr:row>
      <xdr:rowOff>99077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52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21</xdr:row>
      <xdr:rowOff>92202</xdr:rowOff>
    </xdr:from>
    <xdr:to>
      <xdr:col>78</xdr:col>
      <xdr:colOff>120650</xdr:colOff>
      <xdr:row>22</xdr:row>
      <xdr:rowOff>22352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692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22</xdr:row>
      <xdr:rowOff>7129</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7790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21</xdr:row>
      <xdr:rowOff>55626</xdr:rowOff>
    </xdr:from>
    <xdr:to>
      <xdr:col>74</xdr:col>
      <xdr:colOff>31750</xdr:colOff>
      <xdr:row>21</xdr:row>
      <xdr:rowOff>157226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65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21</xdr:row>
      <xdr:rowOff>142003</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742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21</xdr:row>
      <xdr:rowOff>55626</xdr:rowOff>
    </xdr:from>
    <xdr:to>
      <xdr:col>69</xdr:col>
      <xdr:colOff>142875</xdr:colOff>
      <xdr:row>21</xdr:row>
      <xdr:rowOff>157226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365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21</xdr:row>
      <xdr:rowOff>142003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742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20</xdr:row>
      <xdr:rowOff>99060</xdr:rowOff>
    </xdr:from>
    <xdr:to>
      <xdr:col>65</xdr:col>
      <xdr:colOff>53975</xdr:colOff>
      <xdr:row>21</xdr:row>
      <xdr:rowOff>29210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52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21</xdr:row>
      <xdr:rowOff>13987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61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減少し、全国平均、愛知県平均を下回っている。扶助費に占める割合としては、児童手当や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訓練等給付事業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に係る費用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が高く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物価高騰に伴う給付金の支給等も増加している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、児童福祉や高齢者福祉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に係る費用が一定の水準で増加するものと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思われる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143328</xdr:rowOff>
    </xdr:from>
    <xdr:to>
      <xdr:col>24</xdr:col>
      <xdr:colOff>25400</xdr:colOff>
      <xdr:row>62</xdr:row>
      <xdr:rowOff>29028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58728"/>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1105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3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29028</xdr:rowOff>
    </xdr:from>
    <xdr:to>
      <xdr:col>24</xdr:col>
      <xdr:colOff>114300</xdr:colOff>
      <xdr:row>62</xdr:row>
      <xdr:rowOff>29028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658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58255</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0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143328</xdr:rowOff>
    </xdr:from>
    <xdr:to>
      <xdr:col>24</xdr:col>
      <xdr:colOff>114300</xdr:colOff>
      <xdr:row>52</xdr:row>
      <xdr:rowOff>143328</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58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20865</xdr:rowOff>
    </xdr:from>
    <xdr:to>
      <xdr:col>24</xdr:col>
      <xdr:colOff>25400</xdr:colOff>
      <xdr:row>59</xdr:row>
      <xdr:rowOff>86178</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10136415"/>
          <a:ext cx="8382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166205</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67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149678</xdr:rowOff>
    </xdr:from>
    <xdr:to>
      <xdr:col>24</xdr:col>
      <xdr:colOff>76200</xdr:colOff>
      <xdr:row>58</xdr:row>
      <xdr:rowOff>79828</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29028</xdr:rowOff>
    </xdr:from>
    <xdr:to>
      <xdr:col>19</xdr:col>
      <xdr:colOff>187325</xdr:colOff>
      <xdr:row>59</xdr:row>
      <xdr:rowOff>86178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973128"/>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84365</xdr:rowOff>
    </xdr:from>
    <xdr:to>
      <xdr:col>20</xdr:col>
      <xdr:colOff>38100</xdr:colOff>
      <xdr:row>58</xdr:row>
      <xdr:rowOff>14515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85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24692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25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29028</xdr:rowOff>
    </xdr:from>
    <xdr:to>
      <xdr:col>15</xdr:col>
      <xdr:colOff>98425</xdr:colOff>
      <xdr:row>58</xdr:row>
      <xdr:rowOff>29028</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973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59872</xdr:rowOff>
    </xdr:from>
    <xdr:to>
      <xdr:col>15</xdr:col>
      <xdr:colOff>149225</xdr:colOff>
      <xdr:row>56</xdr:row>
      <xdr:rowOff>161472</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199</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110672</xdr:rowOff>
    </xdr:from>
    <xdr:to>
      <xdr:col>11</xdr:col>
      <xdr:colOff>9525</xdr:colOff>
      <xdr:row>58</xdr:row>
      <xdr:rowOff>29028</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711872"/>
          <a:ext cx="889000" cy="26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68035</xdr:rowOff>
    </xdr:from>
    <xdr:to>
      <xdr:col>11</xdr:col>
      <xdr:colOff>60325</xdr:colOff>
      <xdr:row>55</xdr:row>
      <xdr:rowOff>169635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8362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138992</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141515</xdr:rowOff>
    </xdr:from>
    <xdr:to>
      <xdr:col>24</xdr:col>
      <xdr:colOff>76200</xdr:colOff>
      <xdr:row>59</xdr:row>
      <xdr:rowOff>71665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113592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05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35378</xdr:rowOff>
    </xdr:from>
    <xdr:to>
      <xdr:col>20</xdr:col>
      <xdr:colOff>38100</xdr:colOff>
      <xdr:row>59</xdr:row>
      <xdr:rowOff>136978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121755</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237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149678</xdr:rowOff>
    </xdr:from>
    <xdr:to>
      <xdr:col>15</xdr:col>
      <xdr:colOff>149225</xdr:colOff>
      <xdr:row>58</xdr:row>
      <xdr:rowOff>79828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64605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149678</xdr:rowOff>
    </xdr:from>
    <xdr:to>
      <xdr:col>11</xdr:col>
      <xdr:colOff>60325</xdr:colOff>
      <xdr:row>58</xdr:row>
      <xdr:rowOff>79828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64605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道路補修などの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維持補修費を抑制したため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ポイント減少した。引き続き、類似団体平均、全国平均、愛知県平均を下回っているが、主に国民健康保険会計等の特別会計への繰出金が占めているため、特別会計の健全かつ適切な財政運営に努める。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138430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08812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110507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6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138430</xdr:rowOff>
    </xdr:from>
    <xdr:to>
      <xdr:col>82</xdr:col>
      <xdr:colOff>196850</xdr:colOff>
      <xdr:row>61</xdr:row>
      <xdr:rowOff>138430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596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115570</xdr:rowOff>
    </xdr:from>
    <xdr:to>
      <xdr:col>82</xdr:col>
      <xdr:colOff>107950</xdr:colOff>
      <xdr:row>56</xdr:row>
      <xdr:rowOff>12700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95453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116857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10060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144780</xdr:rowOff>
    </xdr:from>
    <xdr:to>
      <xdr:col>82</xdr:col>
      <xdr:colOff>158750</xdr:colOff>
      <xdr:row>59</xdr:row>
      <xdr:rowOff>74930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100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161290</xdr:rowOff>
    </xdr:from>
    <xdr:to>
      <xdr:col>78</xdr:col>
      <xdr:colOff>69850</xdr:colOff>
      <xdr:row>56</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5910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121920</xdr:rowOff>
    </xdr:from>
    <xdr:to>
      <xdr:col>78</xdr:col>
      <xdr:colOff>120650</xdr:colOff>
      <xdr:row>59</xdr:row>
      <xdr:rowOff>52070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1006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36847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10152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92710</xdr:rowOff>
    </xdr:from>
    <xdr:to>
      <xdr:col>73</xdr:col>
      <xdr:colOff>180975</xdr:colOff>
      <xdr:row>55</xdr:row>
      <xdr:rowOff>161290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5224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92710</xdr:rowOff>
    </xdr:from>
    <xdr:to>
      <xdr:col>69</xdr:col>
      <xdr:colOff>92075</xdr:colOff>
      <xdr:row>55</xdr:row>
      <xdr:rowOff>115570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5224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71137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167640</xdr:rowOff>
    </xdr:from>
    <xdr:to>
      <xdr:col>65</xdr:col>
      <xdr:colOff>53975</xdr:colOff>
      <xdr:row>59</xdr:row>
      <xdr:rowOff>97790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82567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64770</xdr:rowOff>
    </xdr:from>
    <xdr:to>
      <xdr:col>82</xdr:col>
      <xdr:colOff>158750</xdr:colOff>
      <xdr:row>55</xdr:row>
      <xdr:rowOff>166370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4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81297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33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133350</xdr:rowOff>
    </xdr:from>
    <xdr:to>
      <xdr:col>78</xdr:col>
      <xdr:colOff>120650</xdr:colOff>
      <xdr:row>56</xdr:row>
      <xdr:rowOff>63500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73677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110490</xdr:rowOff>
    </xdr:from>
    <xdr:to>
      <xdr:col>74</xdr:col>
      <xdr:colOff>31750</xdr:colOff>
      <xdr:row>56</xdr:row>
      <xdr:rowOff>40640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5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50817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30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41910</xdr:rowOff>
    </xdr:from>
    <xdr:to>
      <xdr:col>69</xdr:col>
      <xdr:colOff>142875</xdr:colOff>
      <xdr:row>55</xdr:row>
      <xdr:rowOff>143510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153687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24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64770</xdr:rowOff>
    </xdr:from>
    <xdr:to>
      <xdr:col>65</xdr:col>
      <xdr:colOff>53975</xdr:colOff>
      <xdr:row>55</xdr:row>
      <xdr:rowOff>166370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4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5097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26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年度は衣浦東部広域連合や刈谷知立環境組合への分担金が増加したことに加え、社会福祉協議会やにぎわいオフィスへの補助額が増加したことにより令和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年度と比較すると</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ポイント増加した。</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福祉サービスに関連する団体への補助等において補助金の増加傾向が見られるため、引き続き経費のチェックを進めるとともに、補助金や負担金等の更なる見直しを図り、経費の削減に努める。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69850</xdr:rowOff>
    </xdr:from>
    <xdr:to>
      <xdr:col>82</xdr:col>
      <xdr:colOff>107950</xdr:colOff>
      <xdr:row>41</xdr:row>
      <xdr:rowOff>26307</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727700"/>
          <a:ext cx="0" cy="1328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169834</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02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26307</xdr:rowOff>
    </xdr:from>
    <xdr:to>
      <xdr:col>82</xdr:col>
      <xdr:colOff>196850</xdr:colOff>
      <xdr:row>41</xdr:row>
      <xdr:rowOff>26307</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05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156227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69850</xdr:rowOff>
    </xdr:from>
    <xdr:to>
      <xdr:col>82</xdr:col>
      <xdr:colOff>196850</xdr:colOff>
      <xdr:row>33</xdr:row>
      <xdr:rowOff>69850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143328</xdr:rowOff>
    </xdr:from>
    <xdr:to>
      <xdr:col>82</xdr:col>
      <xdr:colOff>107950</xdr:colOff>
      <xdr:row>36</xdr:row>
      <xdr:rowOff>165100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5671800" y="6315528"/>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65513</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0662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48986</xdr:rowOff>
    </xdr:from>
    <xdr:to>
      <xdr:col>82</xdr:col>
      <xdr:colOff>158750</xdr:colOff>
      <xdr:row>36</xdr:row>
      <xdr:rowOff>150586</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221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132443</xdr:rowOff>
    </xdr:from>
    <xdr:to>
      <xdr:col>78</xdr:col>
      <xdr:colOff>69850</xdr:colOff>
      <xdr:row>36</xdr:row>
      <xdr:rowOff>143328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782800" y="63046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11084</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01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132443</xdr:rowOff>
    </xdr:from>
    <xdr:to>
      <xdr:col>73</xdr:col>
      <xdr:colOff>180975</xdr:colOff>
      <xdr:row>37</xdr:row>
      <xdr:rowOff>69850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893800" y="6304643"/>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38100</xdr:rowOff>
    </xdr:from>
    <xdr:to>
      <xdr:col>74</xdr:col>
      <xdr:colOff>31750</xdr:colOff>
      <xdr:row>36</xdr:row>
      <xdr:rowOff>139700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149877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69850</xdr:rowOff>
    </xdr:from>
    <xdr:to>
      <xdr:col>69</xdr:col>
      <xdr:colOff>92075</xdr:colOff>
      <xdr:row>37</xdr:row>
      <xdr:rowOff>113393</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004800" y="64135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27214</xdr:rowOff>
    </xdr:from>
    <xdr:to>
      <xdr:col>69</xdr:col>
      <xdr:colOff>142875</xdr:colOff>
      <xdr:row>36</xdr:row>
      <xdr:rowOff>128814</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138991</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5968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59872</xdr:rowOff>
    </xdr:from>
    <xdr:to>
      <xdr:col>65</xdr:col>
      <xdr:colOff>53975</xdr:colOff>
      <xdr:row>36</xdr:row>
      <xdr:rowOff>161472</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199</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114300</xdr:rowOff>
    </xdr:from>
    <xdr:to>
      <xdr:col>82</xdr:col>
      <xdr:colOff>158750</xdr:colOff>
      <xdr:row>37</xdr:row>
      <xdr:rowOff>44450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86377</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92528</xdr:rowOff>
    </xdr:from>
    <xdr:to>
      <xdr:col>78</xdr:col>
      <xdr:colOff>120650</xdr:colOff>
      <xdr:row>37</xdr:row>
      <xdr:rowOff>22678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626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7455</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6351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81643</xdr:rowOff>
    </xdr:from>
    <xdr:to>
      <xdr:col>74</xdr:col>
      <xdr:colOff>31750</xdr:colOff>
      <xdr:row>37</xdr:row>
      <xdr:rowOff>11793</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625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168020</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634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19050</xdr:rowOff>
    </xdr:from>
    <xdr:to>
      <xdr:col>69</xdr:col>
      <xdr:colOff>142875</xdr:colOff>
      <xdr:row>37</xdr:row>
      <xdr:rowOff>120650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105427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62593</xdr:rowOff>
    </xdr:from>
    <xdr:to>
      <xdr:col>65</xdr:col>
      <xdr:colOff>53975</xdr:colOff>
      <xdr:row>37</xdr:row>
      <xdr:rowOff>164193</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640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148970</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649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年度末市債残高約</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240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億円をピークに、その後は繰上償還の実施や市債の発行を最小限に留めてきたことにより、類似団体平均、全国平均、愛知県平均を大きく下回っている。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今後大規模な事業が本格化する中でも、引き続き新規の市債の発行については、必要最小限に抑えることにより、健全な財政運営に努める。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50800</xdr:rowOff>
    </xdr:from>
    <xdr:to>
      <xdr:col>24</xdr:col>
      <xdr:colOff>25400</xdr:colOff>
      <xdr:row>81</xdr:row>
      <xdr:rowOff>54611</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738100"/>
          <a:ext cx="0" cy="1203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26688</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54611</xdr:rowOff>
    </xdr:from>
    <xdr:to>
      <xdr:col>24</xdr:col>
      <xdr:colOff>114300</xdr:colOff>
      <xdr:row>81</xdr:row>
      <xdr:rowOff>54611</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137177</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48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50800</xdr:rowOff>
    </xdr:from>
    <xdr:to>
      <xdr:col>24</xdr:col>
      <xdr:colOff>114300</xdr:colOff>
      <xdr:row>74</xdr:row>
      <xdr:rowOff>50800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73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50800</xdr:rowOff>
    </xdr:from>
    <xdr:to>
      <xdr:col>24</xdr:col>
      <xdr:colOff>25400</xdr:colOff>
      <xdr:row>74</xdr:row>
      <xdr:rowOff>66040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27381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63516</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436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91439</xdr:rowOff>
    </xdr:from>
    <xdr:to>
      <xdr:col>24</xdr:col>
      <xdr:colOff>76200</xdr:colOff>
      <xdr:row>79</xdr:row>
      <xdr:rowOff>21589</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46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66040</xdr:rowOff>
    </xdr:from>
    <xdr:to>
      <xdr:col>19</xdr:col>
      <xdr:colOff>187325</xdr:colOff>
      <xdr:row>74</xdr:row>
      <xdr:rowOff>66040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098800" y="127533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152400</xdr:rowOff>
    </xdr:from>
    <xdr:to>
      <xdr:col>20</xdr:col>
      <xdr:colOff>38100</xdr:colOff>
      <xdr:row>79</xdr:row>
      <xdr:rowOff>82550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52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67327</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61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66040</xdr:rowOff>
    </xdr:from>
    <xdr:to>
      <xdr:col>15</xdr:col>
      <xdr:colOff>98425</xdr:colOff>
      <xdr:row>74</xdr:row>
      <xdr:rowOff>73660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2209800" y="127533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79</xdr:row>
      <xdr:rowOff>3811</xdr:rowOff>
    </xdr:from>
    <xdr:to>
      <xdr:col>15</xdr:col>
      <xdr:colOff>149225</xdr:colOff>
      <xdr:row>79</xdr:row>
      <xdr:rowOff>105411</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5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90188</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634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50800</xdr:rowOff>
    </xdr:from>
    <xdr:to>
      <xdr:col>11</xdr:col>
      <xdr:colOff>9525</xdr:colOff>
      <xdr:row>74</xdr:row>
      <xdr:rowOff>73660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1320800" y="127381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160020</xdr:rowOff>
    </xdr:from>
    <xdr:to>
      <xdr:col>11</xdr:col>
      <xdr:colOff>60325</xdr:colOff>
      <xdr:row>79</xdr:row>
      <xdr:rowOff>90170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53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74947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361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11430</xdr:rowOff>
    </xdr:from>
    <xdr:to>
      <xdr:col>6</xdr:col>
      <xdr:colOff>171450</xdr:colOff>
      <xdr:row>79</xdr:row>
      <xdr:rowOff>113030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55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97807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64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0</xdr:rowOff>
    </xdr:from>
    <xdr:to>
      <xdr:col>24</xdr:col>
      <xdr:colOff>76200</xdr:colOff>
      <xdr:row>74</xdr:row>
      <xdr:rowOff>101600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80027</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259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15240</xdr:rowOff>
    </xdr:from>
    <xdr:to>
      <xdr:col>20</xdr:col>
      <xdr:colOff>38100</xdr:colOff>
      <xdr:row>74</xdr:row>
      <xdr:rowOff>116840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270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127017</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2471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15240</xdr:rowOff>
    </xdr:from>
    <xdr:to>
      <xdr:col>15</xdr:col>
      <xdr:colOff>149225</xdr:colOff>
      <xdr:row>74</xdr:row>
      <xdr:rowOff>116840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270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127017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247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22860</xdr:rowOff>
    </xdr:from>
    <xdr:to>
      <xdr:col>11</xdr:col>
      <xdr:colOff>60325</xdr:colOff>
      <xdr:row>74</xdr:row>
      <xdr:rowOff>124460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271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134637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247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0</xdr:rowOff>
    </xdr:from>
    <xdr:to>
      <xdr:col>6</xdr:col>
      <xdr:colOff>171450</xdr:colOff>
      <xdr:row>74</xdr:row>
      <xdr:rowOff>101600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111777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年度は、人件費や扶助費が増加したが、それを上回る地方税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の増により、前年度と比較して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ポイント減少した。今後も類似団体の中でも割合の高い物件費について、行政評価制度等を活用し、削減に努める。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130810</xdr:rowOff>
    </xdr:from>
    <xdr:to>
      <xdr:col>82</xdr:col>
      <xdr:colOff>107950</xdr:colOff>
      <xdr:row>82</xdr:row>
      <xdr:rowOff>27939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46660"/>
          <a:ext cx="0" cy="1440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16</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405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27939</xdr:rowOff>
    </xdr:from>
    <xdr:to>
      <xdr:col>82</xdr:col>
      <xdr:colOff>196850</xdr:colOff>
      <xdr:row>82</xdr:row>
      <xdr:rowOff>27939</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4086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45737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9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130810</xdr:rowOff>
    </xdr:from>
    <xdr:to>
      <xdr:col>82</xdr:col>
      <xdr:colOff>196850</xdr:colOff>
      <xdr:row>73</xdr:row>
      <xdr:rowOff>130810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46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168911</xdr:rowOff>
    </xdr:from>
    <xdr:to>
      <xdr:col>82</xdr:col>
      <xdr:colOff>107950</xdr:colOff>
      <xdr:row>80</xdr:row>
      <xdr:rowOff>27939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3713461"/>
          <a:ext cx="8382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69866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271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53339</xdr:rowOff>
    </xdr:from>
    <xdr:to>
      <xdr:col>82</xdr:col>
      <xdr:colOff>158750</xdr:colOff>
      <xdr:row>78</xdr:row>
      <xdr:rowOff>154939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42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130811</xdr:rowOff>
    </xdr:from>
    <xdr:to>
      <xdr:col>78</xdr:col>
      <xdr:colOff>69850</xdr:colOff>
      <xdr:row>80</xdr:row>
      <xdr:rowOff>27939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67536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95250</xdr:rowOff>
    </xdr:from>
    <xdr:to>
      <xdr:col>78</xdr:col>
      <xdr:colOff>120650</xdr:colOff>
      <xdr:row>78</xdr:row>
      <xdr:rowOff>25400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35577</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06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130811</xdr:rowOff>
    </xdr:from>
    <xdr:to>
      <xdr:col>73</xdr:col>
      <xdr:colOff>180975</xdr:colOff>
      <xdr:row>80</xdr:row>
      <xdr:rowOff>58420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893800" y="13675361"/>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137161</xdr:rowOff>
    </xdr:from>
    <xdr:to>
      <xdr:col>74</xdr:col>
      <xdr:colOff>31750</xdr:colOff>
      <xdr:row>77</xdr:row>
      <xdr:rowOff>67311</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77487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142239</xdr:rowOff>
    </xdr:from>
    <xdr:to>
      <xdr:col>69</xdr:col>
      <xdr:colOff>92075</xdr:colOff>
      <xdr:row>80</xdr:row>
      <xdr:rowOff>58420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3004800" y="13515339"/>
          <a:ext cx="889000" cy="259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102870</xdr:rowOff>
    </xdr:from>
    <xdr:to>
      <xdr:col>69</xdr:col>
      <xdr:colOff>142875</xdr:colOff>
      <xdr:row>76</xdr:row>
      <xdr:rowOff>33020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43197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107966</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118111</xdr:rowOff>
    </xdr:from>
    <xdr:to>
      <xdr:col>82</xdr:col>
      <xdr:colOff>158750</xdr:colOff>
      <xdr:row>80</xdr:row>
      <xdr:rowOff>48261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66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90188</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634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148589</xdr:rowOff>
    </xdr:from>
    <xdr:to>
      <xdr:col>78</xdr:col>
      <xdr:colOff>120650</xdr:colOff>
      <xdr:row>80</xdr:row>
      <xdr:rowOff>78739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693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63516</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779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80011</xdr:rowOff>
    </xdr:from>
    <xdr:to>
      <xdr:col>74</xdr:col>
      <xdr:colOff>31750</xdr:colOff>
      <xdr:row>80</xdr:row>
      <xdr:rowOff>10161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62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166388</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71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80</xdr:row>
      <xdr:rowOff>7620</xdr:rowOff>
    </xdr:from>
    <xdr:to>
      <xdr:col>69</xdr:col>
      <xdr:colOff>142875</xdr:colOff>
      <xdr:row>80</xdr:row>
      <xdr:rowOff>109220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72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80</xdr:row>
      <xdr:rowOff>93997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80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91439</xdr:rowOff>
    </xdr:from>
    <xdr:to>
      <xdr:col>65</xdr:col>
      <xdr:colOff>53975</xdr:colOff>
      <xdr:row>79</xdr:row>
      <xdr:rowOff>21589</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6366</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55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愛知県刈谷市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7328</xdr:rowOff>
    </xdr:from>
    <xdr:to>
      <xdr:col>29</xdr:col>
      <xdr:colOff>127000</xdr:colOff>
      <xdr:row>19</xdr:row>
      <xdr:rowOff>77356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12353"/>
          <a:ext cx="0" cy="127017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49433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54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77356</xdr:rowOff>
    </xdr:from>
    <xdr:to>
      <xdr:col>30</xdr:col>
      <xdr:colOff>25400</xdr:colOff>
      <xdr:row>19</xdr:row>
      <xdr:rowOff>77356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825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93705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5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7328</xdr:rowOff>
    </xdr:from>
    <xdr:to>
      <xdr:col>30</xdr:col>
      <xdr:colOff>25400</xdr:colOff>
      <xdr:row>12</xdr:row>
      <xdr:rowOff>7328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123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25349</xdr:rowOff>
    </xdr:from>
    <xdr:to>
      <xdr:col>29</xdr:col>
      <xdr:colOff>127000</xdr:colOff>
      <xdr:row>15</xdr:row>
      <xdr:rowOff>140449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473274"/>
          <a:ext cx="647700" cy="2865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62907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822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90830</xdr:rowOff>
    </xdr:from>
    <xdr:to>
      <xdr:col>29</xdr:col>
      <xdr:colOff>177800</xdr:colOff>
      <xdr:row>16</xdr:row>
      <xdr:rowOff>20980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102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140449</xdr:rowOff>
    </xdr:from>
    <xdr:to>
      <xdr:col>26</xdr:col>
      <xdr:colOff>50800</xdr:colOff>
      <xdr:row>16</xdr:row>
      <xdr:rowOff>46990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759824"/>
          <a:ext cx="698500" cy="779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160744</xdr:rowOff>
    </xdr:from>
    <xdr:to>
      <xdr:col>26</xdr:col>
      <xdr:colOff>101600</xdr:colOff>
      <xdr:row>17</xdr:row>
      <xdr:rowOff>90894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1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75671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379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46990</xdr:rowOff>
    </xdr:from>
    <xdr:to>
      <xdr:col>22</xdr:col>
      <xdr:colOff>114300</xdr:colOff>
      <xdr:row>16</xdr:row>
      <xdr:rowOff>121399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837815"/>
          <a:ext cx="698500" cy="744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73228</xdr:rowOff>
    </xdr:from>
    <xdr:to>
      <xdr:col>22</xdr:col>
      <xdr:colOff>165100</xdr:colOff>
      <xdr:row>18</xdr:row>
      <xdr:rowOff>3378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55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159605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1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121399</xdr:rowOff>
    </xdr:from>
    <xdr:to>
      <xdr:col>18</xdr:col>
      <xdr:colOff>177800</xdr:colOff>
      <xdr:row>17</xdr:row>
      <xdr:rowOff>62992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12224"/>
          <a:ext cx="698500" cy="1130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107175</xdr:rowOff>
    </xdr:from>
    <xdr:to>
      <xdr:col>19</xdr:col>
      <xdr:colOff>38100</xdr:colOff>
      <xdr:row>18</xdr:row>
      <xdr:rowOff>37325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694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22102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5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18517</xdr:rowOff>
    </xdr:from>
    <xdr:to>
      <xdr:col>15</xdr:col>
      <xdr:colOff>101600</xdr:colOff>
      <xdr:row>18</xdr:row>
      <xdr:rowOff>120117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104894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38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145999</xdr:rowOff>
    </xdr:from>
    <xdr:to>
      <xdr:col>29</xdr:col>
      <xdr:colOff>177800</xdr:colOff>
      <xdr:row>14</xdr:row>
      <xdr:rowOff>76149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4224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162526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267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89649</xdr:rowOff>
    </xdr:from>
    <xdr:to>
      <xdr:col>26</xdr:col>
      <xdr:colOff>101600</xdr:colOff>
      <xdr:row>16</xdr:row>
      <xdr:rowOff>19799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090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29976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77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167640</xdr:rowOff>
    </xdr:from>
    <xdr:to>
      <xdr:col>22</xdr:col>
      <xdr:colOff>165100</xdr:colOff>
      <xdr:row>16</xdr:row>
      <xdr:rowOff>97790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7870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107967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55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70599</xdr:rowOff>
    </xdr:from>
    <xdr:to>
      <xdr:col>19</xdr:col>
      <xdr:colOff>38100</xdr:colOff>
      <xdr:row>17</xdr:row>
      <xdr:rowOff>749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614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10926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30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12192</xdr:rowOff>
    </xdr:from>
    <xdr:to>
      <xdr:col>15</xdr:col>
      <xdr:colOff>101600</xdr:colOff>
      <xdr:row>17</xdr:row>
      <xdr:rowOff>113792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744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123969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4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325234</xdr:rowOff>
    </xdr:from>
    <xdr:to>
      <xdr:col>29</xdr:col>
      <xdr:colOff>127000</xdr:colOff>
      <xdr:row>37</xdr:row>
      <xdr:rowOff>98311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49784"/>
          <a:ext cx="0" cy="97322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108488</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33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98311</xdr:rowOff>
    </xdr:from>
    <xdr:to>
      <xdr:col>30</xdr:col>
      <xdr:colOff>25400</xdr:colOff>
      <xdr:row>37</xdr:row>
      <xdr:rowOff>98311</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2230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68711</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93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325234</xdr:rowOff>
    </xdr:from>
    <xdr:to>
      <xdr:col>30</xdr:col>
      <xdr:colOff>25400</xdr:colOff>
      <xdr:row>33</xdr:row>
      <xdr:rowOff>325234</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497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98311</xdr:rowOff>
    </xdr:from>
    <xdr:to>
      <xdr:col>29</xdr:col>
      <xdr:colOff>127000</xdr:colOff>
      <xdr:row>37</xdr:row>
      <xdr:rowOff>145326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223011"/>
          <a:ext cx="647700" cy="470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9555</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19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164478</xdr:rowOff>
    </xdr:from>
    <xdr:to>
      <xdr:col>29</xdr:col>
      <xdr:colOff>177800</xdr:colOff>
      <xdr:row>35</xdr:row>
      <xdr:rowOff>266078</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74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145326</xdr:rowOff>
    </xdr:from>
    <xdr:to>
      <xdr:col>26</xdr:col>
      <xdr:colOff>50800</xdr:colOff>
      <xdr:row>37</xdr:row>
      <xdr:rowOff>192075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270026"/>
          <a:ext cx="698500" cy="467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168821</xdr:rowOff>
    </xdr:from>
    <xdr:to>
      <xdr:col>26</xdr:col>
      <xdr:colOff>101600</xdr:colOff>
      <xdr:row>35</xdr:row>
      <xdr:rowOff>270421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791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280598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48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192075</xdr:rowOff>
    </xdr:from>
    <xdr:to>
      <xdr:col>22</xdr:col>
      <xdr:colOff>114300</xdr:colOff>
      <xdr:row>37</xdr:row>
      <xdr:rowOff>221945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316775"/>
          <a:ext cx="698500" cy="298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215494</xdr:rowOff>
    </xdr:from>
    <xdr:to>
      <xdr:col>22</xdr:col>
      <xdr:colOff>165100</xdr:colOff>
      <xdr:row>35</xdr:row>
      <xdr:rowOff>317094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258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327271</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594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221945</xdr:rowOff>
    </xdr:from>
    <xdr:to>
      <xdr:col>18</xdr:col>
      <xdr:colOff>177800</xdr:colOff>
      <xdr:row>37</xdr:row>
      <xdr:rowOff>246367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346645"/>
          <a:ext cx="698500" cy="244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218999</xdr:rowOff>
    </xdr:from>
    <xdr:to>
      <xdr:col>19</xdr:col>
      <xdr:colOff>38100</xdr:colOff>
      <xdr:row>35</xdr:row>
      <xdr:rowOff>320599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293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330776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98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188405</xdr:rowOff>
    </xdr:from>
    <xdr:to>
      <xdr:col>15</xdr:col>
      <xdr:colOff>101600</xdr:colOff>
      <xdr:row>35</xdr:row>
      <xdr:rowOff>290005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987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300182</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67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47511</xdr:rowOff>
    </xdr:from>
    <xdr:to>
      <xdr:col>29</xdr:col>
      <xdr:colOff>177800</xdr:colOff>
      <xdr:row>37</xdr:row>
      <xdr:rowOff>149111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1722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127538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0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94526</xdr:rowOff>
    </xdr:from>
    <xdr:to>
      <xdr:col>26</xdr:col>
      <xdr:colOff>101600</xdr:colOff>
      <xdr:row>37</xdr:row>
      <xdr:rowOff>196126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2192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180903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3056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141275</xdr:rowOff>
    </xdr:from>
    <xdr:to>
      <xdr:col>22</xdr:col>
      <xdr:colOff>165100</xdr:colOff>
      <xdr:row>37</xdr:row>
      <xdr:rowOff>242875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2659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227652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352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171145</xdr:rowOff>
    </xdr:from>
    <xdr:to>
      <xdr:col>19</xdr:col>
      <xdr:colOff>38100</xdr:colOff>
      <xdr:row>37</xdr:row>
      <xdr:rowOff>272745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2958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257522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382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195567</xdr:rowOff>
    </xdr:from>
    <xdr:to>
      <xdr:col>15</xdr:col>
      <xdr:colOff>101600</xdr:colOff>
      <xdr:row>37</xdr:row>
      <xdr:rowOff>297167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3202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281944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406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愛知県刈谷市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152,984
147,083
50.39
76,524,575
69,947,279
3,860,770
42,695,961
10,953,523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143205</xdr:rowOff>
    </xdr:from>
    <xdr:to>
      <xdr:col>24</xdr:col>
      <xdr:colOff>62865</xdr:colOff>
      <xdr:row>38</xdr:row>
      <xdr:rowOff>118555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58155"/>
          <a:ext cx="1270" cy="1175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122382</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3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118555</xdr:rowOff>
    </xdr:from>
    <xdr:to>
      <xdr:col>24</xdr:col>
      <xdr:colOff>152400</xdr:colOff>
      <xdr:row>38</xdr:row>
      <xdr:rowOff>118555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3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89882</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33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143205</xdr:rowOff>
    </xdr:from>
    <xdr:to>
      <xdr:col>24</xdr:col>
      <xdr:colOff>152400</xdr:colOff>
      <xdr:row>31</xdr:row>
      <xdr:rowOff>143205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58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55575</xdr:rowOff>
    </xdr:from>
    <xdr:to>
      <xdr:col>24</xdr:col>
      <xdr:colOff>63500</xdr:colOff>
      <xdr:row>37</xdr:row>
      <xdr:rowOff>41897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56325"/>
          <a:ext cx="838200" cy="329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157091</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863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7214</xdr:rowOff>
    </xdr:from>
    <xdr:to>
      <xdr:col>24</xdr:col>
      <xdr:colOff>114300</xdr:colOff>
      <xdr:row>35</xdr:row>
      <xdr:rowOff>108814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07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41897</xdr:rowOff>
    </xdr:from>
    <xdr:to>
      <xdr:col>19</xdr:col>
      <xdr:colOff>177800</xdr:colOff>
      <xdr:row>37</xdr:row>
      <xdr:rowOff>70015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85547"/>
          <a:ext cx="889000" cy="2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113970</xdr:rowOff>
    </xdr:from>
    <xdr:to>
      <xdr:col>20</xdr:col>
      <xdr:colOff>38100</xdr:colOff>
      <xdr:row>37</xdr:row>
      <xdr:rowOff>44120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60647</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6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70015</xdr:rowOff>
    </xdr:from>
    <xdr:to>
      <xdr:col>15</xdr:col>
      <xdr:colOff>50800</xdr:colOff>
      <xdr:row>37</xdr:row>
      <xdr:rowOff>141491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413665"/>
          <a:ext cx="889000" cy="7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144412</xdr:rowOff>
    </xdr:from>
    <xdr:to>
      <xdr:col>15</xdr:col>
      <xdr:colOff>101600</xdr:colOff>
      <xdr:row>37</xdr:row>
      <xdr:rowOff>74562</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16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91089</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91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141491</xdr:rowOff>
    </xdr:from>
    <xdr:to>
      <xdr:col>10</xdr:col>
      <xdr:colOff>114300</xdr:colOff>
      <xdr:row>38</xdr:row>
      <xdr:rowOff>86741</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485141"/>
          <a:ext cx="889000" cy="11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170777</xdr:rowOff>
    </xdr:from>
    <xdr:to>
      <xdr:col>10</xdr:col>
      <xdr:colOff>165100</xdr:colOff>
      <xdr:row>37</xdr:row>
      <xdr:rowOff>100927</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42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117454</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18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96939</xdr:rowOff>
    </xdr:from>
    <xdr:to>
      <xdr:col>6</xdr:col>
      <xdr:colOff>38100</xdr:colOff>
      <xdr:row>38</xdr:row>
      <xdr:rowOff>27089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43616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215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4775</xdr:rowOff>
    </xdr:from>
    <xdr:to>
      <xdr:col>24</xdr:col>
      <xdr:colOff>114300</xdr:colOff>
      <xdr:row>35</xdr:row>
      <xdr:rowOff>106375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0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27652</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5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162547</xdr:rowOff>
    </xdr:from>
    <xdr:to>
      <xdr:col>20</xdr:col>
      <xdr:colOff>38100</xdr:colOff>
      <xdr:row>37</xdr:row>
      <xdr:rowOff>92697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34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83824</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27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19215</xdr:rowOff>
    </xdr:from>
    <xdr:to>
      <xdr:col>15</xdr:col>
      <xdr:colOff>101600</xdr:colOff>
      <xdr:row>37</xdr:row>
      <xdr:rowOff>120815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6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111942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45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90691</xdr:rowOff>
    </xdr:from>
    <xdr:to>
      <xdr:col>10</xdr:col>
      <xdr:colOff>165100</xdr:colOff>
      <xdr:row>38</xdr:row>
      <xdr:rowOff>20841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34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11968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527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35941</xdr:rowOff>
    </xdr:from>
    <xdr:to>
      <xdr:col>6</xdr:col>
      <xdr:colOff>38100</xdr:colOff>
      <xdr:row>38</xdr:row>
      <xdr:rowOff>137541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51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128668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43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168210</xdr:rowOff>
    </xdr:from>
    <xdr:to>
      <xdr:col>24</xdr:col>
      <xdr:colOff>62865</xdr:colOff>
      <xdr:row>58</xdr:row>
      <xdr:rowOff>46725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40710"/>
          <a:ext cx="1270" cy="1250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50552</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9994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46725</xdr:rowOff>
    </xdr:from>
    <xdr:to>
      <xdr:col>24</xdr:col>
      <xdr:colOff>152400</xdr:colOff>
      <xdr:row>58</xdr:row>
      <xdr:rowOff>46725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9990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114887</xdr:rowOff>
    </xdr:from>
    <xdr:ext cx="534377"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15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168210</xdr:rowOff>
    </xdr:from>
    <xdr:to>
      <xdr:col>24</xdr:col>
      <xdr:colOff>152400</xdr:colOff>
      <xdr:row>50</xdr:row>
      <xdr:rowOff>168210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4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168210</xdr:rowOff>
    </xdr:from>
    <xdr:to>
      <xdr:col>24</xdr:col>
      <xdr:colOff>63500</xdr:colOff>
      <xdr:row>52</xdr:row>
      <xdr:rowOff>64719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8740710"/>
          <a:ext cx="838200" cy="239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169805</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42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19928</xdr:rowOff>
    </xdr:from>
    <xdr:to>
      <xdr:col>24</xdr:col>
      <xdr:colOff>114300</xdr:colOff>
      <xdr:row>55</xdr:row>
      <xdr:rowOff>121528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449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85848</xdr:rowOff>
    </xdr:from>
    <xdr:to>
      <xdr:col>19</xdr:col>
      <xdr:colOff>177800</xdr:colOff>
      <xdr:row>52</xdr:row>
      <xdr:rowOff>64719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8829798"/>
          <a:ext cx="889000" cy="150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162215</xdr:rowOff>
    </xdr:from>
    <xdr:to>
      <xdr:col>20</xdr:col>
      <xdr:colOff>38100</xdr:colOff>
      <xdr:row>56</xdr:row>
      <xdr:rowOff>92365</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59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83492</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684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81538</xdr:rowOff>
    </xdr:from>
    <xdr:to>
      <xdr:col>15</xdr:col>
      <xdr:colOff>50800</xdr:colOff>
      <xdr:row>51</xdr:row>
      <xdr:rowOff>85848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2019300" y="8825488"/>
          <a:ext cx="889000" cy="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147911</xdr:rowOff>
    </xdr:from>
    <xdr:to>
      <xdr:col>15</xdr:col>
      <xdr:colOff>101600</xdr:colOff>
      <xdr:row>56</xdr:row>
      <xdr:rowOff>78061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57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69188</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670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81538</xdr:rowOff>
    </xdr:from>
    <xdr:to>
      <xdr:col>10</xdr:col>
      <xdr:colOff>114300</xdr:colOff>
      <xdr:row>54</xdr:row>
      <xdr:rowOff>26674</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8825488"/>
          <a:ext cx="889000" cy="459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59443</xdr:rowOff>
    </xdr:from>
    <xdr:to>
      <xdr:col>10</xdr:col>
      <xdr:colOff>165100</xdr:colOff>
      <xdr:row>56</xdr:row>
      <xdr:rowOff>161043</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660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152170</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75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144874</xdr:rowOff>
    </xdr:from>
    <xdr:to>
      <xdr:col>6</xdr:col>
      <xdr:colOff>38100</xdr:colOff>
      <xdr:row>58</xdr:row>
      <xdr:rowOff>75024</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91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66151</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10010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50</xdr:row>
      <xdr:rowOff>117410</xdr:rowOff>
    </xdr:from>
    <xdr:to>
      <xdr:col>24</xdr:col>
      <xdr:colOff>114300</xdr:colOff>
      <xdr:row>51</xdr:row>
      <xdr:rowOff>47560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868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70437</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8642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13919</xdr:rowOff>
    </xdr:from>
    <xdr:to>
      <xdr:col>20</xdr:col>
      <xdr:colOff>38100</xdr:colOff>
      <xdr:row>52</xdr:row>
      <xdr:rowOff>115519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8929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50</xdr:row>
      <xdr:rowOff>132046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870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51</xdr:row>
      <xdr:rowOff>35048</xdr:rowOff>
    </xdr:from>
    <xdr:to>
      <xdr:col>15</xdr:col>
      <xdr:colOff>101600</xdr:colOff>
      <xdr:row>51</xdr:row>
      <xdr:rowOff>136648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8778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49</xdr:row>
      <xdr:rowOff>153175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8554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51</xdr:row>
      <xdr:rowOff>30738</xdr:rowOff>
    </xdr:from>
    <xdr:to>
      <xdr:col>10</xdr:col>
      <xdr:colOff>165100</xdr:colOff>
      <xdr:row>51</xdr:row>
      <xdr:rowOff>132338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877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49</xdr:row>
      <xdr:rowOff>148865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8549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147324</xdr:rowOff>
    </xdr:from>
    <xdr:to>
      <xdr:col>6</xdr:col>
      <xdr:colOff>38100</xdr:colOff>
      <xdr:row>54</xdr:row>
      <xdr:rowOff>77474</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234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52</xdr:row>
      <xdr:rowOff>94001</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009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131064</xdr:rowOff>
    </xdr:from>
    <xdr:to>
      <xdr:col>24</xdr:col>
      <xdr:colOff>62865</xdr:colOff>
      <xdr:row>78</xdr:row>
      <xdr:rowOff>49657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1961114"/>
          <a:ext cx="1270" cy="14616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53484</xdr:rowOff>
    </xdr:from>
    <xdr:ext cx="469744"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4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49657</xdr:rowOff>
    </xdr:from>
    <xdr:to>
      <xdr:col>24</xdr:col>
      <xdr:colOff>152400</xdr:colOff>
      <xdr:row>78</xdr:row>
      <xdr:rowOff>49657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4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77741</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73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69</xdr:row>
      <xdr:rowOff>131064</xdr:rowOff>
    </xdr:from>
    <xdr:to>
      <xdr:col>24</xdr:col>
      <xdr:colOff>152400</xdr:colOff>
      <xdr:row>69</xdr:row>
      <xdr:rowOff>131064</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1961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55880</xdr:rowOff>
    </xdr:from>
    <xdr:to>
      <xdr:col>24</xdr:col>
      <xdr:colOff>63500</xdr:colOff>
      <xdr:row>75</xdr:row>
      <xdr:rowOff>109982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3797300" y="12914630"/>
          <a:ext cx="83820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143273</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26591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120396</xdr:rowOff>
    </xdr:from>
    <xdr:to>
      <xdr:col>24</xdr:col>
      <xdr:colOff>114300</xdr:colOff>
      <xdr:row>75</xdr:row>
      <xdr:rowOff>50546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2807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55880</xdr:rowOff>
    </xdr:from>
    <xdr:to>
      <xdr:col>19</xdr:col>
      <xdr:colOff>177800</xdr:colOff>
      <xdr:row>75</xdr:row>
      <xdr:rowOff>98425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2914630"/>
          <a:ext cx="889000"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160782</xdr:rowOff>
    </xdr:from>
    <xdr:to>
      <xdr:col>20</xdr:col>
      <xdr:colOff>38100</xdr:colOff>
      <xdr:row>75</xdr:row>
      <xdr:rowOff>90932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28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73</xdr:row>
      <xdr:rowOff>107459</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262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36322</xdr:rowOff>
    </xdr:from>
    <xdr:to>
      <xdr:col>15</xdr:col>
      <xdr:colOff>50800</xdr:colOff>
      <xdr:row>75</xdr:row>
      <xdr:rowOff>98425</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019300" y="12895072"/>
          <a:ext cx="889000" cy="6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48006</xdr:rowOff>
    </xdr:from>
    <xdr:to>
      <xdr:col>15</xdr:col>
      <xdr:colOff>101600</xdr:colOff>
      <xdr:row>75</xdr:row>
      <xdr:rowOff>149606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2906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140733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299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36322</xdr:rowOff>
    </xdr:from>
    <xdr:to>
      <xdr:col>10</xdr:col>
      <xdr:colOff>114300</xdr:colOff>
      <xdr:row>75</xdr:row>
      <xdr:rowOff>99949</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1130300" y="12895072"/>
          <a:ext cx="889000" cy="6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58928</xdr:rowOff>
    </xdr:from>
    <xdr:to>
      <xdr:col>10</xdr:col>
      <xdr:colOff>165100</xdr:colOff>
      <xdr:row>75</xdr:row>
      <xdr:rowOff>160528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2917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151655</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10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83312</xdr:rowOff>
    </xdr:from>
    <xdr:to>
      <xdr:col>6</xdr:col>
      <xdr:colOff>38100</xdr:colOff>
      <xdr:row>76</xdr:row>
      <xdr:rowOff>13463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29420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4590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034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59182</xdr:rowOff>
    </xdr:from>
    <xdr:to>
      <xdr:col>24</xdr:col>
      <xdr:colOff>114300</xdr:colOff>
      <xdr:row>75</xdr:row>
      <xdr:rowOff>160781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29179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37609</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2896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5080</xdr:rowOff>
    </xdr:from>
    <xdr:to>
      <xdr:col>20</xdr:col>
      <xdr:colOff>38100</xdr:colOff>
      <xdr:row>75</xdr:row>
      <xdr:rowOff>106680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286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97807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295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47625</xdr:rowOff>
    </xdr:from>
    <xdr:to>
      <xdr:col>15</xdr:col>
      <xdr:colOff>101600</xdr:colOff>
      <xdr:row>75</xdr:row>
      <xdr:rowOff>149225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290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73</xdr:row>
      <xdr:rowOff>165752</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268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156972</xdr:rowOff>
    </xdr:from>
    <xdr:to>
      <xdr:col>10</xdr:col>
      <xdr:colOff>165100</xdr:colOff>
      <xdr:row>75</xdr:row>
      <xdr:rowOff>87122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2844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73</xdr:row>
      <xdr:rowOff>103649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2619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49149</xdr:rowOff>
    </xdr:from>
    <xdr:to>
      <xdr:col>6</xdr:col>
      <xdr:colOff>38100</xdr:colOff>
      <xdr:row>75</xdr:row>
      <xdr:rowOff>150749</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2907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73</xdr:row>
      <xdr:rowOff>167276</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2683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11638</xdr:rowOff>
    </xdr:from>
    <xdr:to>
      <xdr:col>24</xdr:col>
      <xdr:colOff>62865</xdr:colOff>
      <xdr:row>96</xdr:row>
      <xdr:rowOff>97958</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13588"/>
          <a:ext cx="1270" cy="943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101785</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560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96</xdr:row>
      <xdr:rowOff>97958</xdr:rowOff>
    </xdr:from>
    <xdr:to>
      <xdr:col>24</xdr:col>
      <xdr:colOff>152400</xdr:colOff>
      <xdr:row>96</xdr:row>
      <xdr:rowOff>97958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557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129765</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8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11638</xdr:rowOff>
    </xdr:from>
    <xdr:to>
      <xdr:col>24</xdr:col>
      <xdr:colOff>152400</xdr:colOff>
      <xdr:row>91</xdr:row>
      <xdr:rowOff>11638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13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90528</xdr:rowOff>
    </xdr:from>
    <xdr:to>
      <xdr:col>24</xdr:col>
      <xdr:colOff>63500</xdr:colOff>
      <xdr:row>96</xdr:row>
      <xdr:rowOff>123400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378278"/>
          <a:ext cx="838200" cy="204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165932</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59393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143055</xdr:rowOff>
    </xdr:from>
    <xdr:to>
      <xdr:col>24</xdr:col>
      <xdr:colOff>114300</xdr:colOff>
      <xdr:row>94</xdr:row>
      <xdr:rowOff>73205</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087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123400</xdr:rowOff>
    </xdr:from>
    <xdr:to>
      <xdr:col>19</xdr:col>
      <xdr:colOff>177800</xdr:colOff>
      <xdr:row>97</xdr:row>
      <xdr:rowOff>116018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582600"/>
          <a:ext cx="889000" cy="164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56530</xdr:rowOff>
    </xdr:from>
    <xdr:to>
      <xdr:col>20</xdr:col>
      <xdr:colOff>38100</xdr:colOff>
      <xdr:row>95</xdr:row>
      <xdr:rowOff>158130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4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3207</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119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1169</xdr:rowOff>
    </xdr:from>
    <xdr:to>
      <xdr:col>15</xdr:col>
      <xdr:colOff>50800</xdr:colOff>
      <xdr:row>97</xdr:row>
      <xdr:rowOff>116018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460369"/>
          <a:ext cx="889000" cy="286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34401</xdr:rowOff>
    </xdr:from>
    <xdr:to>
      <xdr:col>15</xdr:col>
      <xdr:colOff>101600</xdr:colOff>
      <xdr:row>96</xdr:row>
      <xdr:rowOff>136001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93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152528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26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1169</xdr:rowOff>
    </xdr:from>
    <xdr:to>
      <xdr:col>10</xdr:col>
      <xdr:colOff>114300</xdr:colOff>
      <xdr:row>98</xdr:row>
      <xdr:rowOff>158536</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460369"/>
          <a:ext cx="889000" cy="500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96741</xdr:rowOff>
    </xdr:from>
    <xdr:to>
      <xdr:col>10</xdr:col>
      <xdr:colOff>165100</xdr:colOff>
      <xdr:row>95</xdr:row>
      <xdr:rowOff>26891</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213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43418</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5988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103736</xdr:rowOff>
    </xdr:from>
    <xdr:to>
      <xdr:col>6</xdr:col>
      <xdr:colOff>38100</xdr:colOff>
      <xdr:row>98</xdr:row>
      <xdr:rowOff>33886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73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50413</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50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39728</xdr:rowOff>
    </xdr:from>
    <xdr:to>
      <xdr:col>24</xdr:col>
      <xdr:colOff>114300</xdr:colOff>
      <xdr:row>95</xdr:row>
      <xdr:rowOff>141328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327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18155</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305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72600</xdr:rowOff>
    </xdr:from>
    <xdr:to>
      <xdr:col>20</xdr:col>
      <xdr:colOff>38100</xdr:colOff>
      <xdr:row>97</xdr:row>
      <xdr:rowOff>2750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53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165327</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62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65218</xdr:rowOff>
    </xdr:from>
    <xdr:to>
      <xdr:col>15</xdr:col>
      <xdr:colOff>101600</xdr:colOff>
      <xdr:row>97</xdr:row>
      <xdr:rowOff>166818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69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157945</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788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121819</xdr:rowOff>
    </xdr:from>
    <xdr:to>
      <xdr:col>10</xdr:col>
      <xdr:colOff>165100</xdr:colOff>
      <xdr:row>96</xdr:row>
      <xdr:rowOff>51969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40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43096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502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107736</xdr:rowOff>
    </xdr:from>
    <xdr:to>
      <xdr:col>6</xdr:col>
      <xdr:colOff>38100</xdr:colOff>
      <xdr:row>99</xdr:row>
      <xdr:rowOff>37886</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09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29013</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002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36</xdr:row>
      <xdr:rowOff>2057</xdr:rowOff>
    </xdr:from>
    <xdr:to>
      <xdr:col>54</xdr:col>
      <xdr:colOff>189865</xdr:colOff>
      <xdr:row>39</xdr:row>
      <xdr:rowOff>100457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6174257"/>
          <a:ext cx="1270" cy="612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104284</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90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100457</xdr:rowOff>
    </xdr:from>
    <xdr:to>
      <xdr:col>55</xdr:col>
      <xdr:colOff>88900</xdr:colOff>
      <xdr:row>39</xdr:row>
      <xdr:rowOff>100457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87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120184</xdr:rowOff>
    </xdr:from>
    <xdr:ext cx="534377"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94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36</xdr:row>
      <xdr:rowOff>2057</xdr:rowOff>
    </xdr:from>
    <xdr:to>
      <xdr:col>55</xdr:col>
      <xdr:colOff>88900</xdr:colOff>
      <xdr:row>36</xdr:row>
      <xdr:rowOff>2057</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17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75285</xdr:rowOff>
    </xdr:from>
    <xdr:to>
      <xdr:col>55</xdr:col>
      <xdr:colOff>0</xdr:colOff>
      <xdr:row>38</xdr:row>
      <xdr:rowOff>99644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590385"/>
          <a:ext cx="838200" cy="2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167949</xdr:rowOff>
    </xdr:from>
    <xdr:ext cx="534377"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401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145072</xdr:rowOff>
    </xdr:from>
    <xdr:to>
      <xdr:col>55</xdr:col>
      <xdr:colOff>50800</xdr:colOff>
      <xdr:row>38</xdr:row>
      <xdr:rowOff>75222</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488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70600</xdr:rowOff>
    </xdr:from>
    <xdr:to>
      <xdr:col>50</xdr:col>
      <xdr:colOff>114300</xdr:colOff>
      <xdr:row>38</xdr:row>
      <xdr:rowOff>75285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585700"/>
          <a:ext cx="889000" cy="4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122022</xdr:rowOff>
    </xdr:from>
    <xdr:to>
      <xdr:col>50</xdr:col>
      <xdr:colOff>165100</xdr:colOff>
      <xdr:row>38</xdr:row>
      <xdr:rowOff>52172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46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68699</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72111" y="6240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70600</xdr:rowOff>
    </xdr:from>
    <xdr:to>
      <xdr:col>45</xdr:col>
      <xdr:colOff>177800</xdr:colOff>
      <xdr:row>38</xdr:row>
      <xdr:rowOff>125323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585700"/>
          <a:ext cx="889000" cy="54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101613</xdr:rowOff>
    </xdr:from>
    <xdr:to>
      <xdr:col>46</xdr:col>
      <xdr:colOff>38100</xdr:colOff>
      <xdr:row>38</xdr:row>
      <xdr:rowOff>31762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44526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48290</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83111" y="6220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96038</xdr:rowOff>
    </xdr:from>
    <xdr:to>
      <xdr:col>41</xdr:col>
      <xdr:colOff>50800</xdr:colOff>
      <xdr:row>38</xdr:row>
      <xdr:rowOff>125323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239538"/>
          <a:ext cx="889000" cy="140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156718</xdr:rowOff>
    </xdr:from>
    <xdr:to>
      <xdr:col>41</xdr:col>
      <xdr:colOff>101600</xdr:colOff>
      <xdr:row>38</xdr:row>
      <xdr:rowOff>86868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500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103395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94111" y="6275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84328</xdr:rowOff>
    </xdr:from>
    <xdr:to>
      <xdr:col>36</xdr:col>
      <xdr:colOff>165100</xdr:colOff>
      <xdr:row>31</xdr:row>
      <xdr:rowOff>14478</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227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5605</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320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48844</xdr:rowOff>
    </xdr:from>
    <xdr:to>
      <xdr:col>55</xdr:col>
      <xdr:colOff>50800</xdr:colOff>
      <xdr:row>38</xdr:row>
      <xdr:rowOff>150444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5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27271</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542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24485</xdr:rowOff>
    </xdr:from>
    <xdr:to>
      <xdr:col>50</xdr:col>
      <xdr:colOff>165100</xdr:colOff>
      <xdr:row>38</xdr:row>
      <xdr:rowOff>126085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53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117212</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632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19800</xdr:rowOff>
    </xdr:from>
    <xdr:to>
      <xdr:col>46</xdr:col>
      <xdr:colOff>38100</xdr:colOff>
      <xdr:row>38</xdr:row>
      <xdr:rowOff>121400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53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112527</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627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74523</xdr:rowOff>
    </xdr:from>
    <xdr:to>
      <xdr:col>41</xdr:col>
      <xdr:colOff>101600</xdr:colOff>
      <xdr:row>39</xdr:row>
      <xdr:rowOff>4673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58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167250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682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45238</xdr:rowOff>
    </xdr:from>
    <xdr:to>
      <xdr:col>36</xdr:col>
      <xdr:colOff>165100</xdr:colOff>
      <xdr:row>30</xdr:row>
      <xdr:rowOff>146838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18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163365</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496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106325</xdr:rowOff>
    </xdr:from>
    <xdr:to>
      <xdr:col>54</xdr:col>
      <xdr:colOff>189865</xdr:colOff>
      <xdr:row>57</xdr:row>
      <xdr:rowOff>133528</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850275"/>
          <a:ext cx="1270" cy="10559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137355</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9910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133528</xdr:rowOff>
    </xdr:from>
    <xdr:to>
      <xdr:col>55</xdr:col>
      <xdr:colOff>88900</xdr:colOff>
      <xdr:row>57</xdr:row>
      <xdr:rowOff>133528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99061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53002</xdr:rowOff>
    </xdr:from>
    <xdr:ext cx="534377"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62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106325</xdr:rowOff>
    </xdr:from>
    <xdr:to>
      <xdr:col>55</xdr:col>
      <xdr:colOff>88900</xdr:colOff>
      <xdr:row>51</xdr:row>
      <xdr:rowOff>106325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850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100114</xdr:rowOff>
    </xdr:from>
    <xdr:to>
      <xdr:col>55</xdr:col>
      <xdr:colOff>0</xdr:colOff>
      <xdr:row>54</xdr:row>
      <xdr:rowOff>136119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186964"/>
          <a:ext cx="838200" cy="207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107122</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65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128695</xdr:rowOff>
    </xdr:from>
    <xdr:to>
      <xdr:col>55</xdr:col>
      <xdr:colOff>50800</xdr:colOff>
      <xdr:row>55</xdr:row>
      <xdr:rowOff>58845</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38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136119</xdr:rowOff>
    </xdr:from>
    <xdr:to>
      <xdr:col>50</xdr:col>
      <xdr:colOff>114300</xdr:colOff>
      <xdr:row>54</xdr:row>
      <xdr:rowOff>165646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394419"/>
          <a:ext cx="889000" cy="29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53124</xdr:rowOff>
    </xdr:from>
    <xdr:to>
      <xdr:col>50</xdr:col>
      <xdr:colOff>165100</xdr:colOff>
      <xdr:row>55</xdr:row>
      <xdr:rowOff>154724</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482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145851</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575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102038</xdr:rowOff>
    </xdr:from>
    <xdr:to>
      <xdr:col>45</xdr:col>
      <xdr:colOff>177800</xdr:colOff>
      <xdr:row>54</xdr:row>
      <xdr:rowOff>165646</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188888"/>
          <a:ext cx="889000" cy="235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12681</xdr:rowOff>
    </xdr:from>
    <xdr:to>
      <xdr:col>46</xdr:col>
      <xdr:colOff>38100</xdr:colOff>
      <xdr:row>56</xdr:row>
      <xdr:rowOff>114281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613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105408</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70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102038</xdr:rowOff>
    </xdr:from>
    <xdr:to>
      <xdr:col>41</xdr:col>
      <xdr:colOff>50800</xdr:colOff>
      <xdr:row>54</xdr:row>
      <xdr:rowOff>67158</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9188888"/>
          <a:ext cx="889000" cy="136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56249</xdr:rowOff>
    </xdr:from>
    <xdr:to>
      <xdr:col>41</xdr:col>
      <xdr:colOff>101600</xdr:colOff>
      <xdr:row>55</xdr:row>
      <xdr:rowOff>157849</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48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148976</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578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83471</xdr:rowOff>
    </xdr:from>
    <xdr:to>
      <xdr:col>36</xdr:col>
      <xdr:colOff>165100</xdr:colOff>
      <xdr:row>55</xdr:row>
      <xdr:rowOff>13621</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341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4748</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434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49314</xdr:rowOff>
    </xdr:from>
    <xdr:to>
      <xdr:col>55</xdr:col>
      <xdr:colOff>50800</xdr:colOff>
      <xdr:row>53</xdr:row>
      <xdr:rowOff>150914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13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72191</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898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85319</xdr:rowOff>
    </xdr:from>
    <xdr:to>
      <xdr:col>50</xdr:col>
      <xdr:colOff>165100</xdr:colOff>
      <xdr:row>55</xdr:row>
      <xdr:rowOff>15469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343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31996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11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114846</xdr:rowOff>
    </xdr:from>
    <xdr:to>
      <xdr:col>46</xdr:col>
      <xdr:colOff>38100</xdr:colOff>
      <xdr:row>55</xdr:row>
      <xdr:rowOff>44996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37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61523</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148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51238</xdr:rowOff>
    </xdr:from>
    <xdr:to>
      <xdr:col>41</xdr:col>
      <xdr:colOff>101600</xdr:colOff>
      <xdr:row>53</xdr:row>
      <xdr:rowOff>152838</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1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169365</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8913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16358</xdr:rowOff>
    </xdr:from>
    <xdr:to>
      <xdr:col>36</xdr:col>
      <xdr:colOff>165100</xdr:colOff>
      <xdr:row>54</xdr:row>
      <xdr:rowOff>117958</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274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134485</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049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95276</xdr:rowOff>
    </xdr:from>
    <xdr:to>
      <xdr:col>54</xdr:col>
      <xdr:colOff>189865</xdr:colOff>
      <xdr:row>78</xdr:row>
      <xdr:rowOff>159131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096776"/>
          <a:ext cx="1270" cy="1435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162958</xdr:rowOff>
    </xdr:from>
    <xdr:ext cx="469744"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3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159131</xdr:rowOff>
    </xdr:from>
    <xdr:to>
      <xdr:col>55</xdr:col>
      <xdr:colOff>88900</xdr:colOff>
      <xdr:row>78</xdr:row>
      <xdr:rowOff>159131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32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41953</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1872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95276</xdr:rowOff>
    </xdr:from>
    <xdr:to>
      <xdr:col>55</xdr:col>
      <xdr:colOff>88900</xdr:colOff>
      <xdr:row>70</xdr:row>
      <xdr:rowOff>95276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096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123736</xdr:rowOff>
    </xdr:from>
    <xdr:to>
      <xdr:col>55</xdr:col>
      <xdr:colOff>0</xdr:colOff>
      <xdr:row>76</xdr:row>
      <xdr:rowOff>30011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9639300" y="12982486"/>
          <a:ext cx="838200" cy="77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72508</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102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94081</xdr:rowOff>
    </xdr:from>
    <xdr:to>
      <xdr:col>55</xdr:col>
      <xdr:colOff>50800</xdr:colOff>
      <xdr:row>77</xdr:row>
      <xdr:rowOff>24231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12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123736</xdr:rowOff>
    </xdr:from>
    <xdr:to>
      <xdr:col>50</xdr:col>
      <xdr:colOff>114300</xdr:colOff>
      <xdr:row>75</xdr:row>
      <xdr:rowOff>136652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2982486"/>
          <a:ext cx="889000" cy="1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12891</xdr:rowOff>
    </xdr:from>
    <xdr:to>
      <xdr:col>50</xdr:col>
      <xdr:colOff>165100</xdr:colOff>
      <xdr:row>76</xdr:row>
      <xdr:rowOff>114491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04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105618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135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36564</xdr:rowOff>
    </xdr:from>
    <xdr:to>
      <xdr:col>45</xdr:col>
      <xdr:colOff>177800</xdr:colOff>
      <xdr:row>75</xdr:row>
      <xdr:rowOff>136652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2380964"/>
          <a:ext cx="889000" cy="614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171081</xdr:rowOff>
    </xdr:from>
    <xdr:to>
      <xdr:col>46</xdr:col>
      <xdr:colOff>38100</xdr:colOff>
      <xdr:row>77</xdr:row>
      <xdr:rowOff>101231</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20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92358</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15428" y="13294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36564</xdr:rowOff>
    </xdr:from>
    <xdr:to>
      <xdr:col>41</xdr:col>
      <xdr:colOff>50800</xdr:colOff>
      <xdr:row>72</xdr:row>
      <xdr:rowOff>108191</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72300" y="12380964"/>
          <a:ext cx="889000" cy="71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33007</xdr:rowOff>
    </xdr:from>
    <xdr:to>
      <xdr:col>41</xdr:col>
      <xdr:colOff>101600</xdr:colOff>
      <xdr:row>75</xdr:row>
      <xdr:rowOff>134607</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289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125734</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98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119570</xdr:rowOff>
    </xdr:from>
    <xdr:to>
      <xdr:col>36</xdr:col>
      <xdr:colOff>165100</xdr:colOff>
      <xdr:row>75</xdr:row>
      <xdr:rowOff>49720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280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40847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2899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150661</xdr:rowOff>
    </xdr:from>
    <xdr:to>
      <xdr:col>55</xdr:col>
      <xdr:colOff>50800</xdr:colOff>
      <xdr:row>76</xdr:row>
      <xdr:rowOff>80811</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00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2087</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2860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72936</xdr:rowOff>
    </xdr:from>
    <xdr:to>
      <xdr:col>50</xdr:col>
      <xdr:colOff>165100</xdr:colOff>
      <xdr:row>76</xdr:row>
      <xdr:rowOff>3085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293168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19613</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2111" y="12706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85852</xdr:rowOff>
    </xdr:from>
    <xdr:to>
      <xdr:col>46</xdr:col>
      <xdr:colOff>38100</xdr:colOff>
      <xdr:row>76</xdr:row>
      <xdr:rowOff>16002</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294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32529</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483111" y="12719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71</xdr:row>
      <xdr:rowOff>157214</xdr:rowOff>
    </xdr:from>
    <xdr:to>
      <xdr:col>41</xdr:col>
      <xdr:colOff>101600</xdr:colOff>
      <xdr:row>72</xdr:row>
      <xdr:rowOff>87364</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233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103891</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594111" y="12105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57391</xdr:rowOff>
    </xdr:from>
    <xdr:to>
      <xdr:col>36</xdr:col>
      <xdr:colOff>165100</xdr:colOff>
      <xdr:row>72</xdr:row>
      <xdr:rowOff>158991</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2401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4068</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5111" y="12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38298</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77456</xdr:rowOff>
    </xdr:from>
    <xdr:to>
      <xdr:col>54</xdr:col>
      <xdr:colOff>189865</xdr:colOff>
      <xdr:row>99</xdr:row>
      <xdr:rowOff>133496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507956"/>
          <a:ext cx="1270" cy="1599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137323</xdr:rowOff>
    </xdr:from>
    <xdr:ext cx="534377" cy="259045"/>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7110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133496</xdr:rowOff>
    </xdr:from>
    <xdr:to>
      <xdr:col>55</xdr:col>
      <xdr:colOff>88900</xdr:colOff>
      <xdr:row>99</xdr:row>
      <xdr:rowOff>133496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7107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24133</xdr:rowOff>
    </xdr:from>
    <xdr:ext cx="534377" cy="259045"/>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283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77456</xdr:rowOff>
    </xdr:from>
    <xdr:to>
      <xdr:col>55</xdr:col>
      <xdr:colOff>88900</xdr:colOff>
      <xdr:row>90</xdr:row>
      <xdr:rowOff>77456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507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61291</xdr:rowOff>
    </xdr:from>
    <xdr:to>
      <xdr:col>55</xdr:col>
      <xdr:colOff>0</xdr:colOff>
      <xdr:row>97</xdr:row>
      <xdr:rowOff>59657</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9639300" y="16349041"/>
          <a:ext cx="838200" cy="341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144986</xdr:rowOff>
    </xdr:from>
    <xdr:ext cx="534377" cy="259045"/>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432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166559</xdr:rowOff>
    </xdr:from>
    <xdr:to>
      <xdr:col>55</xdr:col>
      <xdr:colOff>50800</xdr:colOff>
      <xdr:row>96</xdr:row>
      <xdr:rowOff>96709</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45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153547</xdr:rowOff>
    </xdr:from>
    <xdr:to>
      <xdr:col>50</xdr:col>
      <xdr:colOff>114300</xdr:colOff>
      <xdr:row>97</xdr:row>
      <xdr:rowOff>59657</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8750300" y="16612747"/>
          <a:ext cx="889000" cy="77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6832</xdr:rowOff>
    </xdr:from>
    <xdr:to>
      <xdr:col>50</xdr:col>
      <xdr:colOff>165100</xdr:colOff>
      <xdr:row>97</xdr:row>
      <xdr:rowOff>108432</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63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124959</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41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153547</xdr:rowOff>
    </xdr:from>
    <xdr:to>
      <xdr:col>45</xdr:col>
      <xdr:colOff>177800</xdr:colOff>
      <xdr:row>98</xdr:row>
      <xdr:rowOff>28829</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7861300" y="16612747"/>
          <a:ext cx="889000" cy="218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124301</xdr:rowOff>
    </xdr:from>
    <xdr:to>
      <xdr:col>46</xdr:col>
      <xdr:colOff>38100</xdr:colOff>
      <xdr:row>98</xdr:row>
      <xdr:rowOff>54451</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754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45578</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84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28829</xdr:rowOff>
    </xdr:from>
    <xdr:to>
      <xdr:col>41</xdr:col>
      <xdr:colOff>50800</xdr:colOff>
      <xdr:row>99</xdr:row>
      <xdr:rowOff>63054</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6972300" y="16830929"/>
          <a:ext cx="889000" cy="205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166886</xdr:rowOff>
    </xdr:from>
    <xdr:to>
      <xdr:col>41</xdr:col>
      <xdr:colOff>101600</xdr:colOff>
      <xdr:row>98</xdr:row>
      <xdr:rowOff>97036</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79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88163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890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163750</xdr:rowOff>
    </xdr:from>
    <xdr:to>
      <xdr:col>36</xdr:col>
      <xdr:colOff>165100</xdr:colOff>
      <xdr:row>97</xdr:row>
      <xdr:rowOff>93900</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622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110427</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39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10491</xdr:rowOff>
    </xdr:from>
    <xdr:to>
      <xdr:col>55</xdr:col>
      <xdr:colOff>50800</xdr:colOff>
      <xdr:row>95</xdr:row>
      <xdr:rowOff>112091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6298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33368</xdr:rowOff>
    </xdr:from>
    <xdr:ext cx="534377" cy="259045"/>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6149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8857</xdr:rowOff>
    </xdr:from>
    <xdr:to>
      <xdr:col>50</xdr:col>
      <xdr:colOff>165100</xdr:colOff>
      <xdr:row>97</xdr:row>
      <xdr:rowOff>110457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6639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101584</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2111" y="1673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102747</xdr:rowOff>
    </xdr:from>
    <xdr:to>
      <xdr:col>46</xdr:col>
      <xdr:colOff>38100</xdr:colOff>
      <xdr:row>97</xdr:row>
      <xdr:rowOff>32897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561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49424</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3111" y="1633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149479</xdr:rowOff>
    </xdr:from>
    <xdr:to>
      <xdr:col>41</xdr:col>
      <xdr:colOff>101600</xdr:colOff>
      <xdr:row>98</xdr:row>
      <xdr:rowOff>79629</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6780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96156</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594111" y="1655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12254</xdr:rowOff>
    </xdr:from>
    <xdr:to>
      <xdr:col>36</xdr:col>
      <xdr:colOff>165100</xdr:colOff>
      <xdr:row>99</xdr:row>
      <xdr:rowOff>113854</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98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104981</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05111" y="17078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a:extLst>
            <a:ext uri="{FF2B5EF4-FFF2-40B4-BE49-F238E27FC236}">
              <a16:creationId xmlns:a16="http://schemas.microsoft.com/office/drawing/2014/main" id="{00000000-0008-0000-06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110417</xdr:rowOff>
    </xdr:from>
    <xdr:to>
      <xdr:col>85</xdr:col>
      <xdr:colOff>126364</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6317595" y="5253917"/>
          <a:ext cx="1269" cy="1531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2" name="災害復旧事業費最小値テキスト">
          <a:extLst>
            <a:ext uri="{FF2B5EF4-FFF2-40B4-BE49-F238E27FC236}">
              <a16:creationId xmlns:a16="http://schemas.microsoft.com/office/drawing/2014/main" id="{00000000-0008-0000-0600-00000A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57094</xdr:rowOff>
    </xdr:from>
    <xdr:ext cx="534377" cy="259045"/>
    <xdr:sp macro="" textlink="">
      <xdr:nvSpPr>
        <xdr:cNvPr id="524" name="災害復旧事業費最大値テキスト">
          <a:extLst>
            <a:ext uri="{FF2B5EF4-FFF2-40B4-BE49-F238E27FC236}">
              <a16:creationId xmlns:a16="http://schemas.microsoft.com/office/drawing/2014/main" id="{00000000-0008-0000-0600-00000C020000}"/>
            </a:ext>
          </a:extLst>
        </xdr:cNvPr>
        <xdr:cNvSpPr txBox="1"/>
      </xdr:nvSpPr>
      <xdr:spPr>
        <a:xfrm>
          <a:off x="16370300" y="502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110417</xdr:rowOff>
    </xdr:from>
    <xdr:to>
      <xdr:col>86</xdr:col>
      <xdr:colOff>25400</xdr:colOff>
      <xdr:row>30</xdr:row>
      <xdr:rowOff>110417</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5253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109164</xdr:rowOff>
    </xdr:from>
    <xdr:ext cx="469744" cy="259045"/>
    <xdr:sp macro="" textlink="">
      <xdr:nvSpPr>
        <xdr:cNvPr id="527" name="災害復旧事業費平均値テキスト">
          <a:extLst>
            <a:ext uri="{FF2B5EF4-FFF2-40B4-BE49-F238E27FC236}">
              <a16:creationId xmlns:a16="http://schemas.microsoft.com/office/drawing/2014/main" id="{00000000-0008-0000-0600-00000F020000}"/>
            </a:ext>
          </a:extLst>
        </xdr:cNvPr>
        <xdr:cNvSpPr txBox="1"/>
      </xdr:nvSpPr>
      <xdr:spPr>
        <a:xfrm>
          <a:off x="16370300" y="62813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86287</xdr:rowOff>
    </xdr:from>
    <xdr:to>
      <xdr:col>85</xdr:col>
      <xdr:colOff>177800</xdr:colOff>
      <xdr:row>38</xdr:row>
      <xdr:rowOff>16438</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6268700" y="64299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44813</xdr:rowOff>
    </xdr:from>
    <xdr:to>
      <xdr:col>81</xdr:col>
      <xdr:colOff>101600</xdr:colOff>
      <xdr:row>37</xdr:row>
      <xdr:rowOff>146413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5430500" y="638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162940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16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18469</xdr:rowOff>
    </xdr:from>
    <xdr:to>
      <xdr:col>76</xdr:col>
      <xdr:colOff>165100</xdr:colOff>
      <xdr:row>37</xdr:row>
      <xdr:rowOff>120069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4541500" y="6362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136596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357428" y="613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141913</xdr:rowOff>
    </xdr:from>
    <xdr:to>
      <xdr:col>72</xdr:col>
      <xdr:colOff>38100</xdr:colOff>
      <xdr:row>37</xdr:row>
      <xdr:rowOff>72063</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3652500" y="631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88590</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468428" y="6089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56787</xdr:rowOff>
    </xdr:from>
    <xdr:to>
      <xdr:col>67</xdr:col>
      <xdr:colOff>101600</xdr:colOff>
      <xdr:row>36</xdr:row>
      <xdr:rowOff>158387</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763500" y="622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3464</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579428" y="600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46" name="災害復旧事業費該当値テキスト">
          <a:extLst>
            <a:ext uri="{FF2B5EF4-FFF2-40B4-BE49-F238E27FC236}">
              <a16:creationId xmlns:a16="http://schemas.microsoft.com/office/drawing/2014/main" id="{00000000-0008-0000-0600-000022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144112</xdr:rowOff>
    </xdr:from>
    <xdr:to>
      <xdr:col>85</xdr:col>
      <xdr:colOff>126364</xdr:colOff>
      <xdr:row>77</xdr:row>
      <xdr:rowOff>103147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6317595" y="12145612"/>
          <a:ext cx="1269" cy="115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106974</xdr:rowOff>
    </xdr:from>
    <xdr:ext cx="469744" cy="259045"/>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6370300" y="1330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103147</xdr:rowOff>
    </xdr:from>
    <xdr:to>
      <xdr:col>86</xdr:col>
      <xdr:colOff>25400</xdr:colOff>
      <xdr:row>77</xdr:row>
      <xdr:rowOff>103147</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3304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90789</xdr:rowOff>
    </xdr:from>
    <xdr:ext cx="534377" cy="259045"/>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6370300" y="11920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144112</xdr:rowOff>
    </xdr:from>
    <xdr:to>
      <xdr:col>86</xdr:col>
      <xdr:colOff>25400</xdr:colOff>
      <xdr:row>70</xdr:row>
      <xdr:rowOff>144112</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2145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103147</xdr:rowOff>
    </xdr:from>
    <xdr:to>
      <xdr:col>85</xdr:col>
      <xdr:colOff>127000</xdr:colOff>
      <xdr:row>77</xdr:row>
      <xdr:rowOff>110393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5481300" y="13304797"/>
          <a:ext cx="838200" cy="7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155943</xdr:rowOff>
    </xdr:from>
    <xdr:ext cx="534377" cy="259045"/>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6370300" y="12500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133066</xdr:rowOff>
    </xdr:from>
    <xdr:to>
      <xdr:col>85</xdr:col>
      <xdr:colOff>177800</xdr:colOff>
      <xdr:row>74</xdr:row>
      <xdr:rowOff>63216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6268700" y="12648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110393</xdr:rowOff>
    </xdr:from>
    <xdr:to>
      <xdr:col>81</xdr:col>
      <xdr:colOff>50800</xdr:colOff>
      <xdr:row>77</xdr:row>
      <xdr:rowOff>112542</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4592300" y="13312043"/>
          <a:ext cx="889000" cy="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73</xdr:row>
      <xdr:rowOff>125156</xdr:rowOff>
    </xdr:from>
    <xdr:to>
      <xdr:col>81</xdr:col>
      <xdr:colOff>101600</xdr:colOff>
      <xdr:row>74</xdr:row>
      <xdr:rowOff>55306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430500" y="1264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71833</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416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112542</xdr:rowOff>
    </xdr:from>
    <xdr:to>
      <xdr:col>76</xdr:col>
      <xdr:colOff>114300</xdr:colOff>
      <xdr:row>77</xdr:row>
      <xdr:rowOff>119377</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3703300" y="13314192"/>
          <a:ext cx="889000" cy="6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73</xdr:row>
      <xdr:rowOff>117909</xdr:rowOff>
    </xdr:from>
    <xdr:to>
      <xdr:col>76</xdr:col>
      <xdr:colOff>165100</xdr:colOff>
      <xdr:row>74</xdr:row>
      <xdr:rowOff>48059</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541500" y="1263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64586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2408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119377</xdr:rowOff>
    </xdr:from>
    <xdr:to>
      <xdr:col>71</xdr:col>
      <xdr:colOff>177800</xdr:colOff>
      <xdr:row>77</xdr:row>
      <xdr:rowOff>133641</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2814300" y="13321027"/>
          <a:ext cx="889000" cy="14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73</xdr:row>
      <xdr:rowOff>97792</xdr:rowOff>
    </xdr:from>
    <xdr:to>
      <xdr:col>72</xdr:col>
      <xdr:colOff>38100</xdr:colOff>
      <xdr:row>74</xdr:row>
      <xdr:rowOff>27942</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652500" y="126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44469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3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127945</xdr:rowOff>
    </xdr:from>
    <xdr:to>
      <xdr:col>67</xdr:col>
      <xdr:colOff>101600</xdr:colOff>
      <xdr:row>74</xdr:row>
      <xdr:rowOff>58095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763500" y="1264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74622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2419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52347</xdr:rowOff>
    </xdr:from>
    <xdr:to>
      <xdr:col>85</xdr:col>
      <xdr:colOff>177800</xdr:colOff>
      <xdr:row>77</xdr:row>
      <xdr:rowOff>153947</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6268700" y="13253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138724</xdr:rowOff>
    </xdr:from>
    <xdr:ext cx="469744" cy="25904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6370300" y="13168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59593</xdr:rowOff>
    </xdr:from>
    <xdr:to>
      <xdr:col>81</xdr:col>
      <xdr:colOff>101600</xdr:colOff>
      <xdr:row>77</xdr:row>
      <xdr:rowOff>161193</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430500" y="1326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152320</xdr:rowOff>
    </xdr:from>
    <xdr:ext cx="469744"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46428" y="1335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61742</xdr:rowOff>
    </xdr:from>
    <xdr:to>
      <xdr:col>76</xdr:col>
      <xdr:colOff>165100</xdr:colOff>
      <xdr:row>77</xdr:row>
      <xdr:rowOff>163342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541500" y="13263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154469</xdr:rowOff>
    </xdr:from>
    <xdr:ext cx="469744"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357428" y="13356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68577</xdr:rowOff>
    </xdr:from>
    <xdr:to>
      <xdr:col>72</xdr:col>
      <xdr:colOff>38100</xdr:colOff>
      <xdr:row>77</xdr:row>
      <xdr:rowOff>170177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652500" y="13270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161304</xdr:rowOff>
    </xdr:from>
    <xdr:ext cx="469744"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68428" y="13362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82841</xdr:rowOff>
    </xdr:from>
    <xdr:to>
      <xdr:col>67</xdr:col>
      <xdr:colOff>101600</xdr:colOff>
      <xdr:row>78</xdr:row>
      <xdr:rowOff>12991</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63500" y="13284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4118</xdr:rowOff>
    </xdr:from>
    <xdr:ext cx="469744"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79428" y="13377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56299</xdr:rowOff>
    </xdr:from>
    <xdr:to>
      <xdr:col>85</xdr:col>
      <xdr:colOff>126364</xdr:colOff>
      <xdr:row>98</xdr:row>
      <xdr:rowOff>83159</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658249"/>
          <a:ext cx="1269" cy="1227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86986</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88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83159</xdr:rowOff>
    </xdr:from>
    <xdr:to>
      <xdr:col>86</xdr:col>
      <xdr:colOff>25400</xdr:colOff>
      <xdr:row>98</xdr:row>
      <xdr:rowOff>83159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885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2976</xdr:rowOff>
    </xdr:from>
    <xdr:ext cx="534377"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433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56299</xdr:rowOff>
    </xdr:from>
    <xdr:to>
      <xdr:col>86</xdr:col>
      <xdr:colOff>25400</xdr:colOff>
      <xdr:row>91</xdr:row>
      <xdr:rowOff>56299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658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151321</xdr:rowOff>
    </xdr:from>
    <xdr:to>
      <xdr:col>85</xdr:col>
      <xdr:colOff>127000</xdr:colOff>
      <xdr:row>96</xdr:row>
      <xdr:rowOff>121641</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439071"/>
          <a:ext cx="838200" cy="14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53179</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1694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30302</xdr:rowOff>
    </xdr:from>
    <xdr:to>
      <xdr:col>85</xdr:col>
      <xdr:colOff>177800</xdr:colOff>
      <xdr:row>95</xdr:row>
      <xdr:rowOff>131902</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31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62433</xdr:rowOff>
    </xdr:from>
    <xdr:to>
      <xdr:col>81</xdr:col>
      <xdr:colOff>50800</xdr:colOff>
      <xdr:row>96</xdr:row>
      <xdr:rowOff>121641</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521633"/>
          <a:ext cx="889000" cy="59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133325</xdr:rowOff>
    </xdr:from>
    <xdr:to>
      <xdr:col>81</xdr:col>
      <xdr:colOff>101600</xdr:colOff>
      <xdr:row>96</xdr:row>
      <xdr:rowOff>63475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4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80002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19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62433</xdr:rowOff>
    </xdr:from>
    <xdr:to>
      <xdr:col>76</xdr:col>
      <xdr:colOff>114300</xdr:colOff>
      <xdr:row>97</xdr:row>
      <xdr:rowOff>79502</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6521633"/>
          <a:ext cx="889000" cy="188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72365</xdr:rowOff>
    </xdr:from>
    <xdr:to>
      <xdr:col>76</xdr:col>
      <xdr:colOff>165100</xdr:colOff>
      <xdr:row>96</xdr:row>
      <xdr:rowOff>2515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36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19042</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13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81445</xdr:rowOff>
    </xdr:from>
    <xdr:to>
      <xdr:col>71</xdr:col>
      <xdr:colOff>177800</xdr:colOff>
      <xdr:row>97</xdr:row>
      <xdr:rowOff>79502</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2814300" y="16540645"/>
          <a:ext cx="889000" cy="16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67259</xdr:rowOff>
    </xdr:from>
    <xdr:to>
      <xdr:col>72</xdr:col>
      <xdr:colOff>38100</xdr:colOff>
      <xdr:row>95</xdr:row>
      <xdr:rowOff>168859</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35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13936</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130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36779</xdr:rowOff>
    </xdr:from>
    <xdr:to>
      <xdr:col>67</xdr:col>
      <xdr:colOff>101600</xdr:colOff>
      <xdr:row>96</xdr:row>
      <xdr:rowOff>138379</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49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129506</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588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100521</xdr:rowOff>
    </xdr:from>
    <xdr:to>
      <xdr:col>85</xdr:col>
      <xdr:colOff>177800</xdr:colOff>
      <xdr:row>96</xdr:row>
      <xdr:rowOff>30671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38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78948</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366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70841</xdr:rowOff>
    </xdr:from>
    <xdr:to>
      <xdr:col>81</xdr:col>
      <xdr:colOff>101600</xdr:colOff>
      <xdr:row>97</xdr:row>
      <xdr:rowOff>991</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530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163568</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622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11633</xdr:rowOff>
    </xdr:from>
    <xdr:to>
      <xdr:col>76</xdr:col>
      <xdr:colOff>165100</xdr:colOff>
      <xdr:row>96</xdr:row>
      <xdr:rowOff>113233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470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104360</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563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28702</xdr:rowOff>
    </xdr:from>
    <xdr:to>
      <xdr:col>72</xdr:col>
      <xdr:colOff>38100</xdr:colOff>
      <xdr:row>97</xdr:row>
      <xdr:rowOff>130302</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65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97</xdr:row>
      <xdr:rowOff>121429</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68428" y="16752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30645</xdr:rowOff>
    </xdr:from>
    <xdr:to>
      <xdr:col>67</xdr:col>
      <xdr:colOff>101600</xdr:colOff>
      <xdr:row>96</xdr:row>
      <xdr:rowOff>132245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48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148772</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265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42164</xdr:rowOff>
    </xdr:from>
    <xdr:to>
      <xdr:col>116</xdr:col>
      <xdr:colOff>62864</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357114"/>
          <a:ext cx="1269" cy="1373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160291</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13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42164</xdr:rowOff>
    </xdr:from>
    <xdr:to>
      <xdr:col>116</xdr:col>
      <xdr:colOff>152400</xdr:colOff>
      <xdr:row>31</xdr:row>
      <xdr:rowOff>42164</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357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38227</xdr:rowOff>
    </xdr:from>
    <xdr:to>
      <xdr:col>116</xdr:col>
      <xdr:colOff>63500</xdr:colOff>
      <xdr:row>34</xdr:row>
      <xdr:rowOff>55372</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5867527"/>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157243</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3294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7366</xdr:rowOff>
    </xdr:from>
    <xdr:to>
      <xdr:col>116</xdr:col>
      <xdr:colOff>114300</xdr:colOff>
      <xdr:row>37</xdr:row>
      <xdr:rowOff>108966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35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38227</xdr:rowOff>
    </xdr:from>
    <xdr:to>
      <xdr:col>111</xdr:col>
      <xdr:colOff>177800</xdr:colOff>
      <xdr:row>34</xdr:row>
      <xdr:rowOff>101473</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0434300" y="5867527"/>
          <a:ext cx="889000" cy="63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129794</xdr:rowOff>
    </xdr:from>
    <xdr:to>
      <xdr:col>112</xdr:col>
      <xdr:colOff>38100</xdr:colOff>
      <xdr:row>37</xdr:row>
      <xdr:rowOff>59944</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30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51071</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394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101473</xdr:rowOff>
    </xdr:from>
    <xdr:to>
      <xdr:col>107</xdr:col>
      <xdr:colOff>50800</xdr:colOff>
      <xdr:row>34</xdr:row>
      <xdr:rowOff>121031</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9545300" y="5930773"/>
          <a:ext cx="889000" cy="19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112522</xdr:rowOff>
    </xdr:from>
    <xdr:to>
      <xdr:col>107</xdr:col>
      <xdr:colOff>101600</xdr:colOff>
      <xdr:row>37</xdr:row>
      <xdr:rowOff>42672</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284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33799</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121031</xdr:rowOff>
    </xdr:from>
    <xdr:to>
      <xdr:col>102</xdr:col>
      <xdr:colOff>114300</xdr:colOff>
      <xdr:row>34</xdr:row>
      <xdr:rowOff>157226</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8656300" y="5950331"/>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115697</xdr:rowOff>
    </xdr:from>
    <xdr:to>
      <xdr:col>102</xdr:col>
      <xdr:colOff>165100</xdr:colOff>
      <xdr:row>37</xdr:row>
      <xdr:rowOff>45847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287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36974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380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124841</xdr:rowOff>
    </xdr:from>
    <xdr:to>
      <xdr:col>98</xdr:col>
      <xdr:colOff>38100</xdr:colOff>
      <xdr:row>37</xdr:row>
      <xdr:rowOff>54991</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29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46118</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389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4572</xdr:rowOff>
    </xdr:from>
    <xdr:to>
      <xdr:col>116</xdr:col>
      <xdr:colOff>114300</xdr:colOff>
      <xdr:row>34</xdr:row>
      <xdr:rowOff>106172</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583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27449</xdr:rowOff>
    </xdr:from>
    <xdr:ext cx="469744"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5685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158877</xdr:rowOff>
    </xdr:from>
    <xdr:to>
      <xdr:col>112</xdr:col>
      <xdr:colOff>38100</xdr:colOff>
      <xdr:row>34</xdr:row>
      <xdr:rowOff>89027</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581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32</xdr:row>
      <xdr:rowOff>105554</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088428" y="5591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50673</xdr:rowOff>
    </xdr:from>
    <xdr:to>
      <xdr:col>107</xdr:col>
      <xdr:colOff>101600</xdr:colOff>
      <xdr:row>34</xdr:row>
      <xdr:rowOff>152273</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5879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32</xdr:row>
      <xdr:rowOff>168800</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199428" y="5655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70231</xdr:rowOff>
    </xdr:from>
    <xdr:to>
      <xdr:col>102</xdr:col>
      <xdr:colOff>165100</xdr:colOff>
      <xdr:row>35</xdr:row>
      <xdr:rowOff>381</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589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16908</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10428" y="5674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106426</xdr:rowOff>
    </xdr:from>
    <xdr:to>
      <xdr:col>98</xdr:col>
      <xdr:colOff>38100</xdr:colOff>
      <xdr:row>35</xdr:row>
      <xdr:rowOff>36576</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5935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53103</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21428" y="5710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116383</xdr:rowOff>
    </xdr:from>
    <xdr:to>
      <xdr:col>116</xdr:col>
      <xdr:colOff>62864</xdr:colOff>
      <xdr:row>59</xdr:row>
      <xdr:rowOff>27953</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688883"/>
          <a:ext cx="1269" cy="1454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31780</xdr:rowOff>
    </xdr:from>
    <xdr:ext cx="378565"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1473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27953</xdr:rowOff>
    </xdr:from>
    <xdr:to>
      <xdr:col>116</xdr:col>
      <xdr:colOff>152400</xdr:colOff>
      <xdr:row>59</xdr:row>
      <xdr:rowOff>27953</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143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63060</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46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116383</xdr:rowOff>
    </xdr:from>
    <xdr:to>
      <xdr:col>116</xdr:col>
      <xdr:colOff>152400</xdr:colOff>
      <xdr:row>50</xdr:row>
      <xdr:rowOff>116383</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68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88494</xdr:rowOff>
    </xdr:from>
    <xdr:to>
      <xdr:col>116</xdr:col>
      <xdr:colOff>63500</xdr:colOff>
      <xdr:row>58</xdr:row>
      <xdr:rowOff>91694</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1323300" y="10032594"/>
          <a:ext cx="8382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52988</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6541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30111</xdr:rowOff>
    </xdr:from>
    <xdr:to>
      <xdr:col>116</xdr:col>
      <xdr:colOff>114300</xdr:colOff>
      <xdr:row>57</xdr:row>
      <xdr:rowOff>131711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80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91694</xdr:rowOff>
    </xdr:from>
    <xdr:to>
      <xdr:col>111</xdr:col>
      <xdr:colOff>177800</xdr:colOff>
      <xdr:row>58</xdr:row>
      <xdr:rowOff>100190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0434300" y="10035794"/>
          <a:ext cx="889000" cy="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34836</xdr:rowOff>
    </xdr:from>
    <xdr:to>
      <xdr:col>112</xdr:col>
      <xdr:colOff>38100</xdr:colOff>
      <xdr:row>57</xdr:row>
      <xdr:rowOff>136436</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807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152963</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58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84036</xdr:rowOff>
    </xdr:from>
    <xdr:to>
      <xdr:col>107</xdr:col>
      <xdr:colOff>50800</xdr:colOff>
      <xdr:row>58</xdr:row>
      <xdr:rowOff>100190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28136"/>
          <a:ext cx="889000" cy="16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25349</xdr:rowOff>
    </xdr:from>
    <xdr:to>
      <xdr:col>107</xdr:col>
      <xdr:colOff>101600</xdr:colOff>
      <xdr:row>57</xdr:row>
      <xdr:rowOff>126949</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7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143476</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573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69291</xdr:rowOff>
    </xdr:from>
    <xdr:to>
      <xdr:col>102</xdr:col>
      <xdr:colOff>114300</xdr:colOff>
      <xdr:row>58</xdr:row>
      <xdr:rowOff>84036</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13391"/>
          <a:ext cx="889000" cy="1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889</xdr:rowOff>
    </xdr:from>
    <xdr:to>
      <xdr:col>102</xdr:col>
      <xdr:colOff>165100</xdr:colOff>
      <xdr:row>57</xdr:row>
      <xdr:rowOff>102489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77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119016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548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2604</xdr:rowOff>
    </xdr:from>
    <xdr:to>
      <xdr:col>98</xdr:col>
      <xdr:colOff>38100</xdr:colOff>
      <xdr:row>57</xdr:row>
      <xdr:rowOff>104204</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775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120731</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550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37694</xdr:rowOff>
    </xdr:from>
    <xdr:to>
      <xdr:col>116</xdr:col>
      <xdr:colOff>114300</xdr:colOff>
      <xdr:row>58</xdr:row>
      <xdr:rowOff>139294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9981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124071</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896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40894</xdr:rowOff>
    </xdr:from>
    <xdr:to>
      <xdr:col>112</xdr:col>
      <xdr:colOff>38100</xdr:colOff>
      <xdr:row>58</xdr:row>
      <xdr:rowOff>142494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998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133621</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88428" y="10077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49390</xdr:rowOff>
    </xdr:from>
    <xdr:to>
      <xdr:col>107</xdr:col>
      <xdr:colOff>101600</xdr:colOff>
      <xdr:row>58</xdr:row>
      <xdr:rowOff>150990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999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142117</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99428" y="1008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33236</xdr:rowOff>
    </xdr:from>
    <xdr:to>
      <xdr:col>102</xdr:col>
      <xdr:colOff>165100</xdr:colOff>
      <xdr:row>58</xdr:row>
      <xdr:rowOff>134836</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9977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125963</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1007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18491</xdr:rowOff>
    </xdr:from>
    <xdr:to>
      <xdr:col>98</xdr:col>
      <xdr:colOff>38100</xdr:colOff>
      <xdr:row>58</xdr:row>
      <xdr:rowOff>120091</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996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111218</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10055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142139</xdr:rowOff>
    </xdr:from>
    <xdr:to>
      <xdr:col>116</xdr:col>
      <xdr:colOff>62864</xdr:colOff>
      <xdr:row>78</xdr:row>
      <xdr:rowOff>151625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315089"/>
          <a:ext cx="1269" cy="1209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155452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151625</xdr:rowOff>
    </xdr:from>
    <xdr:to>
      <xdr:col>116</xdr:col>
      <xdr:colOff>152400</xdr:colOff>
      <xdr:row>78</xdr:row>
      <xdr:rowOff>151625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4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88816</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209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142139</xdr:rowOff>
    </xdr:from>
    <xdr:to>
      <xdr:col>116</xdr:col>
      <xdr:colOff>152400</xdr:colOff>
      <xdr:row>71</xdr:row>
      <xdr:rowOff>142139</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315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165760</xdr:rowOff>
    </xdr:from>
    <xdr:to>
      <xdr:col>116</xdr:col>
      <xdr:colOff>63500</xdr:colOff>
      <xdr:row>77</xdr:row>
      <xdr:rowOff>145186</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3195960"/>
          <a:ext cx="8382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118063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805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95186</xdr:rowOff>
    </xdr:from>
    <xdr:to>
      <xdr:col>116</xdr:col>
      <xdr:colOff>114300</xdr:colOff>
      <xdr:row>76</xdr:row>
      <xdr:rowOff>25336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953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145186</xdr:rowOff>
    </xdr:from>
    <xdr:to>
      <xdr:col>111</xdr:col>
      <xdr:colOff>177800</xdr:colOff>
      <xdr:row>78</xdr:row>
      <xdr:rowOff>5893</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3346836"/>
          <a:ext cx="889000" cy="32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133706</xdr:rowOff>
    </xdr:from>
    <xdr:to>
      <xdr:col>112</xdr:col>
      <xdr:colOff>38100</xdr:colOff>
      <xdr:row>76</xdr:row>
      <xdr:rowOff>63857</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99245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80383</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76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5893</xdr:rowOff>
    </xdr:from>
    <xdr:to>
      <xdr:col>107</xdr:col>
      <xdr:colOff>50800</xdr:colOff>
      <xdr:row>78</xdr:row>
      <xdr:rowOff>100267</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3378993"/>
          <a:ext cx="889000" cy="94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3099</xdr:rowOff>
    </xdr:from>
    <xdr:to>
      <xdr:col>107</xdr:col>
      <xdr:colOff>101600</xdr:colOff>
      <xdr:row>76</xdr:row>
      <xdr:rowOff>104699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3033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121226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808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96038</xdr:rowOff>
    </xdr:from>
    <xdr:to>
      <xdr:col>102</xdr:col>
      <xdr:colOff>114300</xdr:colOff>
      <xdr:row>78</xdr:row>
      <xdr:rowOff>100267</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3469138"/>
          <a:ext cx="889000" cy="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25349</xdr:rowOff>
    </xdr:from>
    <xdr:to>
      <xdr:col>102</xdr:col>
      <xdr:colOff>165100</xdr:colOff>
      <xdr:row>76</xdr:row>
      <xdr:rowOff>126949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3055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143476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83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39218</xdr:rowOff>
    </xdr:from>
    <xdr:to>
      <xdr:col>98</xdr:col>
      <xdr:colOff>38100</xdr:colOff>
      <xdr:row>76</xdr:row>
      <xdr:rowOff>140818</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3069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157345</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84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114960</xdr:rowOff>
    </xdr:from>
    <xdr:to>
      <xdr:col>116</xdr:col>
      <xdr:colOff>114300</xdr:colOff>
      <xdr:row>77</xdr:row>
      <xdr:rowOff>45110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314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93387</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312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94386</xdr:rowOff>
    </xdr:from>
    <xdr:to>
      <xdr:col>112</xdr:col>
      <xdr:colOff>38100</xdr:colOff>
      <xdr:row>78</xdr:row>
      <xdr:rowOff>24536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329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15663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338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126543</xdr:rowOff>
    </xdr:from>
    <xdr:to>
      <xdr:col>107</xdr:col>
      <xdr:colOff>101600</xdr:colOff>
      <xdr:row>78</xdr:row>
      <xdr:rowOff>56693</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3328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47820</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420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49467</xdr:rowOff>
    </xdr:from>
    <xdr:to>
      <xdr:col>102</xdr:col>
      <xdr:colOff>165100</xdr:colOff>
      <xdr:row>78</xdr:row>
      <xdr:rowOff>151067</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3422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142194</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515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45238</xdr:rowOff>
    </xdr:from>
    <xdr:to>
      <xdr:col>98</xdr:col>
      <xdr:colOff>38100</xdr:colOff>
      <xdr:row>78</xdr:row>
      <xdr:rowOff>146838</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341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137965</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511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歳出決算総額は、住民一人当たり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457,220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円となっている。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最も大きな割合を占めているのは扶助費で、前年度と比較して住民一人当たり、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8,938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円増加している。これは、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制度改正に伴う児童手当支給の</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増加、また</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障害児通所支援事業</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及び訓練等給付事業の対象者の増加が主な理由である。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次に大きな割合を占めているのは物件費で、前年度と比較して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7,331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している。これは、物価高騰の影響による委託費の増加や賄材料費の増加によるものである。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普通建設事業費については、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ウィングアリーナ刈谷等施設改修事業</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すぎな作業所等整備事業</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の施行により、前年度と比較して住民一人当たり、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10,890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円増加している。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は、公共施設維持保全計画に基づく事業や、都市基盤の充実を図るための歳出の増加が見込まれるため、行政評価制度を積極的に活用し、事務事業の見直しを行うとともに、国・県補助金等の特定財源を漏れなく確保するよう情報収集に努め、計画的に事業を進めていく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愛知県刈谷市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152,984
147,083
50.39
76,524,575
69,947,279
3,860,770
42,695,961
10,953,523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99695</xdr:rowOff>
    </xdr:from>
    <xdr:to>
      <xdr:col>24</xdr:col>
      <xdr:colOff>62865</xdr:colOff>
      <xdr:row>38</xdr:row>
      <xdr:rowOff>4445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43195"/>
          <a:ext cx="127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8272</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4445</xdr:rowOff>
    </xdr:from>
    <xdr:to>
      <xdr:col>24</xdr:col>
      <xdr:colOff>152400</xdr:colOff>
      <xdr:row>38</xdr:row>
      <xdr:rowOff>4445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46372</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1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99695</xdr:rowOff>
    </xdr:from>
    <xdr:to>
      <xdr:col>24</xdr:col>
      <xdr:colOff>152400</xdr:colOff>
      <xdr:row>30</xdr:row>
      <xdr:rowOff>99695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43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6350</xdr:rowOff>
    </xdr:from>
    <xdr:to>
      <xdr:col>24</xdr:col>
      <xdr:colOff>63500</xdr:colOff>
      <xdr:row>31</xdr:row>
      <xdr:rowOff>12065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32130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130192</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616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151765</xdr:rowOff>
    </xdr:from>
    <xdr:to>
      <xdr:col>24</xdr:col>
      <xdr:colOff>114300</xdr:colOff>
      <xdr:row>33</xdr:row>
      <xdr:rowOff>81915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63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12065</xdr:rowOff>
    </xdr:from>
    <xdr:to>
      <xdr:col>19</xdr:col>
      <xdr:colOff>177800</xdr:colOff>
      <xdr:row>31</xdr:row>
      <xdr:rowOff>12065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327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73660</xdr:rowOff>
    </xdr:from>
    <xdr:to>
      <xdr:col>20</xdr:col>
      <xdr:colOff>38100</xdr:colOff>
      <xdr:row>34</xdr:row>
      <xdr:rowOff>3810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73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166387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2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12065</xdr:rowOff>
    </xdr:from>
    <xdr:to>
      <xdr:col>15</xdr:col>
      <xdr:colOff>50800</xdr:colOff>
      <xdr:row>31</xdr:row>
      <xdr:rowOff>42545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32701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83185</xdr:rowOff>
    </xdr:from>
    <xdr:to>
      <xdr:col>15</xdr:col>
      <xdr:colOff>101600</xdr:colOff>
      <xdr:row>34</xdr:row>
      <xdr:rowOff>13335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74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4462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33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42545</xdr:rowOff>
    </xdr:from>
    <xdr:to>
      <xdr:col>10</xdr:col>
      <xdr:colOff>114300</xdr:colOff>
      <xdr:row>31</xdr:row>
      <xdr:rowOff>42545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3574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146050</xdr:rowOff>
    </xdr:from>
    <xdr:to>
      <xdr:col>10</xdr:col>
      <xdr:colOff>165100</xdr:colOff>
      <xdr:row>34</xdr:row>
      <xdr:rowOff>76200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8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67327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113665</xdr:rowOff>
    </xdr:from>
    <xdr:to>
      <xdr:col>6</xdr:col>
      <xdr:colOff>38100</xdr:colOff>
      <xdr:row>34</xdr:row>
      <xdr:rowOff>43815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77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34942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6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127000</xdr:rowOff>
    </xdr:from>
    <xdr:to>
      <xdr:col>24</xdr:col>
      <xdr:colOff>114300</xdr:colOff>
      <xdr:row>31</xdr:row>
      <xdr:rowOff>57150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2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41927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18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132715</xdr:rowOff>
    </xdr:from>
    <xdr:to>
      <xdr:col>20</xdr:col>
      <xdr:colOff>38100</xdr:colOff>
      <xdr:row>31</xdr:row>
      <xdr:rowOff>62865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27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79392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051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132715</xdr:rowOff>
    </xdr:from>
    <xdr:to>
      <xdr:col>15</xdr:col>
      <xdr:colOff>101600</xdr:colOff>
      <xdr:row>31</xdr:row>
      <xdr:rowOff>62865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27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79392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051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30</xdr:row>
      <xdr:rowOff>163195</xdr:rowOff>
    </xdr:from>
    <xdr:to>
      <xdr:col>10</xdr:col>
      <xdr:colOff>165100</xdr:colOff>
      <xdr:row>31</xdr:row>
      <xdr:rowOff>93345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30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29</xdr:row>
      <xdr:rowOff>109872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081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163195</xdr:rowOff>
    </xdr:from>
    <xdr:to>
      <xdr:col>6</xdr:col>
      <xdr:colOff>38100</xdr:colOff>
      <xdr:row>31</xdr:row>
      <xdr:rowOff>93345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30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109872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081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131204</xdr:rowOff>
    </xdr:from>
    <xdr:to>
      <xdr:col>24</xdr:col>
      <xdr:colOff>62865</xdr:colOff>
      <xdr:row>58</xdr:row>
      <xdr:rowOff>42761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560954"/>
          <a:ext cx="1270" cy="4259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46588</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999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42761</xdr:rowOff>
    </xdr:from>
    <xdr:to>
      <xdr:col>24</xdr:col>
      <xdr:colOff>152400</xdr:colOff>
      <xdr:row>58</xdr:row>
      <xdr:rowOff>42761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9986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77881</xdr:rowOff>
    </xdr:from>
    <xdr:ext cx="534377"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933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77,169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131204</xdr:rowOff>
    </xdr:from>
    <xdr:to>
      <xdr:col>24</xdr:col>
      <xdr:colOff>152400</xdr:colOff>
      <xdr:row>55</xdr:row>
      <xdr:rowOff>131204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56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113182</xdr:rowOff>
    </xdr:from>
    <xdr:to>
      <xdr:col>24</xdr:col>
      <xdr:colOff>63500</xdr:colOff>
      <xdr:row>58</xdr:row>
      <xdr:rowOff>11329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885832"/>
          <a:ext cx="838200" cy="69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160393</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5901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137516</xdr:rowOff>
    </xdr:from>
    <xdr:to>
      <xdr:col>24</xdr:col>
      <xdr:colOff>114300</xdr:colOff>
      <xdr:row>57</xdr:row>
      <xdr:rowOff>67666</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738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11329</xdr:rowOff>
    </xdr:from>
    <xdr:to>
      <xdr:col>19</xdr:col>
      <xdr:colOff>177800</xdr:colOff>
      <xdr:row>58</xdr:row>
      <xdr:rowOff>14186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955429"/>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58700</xdr:rowOff>
    </xdr:from>
    <xdr:to>
      <xdr:col>20</xdr:col>
      <xdr:colOff>38100</xdr:colOff>
      <xdr:row>57</xdr:row>
      <xdr:rowOff>160300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5377</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606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14186</xdr:rowOff>
    </xdr:from>
    <xdr:to>
      <xdr:col>15</xdr:col>
      <xdr:colOff>50800</xdr:colOff>
      <xdr:row>58</xdr:row>
      <xdr:rowOff>96545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958286"/>
          <a:ext cx="889000" cy="82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47955</xdr:rowOff>
    </xdr:from>
    <xdr:to>
      <xdr:col>15</xdr:col>
      <xdr:colOff>101600</xdr:colOff>
      <xdr:row>57</xdr:row>
      <xdr:rowOff>149555</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0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166082</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595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74905</xdr:rowOff>
    </xdr:from>
    <xdr:to>
      <xdr:col>10</xdr:col>
      <xdr:colOff>114300</xdr:colOff>
      <xdr:row>58</xdr:row>
      <xdr:rowOff>96545</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647405"/>
          <a:ext cx="889000" cy="1393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51003</xdr:rowOff>
    </xdr:from>
    <xdr:to>
      <xdr:col>10</xdr:col>
      <xdr:colOff>165100</xdr:colOff>
      <xdr:row>57</xdr:row>
      <xdr:rowOff>152603</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2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169130</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59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162471</xdr:rowOff>
    </xdr:from>
    <xdr:to>
      <xdr:col>6</xdr:col>
      <xdr:colOff>38100</xdr:colOff>
      <xdr:row>50</xdr:row>
      <xdr:rowOff>92621</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563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109148</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338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62382</xdr:rowOff>
    </xdr:from>
    <xdr:to>
      <xdr:col>24</xdr:col>
      <xdr:colOff>114300</xdr:colOff>
      <xdr:row>57</xdr:row>
      <xdr:rowOff>163982</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3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148759</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749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131979</xdr:rowOff>
    </xdr:from>
    <xdr:to>
      <xdr:col>20</xdr:col>
      <xdr:colOff>38100</xdr:colOff>
      <xdr:row>58</xdr:row>
      <xdr:rowOff>62129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04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53256</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997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134836</xdr:rowOff>
    </xdr:from>
    <xdr:to>
      <xdr:col>15</xdr:col>
      <xdr:colOff>101600</xdr:colOff>
      <xdr:row>58</xdr:row>
      <xdr:rowOff>64986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07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56113</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000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45745</xdr:rowOff>
    </xdr:from>
    <xdr:to>
      <xdr:col>10</xdr:col>
      <xdr:colOff>165100</xdr:colOff>
      <xdr:row>58</xdr:row>
      <xdr:rowOff>147345</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8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138472</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082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24105</xdr:rowOff>
    </xdr:from>
    <xdr:to>
      <xdr:col>6</xdr:col>
      <xdr:colOff>38100</xdr:colOff>
      <xdr:row>50</xdr:row>
      <xdr:rowOff>125705</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59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116832</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689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8990</xdr:rowOff>
    </xdr:from>
    <xdr:to>
      <xdr:col>24</xdr:col>
      <xdr:colOff>62865</xdr:colOff>
      <xdr:row>75</xdr:row>
      <xdr:rowOff>146411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81940"/>
          <a:ext cx="1270" cy="823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150238</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008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75</xdr:row>
      <xdr:rowOff>146411</xdr:rowOff>
    </xdr:from>
    <xdr:to>
      <xdr:col>24</xdr:col>
      <xdr:colOff>152400</xdr:colOff>
      <xdr:row>75</xdr:row>
      <xdr:rowOff>146411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005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127117</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957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209,505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8990</xdr:rowOff>
    </xdr:from>
    <xdr:to>
      <xdr:col>24</xdr:col>
      <xdr:colOff>152400</xdr:colOff>
      <xdr:row>71</xdr:row>
      <xdr:rowOff>8990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8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91841</xdr:rowOff>
    </xdr:from>
    <xdr:to>
      <xdr:col>24</xdr:col>
      <xdr:colOff>63500</xdr:colOff>
      <xdr:row>75</xdr:row>
      <xdr:rowOff>98258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607691"/>
          <a:ext cx="838200" cy="349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36156</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5520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57729</xdr:rowOff>
    </xdr:from>
    <xdr:to>
      <xdr:col>24</xdr:col>
      <xdr:colOff>114300</xdr:colOff>
      <xdr:row>73</xdr:row>
      <xdr:rowOff>159329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573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98258</xdr:rowOff>
    </xdr:from>
    <xdr:to>
      <xdr:col>19</xdr:col>
      <xdr:colOff>177800</xdr:colOff>
      <xdr:row>76</xdr:row>
      <xdr:rowOff>67463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2957008"/>
          <a:ext cx="889000" cy="140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124219</xdr:rowOff>
    </xdr:from>
    <xdr:to>
      <xdr:col>20</xdr:col>
      <xdr:colOff>38100</xdr:colOff>
      <xdr:row>75</xdr:row>
      <xdr:rowOff>54369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811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70896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586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89571</xdr:rowOff>
    </xdr:from>
    <xdr:to>
      <xdr:col>15</xdr:col>
      <xdr:colOff>50800</xdr:colOff>
      <xdr:row>76</xdr:row>
      <xdr:rowOff>67463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2948321"/>
          <a:ext cx="889000" cy="14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83789</xdr:rowOff>
    </xdr:from>
    <xdr:to>
      <xdr:col>15</xdr:col>
      <xdr:colOff>101600</xdr:colOff>
      <xdr:row>76</xdr:row>
      <xdr:rowOff>13940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294253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30466</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717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89571</xdr:rowOff>
    </xdr:from>
    <xdr:to>
      <xdr:col>10</xdr:col>
      <xdr:colOff>114300</xdr:colOff>
      <xdr:row>78</xdr:row>
      <xdr:rowOff>55395</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2948321"/>
          <a:ext cx="889000" cy="480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109017</xdr:rowOff>
    </xdr:from>
    <xdr:to>
      <xdr:col>10</xdr:col>
      <xdr:colOff>165100</xdr:colOff>
      <xdr:row>75</xdr:row>
      <xdr:rowOff>39167</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796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55694</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571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19569</xdr:rowOff>
    </xdr:from>
    <xdr:to>
      <xdr:col>6</xdr:col>
      <xdr:colOff>38100</xdr:colOff>
      <xdr:row>77</xdr:row>
      <xdr:rowOff>121169</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22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137696</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2996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41041</xdr:rowOff>
    </xdr:from>
    <xdr:to>
      <xdr:col>24</xdr:col>
      <xdr:colOff>114300</xdr:colOff>
      <xdr:row>73</xdr:row>
      <xdr:rowOff>142641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556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63918</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408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47458</xdr:rowOff>
    </xdr:from>
    <xdr:to>
      <xdr:col>20</xdr:col>
      <xdr:colOff>38100</xdr:colOff>
      <xdr:row>75</xdr:row>
      <xdr:rowOff>149058</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906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140185</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2998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16663</xdr:rowOff>
    </xdr:from>
    <xdr:to>
      <xdr:col>15</xdr:col>
      <xdr:colOff>101600</xdr:colOff>
      <xdr:row>76</xdr:row>
      <xdr:rowOff>118263</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04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109390</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139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38771</xdr:rowOff>
    </xdr:from>
    <xdr:to>
      <xdr:col>10</xdr:col>
      <xdr:colOff>165100</xdr:colOff>
      <xdr:row>75</xdr:row>
      <xdr:rowOff>140371</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897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131498</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2990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4595</xdr:rowOff>
    </xdr:from>
    <xdr:to>
      <xdr:col>6</xdr:col>
      <xdr:colOff>38100</xdr:colOff>
      <xdr:row>78</xdr:row>
      <xdr:rowOff>106195</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37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97322</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470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42811</xdr:rowOff>
    </xdr:from>
    <xdr:to>
      <xdr:col>24</xdr:col>
      <xdr:colOff>62865</xdr:colOff>
      <xdr:row>98</xdr:row>
      <xdr:rowOff>164618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73311"/>
          <a:ext cx="1270" cy="1493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168445</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97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164618</xdr:rowOff>
    </xdr:from>
    <xdr:to>
      <xdr:col>24</xdr:col>
      <xdr:colOff>152400</xdr:colOff>
      <xdr:row>98</xdr:row>
      <xdr:rowOff>164618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966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160938</xdr:rowOff>
    </xdr:from>
    <xdr:ext cx="534377"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48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42811</xdr:rowOff>
    </xdr:from>
    <xdr:to>
      <xdr:col>24</xdr:col>
      <xdr:colOff>152400</xdr:colOff>
      <xdr:row>90</xdr:row>
      <xdr:rowOff>42811</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34925</xdr:rowOff>
    </xdr:from>
    <xdr:to>
      <xdr:col>24</xdr:col>
      <xdr:colOff>63500</xdr:colOff>
      <xdr:row>98</xdr:row>
      <xdr:rowOff>59271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6837025"/>
          <a:ext cx="838200" cy="2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123245</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410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100368</xdr:rowOff>
    </xdr:from>
    <xdr:to>
      <xdr:col>24</xdr:col>
      <xdr:colOff>114300</xdr:colOff>
      <xdr:row>97</xdr:row>
      <xdr:rowOff>30518</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55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41821</xdr:rowOff>
    </xdr:from>
    <xdr:to>
      <xdr:col>19</xdr:col>
      <xdr:colOff>177800</xdr:colOff>
      <xdr:row>98</xdr:row>
      <xdr:rowOff>59271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6672471"/>
          <a:ext cx="889000" cy="1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134544</xdr:rowOff>
    </xdr:from>
    <xdr:to>
      <xdr:col>20</xdr:col>
      <xdr:colOff>38100</xdr:colOff>
      <xdr:row>97</xdr:row>
      <xdr:rowOff>64694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593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81221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368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138900</xdr:rowOff>
    </xdr:from>
    <xdr:to>
      <xdr:col>15</xdr:col>
      <xdr:colOff>50800</xdr:colOff>
      <xdr:row>97</xdr:row>
      <xdr:rowOff>41821</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6598100"/>
          <a:ext cx="889000" cy="74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64212</xdr:rowOff>
    </xdr:from>
    <xdr:to>
      <xdr:col>15</xdr:col>
      <xdr:colOff>101600</xdr:colOff>
      <xdr:row>96</xdr:row>
      <xdr:rowOff>165812</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52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10889</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29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138900</xdr:rowOff>
    </xdr:from>
    <xdr:to>
      <xdr:col>10</xdr:col>
      <xdr:colOff>114300</xdr:colOff>
      <xdr:row>98</xdr:row>
      <xdr:rowOff>34392</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6598100"/>
          <a:ext cx="889000" cy="238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105474</xdr:rowOff>
    </xdr:from>
    <xdr:to>
      <xdr:col>10</xdr:col>
      <xdr:colOff>165100</xdr:colOff>
      <xdr:row>96</xdr:row>
      <xdr:rowOff>35624</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393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52151</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168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22720</xdr:rowOff>
    </xdr:from>
    <xdr:to>
      <xdr:col>6</xdr:col>
      <xdr:colOff>38100</xdr:colOff>
      <xdr:row>98</xdr:row>
      <xdr:rowOff>124320</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82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115447</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917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155575</xdr:rowOff>
    </xdr:from>
    <xdr:to>
      <xdr:col>24</xdr:col>
      <xdr:colOff>114300</xdr:colOff>
      <xdr:row>98</xdr:row>
      <xdr:rowOff>85725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78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134002</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64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8471</xdr:rowOff>
    </xdr:from>
    <xdr:to>
      <xdr:col>20</xdr:col>
      <xdr:colOff>38100</xdr:colOff>
      <xdr:row>98</xdr:row>
      <xdr:rowOff>110071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810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101198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903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162471</xdr:rowOff>
    </xdr:from>
    <xdr:to>
      <xdr:col>15</xdr:col>
      <xdr:colOff>101600</xdr:colOff>
      <xdr:row>97</xdr:row>
      <xdr:rowOff>92621</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62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83748</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71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88100</xdr:rowOff>
    </xdr:from>
    <xdr:to>
      <xdr:col>10</xdr:col>
      <xdr:colOff>165100</xdr:colOff>
      <xdr:row>97</xdr:row>
      <xdr:rowOff>18250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5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9377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640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155042</xdr:rowOff>
    </xdr:from>
    <xdr:to>
      <xdr:col>6</xdr:col>
      <xdr:colOff>38100</xdr:colOff>
      <xdr:row>98</xdr:row>
      <xdr:rowOff>85192</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78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101719</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560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166446</xdr:rowOff>
    </xdr:from>
    <xdr:to>
      <xdr:col>54</xdr:col>
      <xdr:colOff>189865</xdr:colOff>
      <xdr:row>38</xdr:row>
      <xdr:rowOff>65177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309946"/>
          <a:ext cx="1270" cy="1270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69004</xdr:rowOff>
    </xdr:from>
    <xdr:ext cx="378565"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584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65177</xdr:rowOff>
    </xdr:from>
    <xdr:to>
      <xdr:col>55</xdr:col>
      <xdr:colOff>88900</xdr:colOff>
      <xdr:row>38</xdr:row>
      <xdr:rowOff>65177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580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113123</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08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166446</xdr:rowOff>
    </xdr:from>
    <xdr:to>
      <xdr:col>55</xdr:col>
      <xdr:colOff>88900</xdr:colOff>
      <xdr:row>30</xdr:row>
      <xdr:rowOff>166446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309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105867</xdr:rowOff>
    </xdr:from>
    <xdr:to>
      <xdr:col>55</xdr:col>
      <xdr:colOff>0</xdr:colOff>
      <xdr:row>37</xdr:row>
      <xdr:rowOff>111811</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9639300" y="6449517"/>
          <a:ext cx="8382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39996</xdr:rowOff>
    </xdr:from>
    <xdr:ext cx="469744"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2121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17119</xdr:rowOff>
    </xdr:from>
    <xdr:to>
      <xdr:col>55</xdr:col>
      <xdr:colOff>50800</xdr:colOff>
      <xdr:row>37</xdr:row>
      <xdr:rowOff>118719</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360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110211</xdr:rowOff>
    </xdr:from>
    <xdr:to>
      <xdr:col>50</xdr:col>
      <xdr:colOff>114300</xdr:colOff>
      <xdr:row>37</xdr:row>
      <xdr:rowOff>111811</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750300" y="6453861"/>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113589</xdr:rowOff>
    </xdr:from>
    <xdr:to>
      <xdr:col>50</xdr:col>
      <xdr:colOff>165100</xdr:colOff>
      <xdr:row>37</xdr:row>
      <xdr:rowOff>43739</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28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60266</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04428" y="606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110211</xdr:rowOff>
    </xdr:from>
    <xdr:to>
      <xdr:col>45</xdr:col>
      <xdr:colOff>177800</xdr:colOff>
      <xdr:row>37</xdr:row>
      <xdr:rowOff>116383</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7861300" y="6453861"/>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120218</xdr:rowOff>
    </xdr:from>
    <xdr:to>
      <xdr:col>46</xdr:col>
      <xdr:colOff>38100</xdr:colOff>
      <xdr:row>37</xdr:row>
      <xdr:rowOff>50368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292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66895</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15428" y="6067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98323</xdr:rowOff>
    </xdr:from>
    <xdr:to>
      <xdr:col>41</xdr:col>
      <xdr:colOff>50800</xdr:colOff>
      <xdr:row>37</xdr:row>
      <xdr:rowOff>116383</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441973"/>
          <a:ext cx="889000" cy="18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96215</xdr:rowOff>
    </xdr:from>
    <xdr:to>
      <xdr:col>41</xdr:col>
      <xdr:colOff>101600</xdr:colOff>
      <xdr:row>37</xdr:row>
      <xdr:rowOff>26365</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2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42892</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26428" y="6043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93929</xdr:rowOff>
    </xdr:from>
    <xdr:to>
      <xdr:col>36</xdr:col>
      <xdr:colOff>165100</xdr:colOff>
      <xdr:row>37</xdr:row>
      <xdr:rowOff>24079</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266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40606</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37428" y="604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55067</xdr:rowOff>
    </xdr:from>
    <xdr:to>
      <xdr:col>55</xdr:col>
      <xdr:colOff>50800</xdr:colOff>
      <xdr:row>37</xdr:row>
      <xdr:rowOff>156667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398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33494</xdr:rowOff>
    </xdr:from>
    <xdr:ext cx="378565"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3771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61011</xdr:rowOff>
    </xdr:from>
    <xdr:to>
      <xdr:col>50</xdr:col>
      <xdr:colOff>165100</xdr:colOff>
      <xdr:row>37</xdr:row>
      <xdr:rowOff>162610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4046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153738</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50017" y="64973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59411</xdr:rowOff>
    </xdr:from>
    <xdr:to>
      <xdr:col>46</xdr:col>
      <xdr:colOff>38100</xdr:colOff>
      <xdr:row>37</xdr:row>
      <xdr:rowOff>161010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4030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152137</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61017" y="6495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65583</xdr:rowOff>
    </xdr:from>
    <xdr:to>
      <xdr:col>41</xdr:col>
      <xdr:colOff>101600</xdr:colOff>
      <xdr:row>37</xdr:row>
      <xdr:rowOff>167183</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40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158310</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72017" y="65019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47523</xdr:rowOff>
    </xdr:from>
    <xdr:to>
      <xdr:col>36</xdr:col>
      <xdr:colOff>165100</xdr:colOff>
      <xdr:row>37</xdr:row>
      <xdr:rowOff>149123</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39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140250</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83017" y="6483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145918</xdr:rowOff>
    </xdr:from>
    <xdr:to>
      <xdr:col>54</xdr:col>
      <xdr:colOff>189865</xdr:colOff>
      <xdr:row>58</xdr:row>
      <xdr:rowOff>36144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889868"/>
          <a:ext cx="1270" cy="1090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39971</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9984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36144</xdr:rowOff>
    </xdr:from>
    <xdr:to>
      <xdr:col>55</xdr:col>
      <xdr:colOff>88900</xdr:colOff>
      <xdr:row>58</xdr:row>
      <xdr:rowOff>36144</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9980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92595</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66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145918</xdr:rowOff>
    </xdr:from>
    <xdr:to>
      <xdr:col>55</xdr:col>
      <xdr:colOff>88900</xdr:colOff>
      <xdr:row>51</xdr:row>
      <xdr:rowOff>145918</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889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27960</xdr:rowOff>
    </xdr:from>
    <xdr:to>
      <xdr:col>55</xdr:col>
      <xdr:colOff>0</xdr:colOff>
      <xdr:row>57</xdr:row>
      <xdr:rowOff>100884</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800610"/>
          <a:ext cx="838200" cy="72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154982</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413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132105</xdr:rowOff>
    </xdr:from>
    <xdr:to>
      <xdr:col>55</xdr:col>
      <xdr:colOff>50800</xdr:colOff>
      <xdr:row>56</xdr:row>
      <xdr:rowOff>62255</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56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32303</xdr:rowOff>
    </xdr:from>
    <xdr:to>
      <xdr:col>50</xdr:col>
      <xdr:colOff>114300</xdr:colOff>
      <xdr:row>57</xdr:row>
      <xdr:rowOff>100884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804953"/>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128311</xdr:rowOff>
    </xdr:from>
    <xdr:to>
      <xdr:col>50</xdr:col>
      <xdr:colOff>165100</xdr:colOff>
      <xdr:row>56</xdr:row>
      <xdr:rowOff>58461</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558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74988</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333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32303</xdr:rowOff>
    </xdr:from>
    <xdr:to>
      <xdr:col>45</xdr:col>
      <xdr:colOff>177800</xdr:colOff>
      <xdr:row>57</xdr:row>
      <xdr:rowOff>52832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804953"/>
          <a:ext cx="889000" cy="20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153502</xdr:rowOff>
    </xdr:from>
    <xdr:to>
      <xdr:col>46</xdr:col>
      <xdr:colOff>38100</xdr:colOff>
      <xdr:row>56</xdr:row>
      <xdr:rowOff>83652</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583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54</xdr:row>
      <xdr:rowOff>100179</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358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52832</xdr:rowOff>
    </xdr:from>
    <xdr:to>
      <xdr:col>41</xdr:col>
      <xdr:colOff>50800</xdr:colOff>
      <xdr:row>57</xdr:row>
      <xdr:rowOff>94026</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825482"/>
          <a:ext cx="889000" cy="4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156749</xdr:rowOff>
    </xdr:from>
    <xdr:to>
      <xdr:col>41</xdr:col>
      <xdr:colOff>101600</xdr:colOff>
      <xdr:row>56</xdr:row>
      <xdr:rowOff>86899</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58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54</xdr:row>
      <xdr:rowOff>103426</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361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32985</xdr:rowOff>
    </xdr:from>
    <xdr:to>
      <xdr:col>36</xdr:col>
      <xdr:colOff>165100</xdr:colOff>
      <xdr:row>56</xdr:row>
      <xdr:rowOff>134585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3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54</xdr:row>
      <xdr:rowOff>151112</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37428" y="940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148610</xdr:rowOff>
    </xdr:from>
    <xdr:to>
      <xdr:col>55</xdr:col>
      <xdr:colOff>50800</xdr:colOff>
      <xdr:row>57</xdr:row>
      <xdr:rowOff>78760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74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127037</xdr:rowOff>
    </xdr:from>
    <xdr:ext cx="469744"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28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50084</xdr:rowOff>
    </xdr:from>
    <xdr:to>
      <xdr:col>50</xdr:col>
      <xdr:colOff>165100</xdr:colOff>
      <xdr:row>57</xdr:row>
      <xdr:rowOff>151684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82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142811</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991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152953</xdr:rowOff>
    </xdr:from>
    <xdr:to>
      <xdr:col>46</xdr:col>
      <xdr:colOff>38100</xdr:colOff>
      <xdr:row>57</xdr:row>
      <xdr:rowOff>83103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75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74230</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428" y="9846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2032</xdr:rowOff>
    </xdr:from>
    <xdr:to>
      <xdr:col>41</xdr:col>
      <xdr:colOff>101600</xdr:colOff>
      <xdr:row>57</xdr:row>
      <xdr:rowOff>103632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774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94759</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9867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43226</xdr:rowOff>
    </xdr:from>
    <xdr:to>
      <xdr:col>36</xdr:col>
      <xdr:colOff>165100</xdr:colOff>
      <xdr:row>57</xdr:row>
      <xdr:rowOff>144826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81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135953</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37428" y="9908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3416</xdr:rowOff>
    </xdr:from>
    <xdr:to>
      <xdr:col>54</xdr:col>
      <xdr:colOff>189865</xdr:colOff>
      <xdr:row>78</xdr:row>
      <xdr:rowOff>28944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76366"/>
          <a:ext cx="1270" cy="122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32771</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40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28944</xdr:rowOff>
    </xdr:from>
    <xdr:to>
      <xdr:col>55</xdr:col>
      <xdr:colOff>88900</xdr:colOff>
      <xdr:row>78</xdr:row>
      <xdr:rowOff>28944</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402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121543</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95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37,077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3416</xdr:rowOff>
    </xdr:from>
    <xdr:to>
      <xdr:col>55</xdr:col>
      <xdr:colOff>88900</xdr:colOff>
      <xdr:row>71</xdr:row>
      <xdr:rowOff>3416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53975</xdr:rowOff>
    </xdr:from>
    <xdr:to>
      <xdr:col>55</xdr:col>
      <xdr:colOff>0</xdr:colOff>
      <xdr:row>76</xdr:row>
      <xdr:rowOff>106248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084175"/>
          <a:ext cx="838200" cy="5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48607</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27359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25730</xdr:rowOff>
    </xdr:from>
    <xdr:to>
      <xdr:col>55</xdr:col>
      <xdr:colOff>50800</xdr:colOff>
      <xdr:row>75</xdr:row>
      <xdr:rowOff>127330</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28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53975</xdr:rowOff>
    </xdr:from>
    <xdr:to>
      <xdr:col>50</xdr:col>
      <xdr:colOff>114300</xdr:colOff>
      <xdr:row>76</xdr:row>
      <xdr:rowOff>93675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3084175"/>
          <a:ext cx="889000" cy="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55143</xdr:rowOff>
    </xdr:from>
    <xdr:to>
      <xdr:col>50</xdr:col>
      <xdr:colOff>165100</xdr:colOff>
      <xdr:row>75</xdr:row>
      <xdr:rowOff>156744</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29138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1820</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268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43917</xdr:rowOff>
    </xdr:from>
    <xdr:to>
      <xdr:col>45</xdr:col>
      <xdr:colOff>177800</xdr:colOff>
      <xdr:row>76</xdr:row>
      <xdr:rowOff>93675</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074117"/>
          <a:ext cx="889000" cy="49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152108</xdr:rowOff>
    </xdr:from>
    <xdr:to>
      <xdr:col>46</xdr:col>
      <xdr:colOff>38100</xdr:colOff>
      <xdr:row>75</xdr:row>
      <xdr:rowOff>82258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2839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98785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2614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142977</xdr:rowOff>
    </xdr:from>
    <xdr:to>
      <xdr:col>41</xdr:col>
      <xdr:colOff>50800</xdr:colOff>
      <xdr:row>76</xdr:row>
      <xdr:rowOff>43917</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001727"/>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131800</xdr:rowOff>
    </xdr:from>
    <xdr:to>
      <xdr:col>41</xdr:col>
      <xdr:colOff>101600</xdr:colOff>
      <xdr:row>75</xdr:row>
      <xdr:rowOff>61950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28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78477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259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131039</xdr:rowOff>
    </xdr:from>
    <xdr:to>
      <xdr:col>36</xdr:col>
      <xdr:colOff>165100</xdr:colOff>
      <xdr:row>75</xdr:row>
      <xdr:rowOff>61189</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281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77716</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2593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55448</xdr:rowOff>
    </xdr:from>
    <xdr:to>
      <xdr:col>55</xdr:col>
      <xdr:colOff>50800</xdr:colOff>
      <xdr:row>76</xdr:row>
      <xdr:rowOff>157048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085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33875</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064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3175</xdr:rowOff>
    </xdr:from>
    <xdr:to>
      <xdr:col>50</xdr:col>
      <xdr:colOff>165100</xdr:colOff>
      <xdr:row>76</xdr:row>
      <xdr:rowOff>104775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03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95902</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12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42875</xdr:rowOff>
    </xdr:from>
    <xdr:to>
      <xdr:col>46</xdr:col>
      <xdr:colOff>38100</xdr:colOff>
      <xdr:row>76</xdr:row>
      <xdr:rowOff>144475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07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135602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165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164567</xdr:rowOff>
    </xdr:from>
    <xdr:to>
      <xdr:col>41</xdr:col>
      <xdr:colOff>101600</xdr:colOff>
      <xdr:row>76</xdr:row>
      <xdr:rowOff>94717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02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85844</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116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92177</xdr:rowOff>
    </xdr:from>
    <xdr:to>
      <xdr:col>36</xdr:col>
      <xdr:colOff>165100</xdr:colOff>
      <xdr:row>76</xdr:row>
      <xdr:rowOff>22327</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295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13454</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043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92540</xdr:rowOff>
    </xdr:from>
    <xdr:to>
      <xdr:col>54</xdr:col>
      <xdr:colOff>189865</xdr:colOff>
      <xdr:row>97</xdr:row>
      <xdr:rowOff>96403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94490"/>
          <a:ext cx="1270" cy="1032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100230</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730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96403</xdr:rowOff>
    </xdr:from>
    <xdr:to>
      <xdr:col>55</xdr:col>
      <xdr:colOff>88900</xdr:colOff>
      <xdr:row>97</xdr:row>
      <xdr:rowOff>96403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727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39217</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69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92540</xdr:rowOff>
    </xdr:from>
    <xdr:to>
      <xdr:col>55</xdr:col>
      <xdr:colOff>88900</xdr:colOff>
      <xdr:row>91</xdr:row>
      <xdr:rowOff>92540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94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92540</xdr:rowOff>
    </xdr:from>
    <xdr:to>
      <xdr:col>55</xdr:col>
      <xdr:colOff>0</xdr:colOff>
      <xdr:row>92</xdr:row>
      <xdr:rowOff>128087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5694490"/>
          <a:ext cx="838200" cy="206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76654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1929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98227</xdr:rowOff>
    </xdr:from>
    <xdr:to>
      <xdr:col>55</xdr:col>
      <xdr:colOff>50800</xdr:colOff>
      <xdr:row>95</xdr:row>
      <xdr:rowOff>28377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214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128087</xdr:rowOff>
    </xdr:from>
    <xdr:to>
      <xdr:col>50</xdr:col>
      <xdr:colOff>114300</xdr:colOff>
      <xdr:row>93</xdr:row>
      <xdr:rowOff>22154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5901487"/>
          <a:ext cx="889000" cy="6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7724</xdr:rowOff>
    </xdr:from>
    <xdr:to>
      <xdr:col>50</xdr:col>
      <xdr:colOff>165100</xdr:colOff>
      <xdr:row>95</xdr:row>
      <xdr:rowOff>109324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295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100451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88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95397</xdr:rowOff>
    </xdr:from>
    <xdr:to>
      <xdr:col>45</xdr:col>
      <xdr:colOff>177800</xdr:colOff>
      <xdr:row>93</xdr:row>
      <xdr:rowOff>22154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5525897"/>
          <a:ext cx="889000" cy="441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56598</xdr:rowOff>
    </xdr:from>
    <xdr:to>
      <xdr:col>46</xdr:col>
      <xdr:colOff>38100</xdr:colOff>
      <xdr:row>95</xdr:row>
      <xdr:rowOff>158198</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344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149325</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437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95397</xdr:rowOff>
    </xdr:from>
    <xdr:to>
      <xdr:col>41</xdr:col>
      <xdr:colOff>50800</xdr:colOff>
      <xdr:row>92</xdr:row>
      <xdr:rowOff>89796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5525897"/>
          <a:ext cx="889000" cy="337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43821</xdr:rowOff>
    </xdr:from>
    <xdr:to>
      <xdr:col>41</xdr:col>
      <xdr:colOff>101600</xdr:colOff>
      <xdr:row>95</xdr:row>
      <xdr:rowOff>145421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136548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42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24068</xdr:rowOff>
    </xdr:from>
    <xdr:to>
      <xdr:col>36</xdr:col>
      <xdr:colOff>165100</xdr:colOff>
      <xdr:row>95</xdr:row>
      <xdr:rowOff>125668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311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116795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404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41740</xdr:rowOff>
    </xdr:from>
    <xdr:to>
      <xdr:col>55</xdr:col>
      <xdr:colOff>50800</xdr:colOff>
      <xdr:row>91</xdr:row>
      <xdr:rowOff>143340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564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166217</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5596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77287</xdr:rowOff>
    </xdr:from>
    <xdr:to>
      <xdr:col>50</xdr:col>
      <xdr:colOff>165100</xdr:colOff>
      <xdr:row>93</xdr:row>
      <xdr:rowOff>7437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5850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23964</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5625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142804</xdr:rowOff>
    </xdr:from>
    <xdr:to>
      <xdr:col>46</xdr:col>
      <xdr:colOff>38100</xdr:colOff>
      <xdr:row>93</xdr:row>
      <xdr:rowOff>72954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591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89481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569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90</xdr:row>
      <xdr:rowOff>44597</xdr:rowOff>
    </xdr:from>
    <xdr:to>
      <xdr:col>41</xdr:col>
      <xdr:colOff>101600</xdr:colOff>
      <xdr:row>90</xdr:row>
      <xdr:rowOff>146197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547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88</xdr:row>
      <xdr:rowOff>162724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525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38996</xdr:rowOff>
    </xdr:from>
    <xdr:to>
      <xdr:col>36</xdr:col>
      <xdr:colOff>165100</xdr:colOff>
      <xdr:row>92</xdr:row>
      <xdr:rowOff>140596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581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90</xdr:row>
      <xdr:rowOff>157123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5587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136881</xdr:rowOff>
    </xdr:from>
    <xdr:to>
      <xdr:col>85</xdr:col>
      <xdr:colOff>126364</xdr:colOff>
      <xdr:row>38</xdr:row>
      <xdr:rowOff>138443</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280381"/>
          <a:ext cx="1269" cy="13731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142270</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657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138443</xdr:rowOff>
    </xdr:from>
    <xdr:to>
      <xdr:col>86</xdr:col>
      <xdr:colOff>25400</xdr:colOff>
      <xdr:row>38</xdr:row>
      <xdr:rowOff>138443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653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83558</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05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48,074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136881</xdr:rowOff>
    </xdr:from>
    <xdr:to>
      <xdr:col>86</xdr:col>
      <xdr:colOff>25400</xdr:colOff>
      <xdr:row>30</xdr:row>
      <xdr:rowOff>136881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280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129984</xdr:rowOff>
    </xdr:from>
    <xdr:to>
      <xdr:col>85</xdr:col>
      <xdr:colOff>127000</xdr:colOff>
      <xdr:row>39</xdr:row>
      <xdr:rowOff>1092</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5481300" y="6645084"/>
          <a:ext cx="838200" cy="42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94327</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2665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71450</xdr:rowOff>
    </xdr:from>
    <xdr:to>
      <xdr:col>85</xdr:col>
      <xdr:colOff>177800</xdr:colOff>
      <xdr:row>38</xdr:row>
      <xdr:rowOff>1600</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4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151320</xdr:rowOff>
    </xdr:from>
    <xdr:to>
      <xdr:col>81</xdr:col>
      <xdr:colOff>50800</xdr:colOff>
      <xdr:row>39</xdr:row>
      <xdr:rowOff>1092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4592300" y="6666420"/>
          <a:ext cx="889000" cy="21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99378</xdr:rowOff>
    </xdr:from>
    <xdr:to>
      <xdr:col>81</xdr:col>
      <xdr:colOff>101600</xdr:colOff>
      <xdr:row>38</xdr:row>
      <xdr:rowOff>29528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44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46055</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218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151320</xdr:rowOff>
    </xdr:from>
    <xdr:to>
      <xdr:col>76</xdr:col>
      <xdr:colOff>114300</xdr:colOff>
      <xdr:row>39</xdr:row>
      <xdr:rowOff>27953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3703300" y="6666420"/>
          <a:ext cx="889000" cy="48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111189</xdr:rowOff>
    </xdr:from>
    <xdr:to>
      <xdr:col>76</xdr:col>
      <xdr:colOff>165100</xdr:colOff>
      <xdr:row>38</xdr:row>
      <xdr:rowOff>41339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45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57866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230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9055</xdr:rowOff>
    </xdr:from>
    <xdr:to>
      <xdr:col>71</xdr:col>
      <xdr:colOff>177800</xdr:colOff>
      <xdr:row>39</xdr:row>
      <xdr:rowOff>27953</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2814300" y="6695605"/>
          <a:ext cx="889000" cy="18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125057</xdr:rowOff>
    </xdr:from>
    <xdr:to>
      <xdr:col>72</xdr:col>
      <xdr:colOff>38100</xdr:colOff>
      <xdr:row>38</xdr:row>
      <xdr:rowOff>55207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468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71734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24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68783</xdr:rowOff>
    </xdr:from>
    <xdr:to>
      <xdr:col>67</xdr:col>
      <xdr:colOff>101600</xdr:colOff>
      <xdr:row>37</xdr:row>
      <xdr:rowOff>170383</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12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15460</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187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79184</xdr:rowOff>
    </xdr:from>
    <xdr:to>
      <xdr:col>85</xdr:col>
      <xdr:colOff>177800</xdr:colOff>
      <xdr:row>39</xdr:row>
      <xdr:rowOff>9334</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59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165561</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50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121742</xdr:rowOff>
    </xdr:from>
    <xdr:to>
      <xdr:col>81</xdr:col>
      <xdr:colOff>101600</xdr:colOff>
      <xdr:row>39</xdr:row>
      <xdr:rowOff>51892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636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43019</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729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100520</xdr:rowOff>
    </xdr:from>
    <xdr:to>
      <xdr:col>76</xdr:col>
      <xdr:colOff>165100</xdr:colOff>
      <xdr:row>39</xdr:row>
      <xdr:rowOff>30670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61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21797</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708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148603</xdr:rowOff>
    </xdr:from>
    <xdr:to>
      <xdr:col>72</xdr:col>
      <xdr:colOff>38100</xdr:colOff>
      <xdr:row>39</xdr:row>
      <xdr:rowOff>78753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663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69880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756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129705</xdr:rowOff>
    </xdr:from>
    <xdr:to>
      <xdr:col>67</xdr:col>
      <xdr:colOff>101600</xdr:colOff>
      <xdr:row>39</xdr:row>
      <xdr:rowOff>59855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64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50982</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73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21970</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38299</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56848</xdr:rowOff>
    </xdr:from>
    <xdr:to>
      <xdr:col>85</xdr:col>
      <xdr:colOff>126364</xdr:colOff>
      <xdr:row>59</xdr:row>
      <xdr:rowOff>10214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800798"/>
          <a:ext cx="1269" cy="1324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14041</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10214</xdr:rowOff>
    </xdr:from>
    <xdr:to>
      <xdr:col>86</xdr:col>
      <xdr:colOff>25400</xdr:colOff>
      <xdr:row>59</xdr:row>
      <xdr:rowOff>10214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25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3525</xdr:rowOff>
    </xdr:from>
    <xdr:ext cx="534377"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7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83,287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56848</xdr:rowOff>
    </xdr:from>
    <xdr:to>
      <xdr:col>86</xdr:col>
      <xdr:colOff>25400</xdr:colOff>
      <xdr:row>51</xdr:row>
      <xdr:rowOff>56848</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80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147114</xdr:rowOff>
    </xdr:from>
    <xdr:to>
      <xdr:col>85</xdr:col>
      <xdr:colOff>127000</xdr:colOff>
      <xdr:row>54</xdr:row>
      <xdr:rowOff>78468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233964"/>
          <a:ext cx="838200" cy="10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169805</xdr:rowOff>
    </xdr:from>
    <xdr:ext cx="534377"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5995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19928</xdr:rowOff>
    </xdr:from>
    <xdr:to>
      <xdr:col>85</xdr:col>
      <xdr:colOff>177800</xdr:colOff>
      <xdr:row>56</xdr:row>
      <xdr:rowOff>121528</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62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49664</xdr:rowOff>
    </xdr:from>
    <xdr:to>
      <xdr:col>81</xdr:col>
      <xdr:colOff>50800</xdr:colOff>
      <xdr:row>54</xdr:row>
      <xdr:rowOff>78468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592300" y="9307964"/>
          <a:ext cx="889000" cy="2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98272</xdr:rowOff>
    </xdr:from>
    <xdr:to>
      <xdr:col>81</xdr:col>
      <xdr:colOff>101600</xdr:colOff>
      <xdr:row>57</xdr:row>
      <xdr:rowOff>28422</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69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19549</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214111" y="9792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49664</xdr:rowOff>
    </xdr:from>
    <xdr:to>
      <xdr:col>76</xdr:col>
      <xdr:colOff>114300</xdr:colOff>
      <xdr:row>56</xdr:row>
      <xdr:rowOff>76280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307964"/>
          <a:ext cx="889000" cy="369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99971</xdr:rowOff>
    </xdr:from>
    <xdr:to>
      <xdr:col>76</xdr:col>
      <xdr:colOff>165100</xdr:colOff>
      <xdr:row>58</xdr:row>
      <xdr:rowOff>30121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872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21248</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325111" y="9965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5316</xdr:rowOff>
    </xdr:from>
    <xdr:to>
      <xdr:col>71</xdr:col>
      <xdr:colOff>177800</xdr:colOff>
      <xdr:row>56</xdr:row>
      <xdr:rowOff>76280</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9435066"/>
          <a:ext cx="889000" cy="242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144874</xdr:rowOff>
    </xdr:from>
    <xdr:to>
      <xdr:col>72</xdr:col>
      <xdr:colOff>38100</xdr:colOff>
      <xdr:row>58</xdr:row>
      <xdr:rowOff>75024</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1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66151</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36111" y="10010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93211</xdr:rowOff>
    </xdr:from>
    <xdr:to>
      <xdr:col>67</xdr:col>
      <xdr:colOff>101600</xdr:colOff>
      <xdr:row>57</xdr:row>
      <xdr:rowOff>23361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69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14488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47111" y="978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96314</xdr:rowOff>
    </xdr:from>
    <xdr:to>
      <xdr:col>85</xdr:col>
      <xdr:colOff>177800</xdr:colOff>
      <xdr:row>54</xdr:row>
      <xdr:rowOff>26464</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18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119191</xdr:rowOff>
    </xdr:from>
    <xdr:ext cx="534377"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034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27668</xdr:rowOff>
    </xdr:from>
    <xdr:to>
      <xdr:col>81</xdr:col>
      <xdr:colOff>101600</xdr:colOff>
      <xdr:row>54</xdr:row>
      <xdr:rowOff>129268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28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145795</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9061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170314</xdr:rowOff>
    </xdr:from>
    <xdr:to>
      <xdr:col>76</xdr:col>
      <xdr:colOff>165100</xdr:colOff>
      <xdr:row>54</xdr:row>
      <xdr:rowOff>100464</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25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116991</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9032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25480</xdr:rowOff>
    </xdr:from>
    <xdr:to>
      <xdr:col>72</xdr:col>
      <xdr:colOff>38100</xdr:colOff>
      <xdr:row>56</xdr:row>
      <xdr:rowOff>127080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62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143607</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9401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125966</xdr:rowOff>
    </xdr:from>
    <xdr:to>
      <xdr:col>67</xdr:col>
      <xdr:colOff>101600</xdr:colOff>
      <xdr:row>55</xdr:row>
      <xdr:rowOff>56116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38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72643</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9159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00000000-0008-0000-07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110417</xdr:rowOff>
    </xdr:from>
    <xdr:to>
      <xdr:col>85</xdr:col>
      <xdr:colOff>126364</xdr:colOff>
      <xdr:row>79</xdr:row>
      <xdr:rowOff>98879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6317595" y="12111917"/>
          <a:ext cx="1269" cy="1531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3" name="災害復旧費最小値テキスト">
          <a:extLst>
            <a:ext uri="{FF2B5EF4-FFF2-40B4-BE49-F238E27FC236}">
              <a16:creationId xmlns:a16="http://schemas.microsoft.com/office/drawing/2014/main" id="{00000000-0008-0000-0700-000079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57094</xdr:rowOff>
    </xdr:from>
    <xdr:ext cx="534377" cy="259045"/>
    <xdr:sp macro="" textlink="">
      <xdr:nvSpPr>
        <xdr:cNvPr id="635" name="災害復旧費最大値テキスト">
          <a:extLst>
            <a:ext uri="{FF2B5EF4-FFF2-40B4-BE49-F238E27FC236}">
              <a16:creationId xmlns:a16="http://schemas.microsoft.com/office/drawing/2014/main" id="{00000000-0008-0000-0700-00007B020000}"/>
            </a:ext>
          </a:extLst>
        </xdr:cNvPr>
        <xdr:cNvSpPr txBox="1"/>
      </xdr:nvSpPr>
      <xdr:spPr>
        <a:xfrm>
          <a:off x="16370300" y="11887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110417</xdr:rowOff>
    </xdr:from>
    <xdr:to>
      <xdr:col>86</xdr:col>
      <xdr:colOff>25400</xdr:colOff>
      <xdr:row>70</xdr:row>
      <xdr:rowOff>110417</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2111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109165</xdr:rowOff>
    </xdr:from>
    <xdr:ext cx="469744" cy="259045"/>
    <xdr:sp macro="" textlink="">
      <xdr:nvSpPr>
        <xdr:cNvPr id="638" name="災害復旧費平均値テキスト">
          <a:extLst>
            <a:ext uri="{FF2B5EF4-FFF2-40B4-BE49-F238E27FC236}">
              <a16:creationId xmlns:a16="http://schemas.microsoft.com/office/drawing/2014/main" id="{00000000-0008-0000-0700-00007E020000}"/>
            </a:ext>
          </a:extLst>
        </xdr:cNvPr>
        <xdr:cNvSpPr txBox="1"/>
      </xdr:nvSpPr>
      <xdr:spPr>
        <a:xfrm>
          <a:off x="16370300" y="131393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86288</xdr:rowOff>
    </xdr:from>
    <xdr:to>
      <xdr:col>85</xdr:col>
      <xdr:colOff>177800</xdr:colOff>
      <xdr:row>78</xdr:row>
      <xdr:rowOff>16438</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6268700" y="1328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44813</xdr:rowOff>
    </xdr:from>
    <xdr:to>
      <xdr:col>81</xdr:col>
      <xdr:colOff>101600</xdr:colOff>
      <xdr:row>77</xdr:row>
      <xdr:rowOff>146413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5430500" y="1324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162940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46428" y="13021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18470</xdr:rowOff>
    </xdr:from>
    <xdr:to>
      <xdr:col>76</xdr:col>
      <xdr:colOff>165100</xdr:colOff>
      <xdr:row>77</xdr:row>
      <xdr:rowOff>120070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541500" y="1322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136597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357428" y="12995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141914</xdr:rowOff>
    </xdr:from>
    <xdr:to>
      <xdr:col>72</xdr:col>
      <xdr:colOff>38100</xdr:colOff>
      <xdr:row>77</xdr:row>
      <xdr:rowOff>72064</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652500" y="13172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88590</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468428" y="12947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56679</xdr:rowOff>
    </xdr:from>
    <xdr:to>
      <xdr:col>67</xdr:col>
      <xdr:colOff>101600</xdr:colOff>
      <xdr:row>76</xdr:row>
      <xdr:rowOff>158279</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763500" y="13086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3355</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579428" y="12862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57" name="災害復旧費該当値テキスト">
          <a:extLst>
            <a:ext uri="{FF2B5EF4-FFF2-40B4-BE49-F238E27FC236}">
              <a16:creationId xmlns:a16="http://schemas.microsoft.com/office/drawing/2014/main" id="{00000000-0008-0000-0700-000091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144112</xdr:rowOff>
    </xdr:from>
    <xdr:to>
      <xdr:col>85</xdr:col>
      <xdr:colOff>126364</xdr:colOff>
      <xdr:row>97</xdr:row>
      <xdr:rowOff>103147</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574612"/>
          <a:ext cx="1269" cy="115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106974</xdr:rowOff>
    </xdr:from>
    <xdr:ext cx="469744"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737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103147</xdr:rowOff>
    </xdr:from>
    <xdr:to>
      <xdr:col>86</xdr:col>
      <xdr:colOff>25400</xdr:colOff>
      <xdr:row>97</xdr:row>
      <xdr:rowOff>103147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733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90789</xdr:rowOff>
    </xdr:from>
    <xdr:ext cx="534377"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34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59,807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144112</xdr:rowOff>
    </xdr:from>
    <xdr:to>
      <xdr:col>86</xdr:col>
      <xdr:colOff>25400</xdr:colOff>
      <xdr:row>90</xdr:row>
      <xdr:rowOff>144112</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574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103147</xdr:rowOff>
    </xdr:from>
    <xdr:to>
      <xdr:col>85</xdr:col>
      <xdr:colOff>127000</xdr:colOff>
      <xdr:row>97</xdr:row>
      <xdr:rowOff>110393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733797"/>
          <a:ext cx="838200" cy="7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92</xdr:row>
      <xdr:rowOff>155942</xdr:rowOff>
    </xdr:from>
    <xdr:ext cx="534377"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5929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133065</xdr:rowOff>
    </xdr:from>
    <xdr:to>
      <xdr:col>85</xdr:col>
      <xdr:colOff>177800</xdr:colOff>
      <xdr:row>94</xdr:row>
      <xdr:rowOff>63215</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077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110393</xdr:rowOff>
    </xdr:from>
    <xdr:to>
      <xdr:col>81</xdr:col>
      <xdr:colOff>50800</xdr:colOff>
      <xdr:row>97</xdr:row>
      <xdr:rowOff>112542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741043"/>
          <a:ext cx="889000" cy="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93</xdr:row>
      <xdr:rowOff>125157</xdr:rowOff>
    </xdr:from>
    <xdr:to>
      <xdr:col>81</xdr:col>
      <xdr:colOff>101600</xdr:colOff>
      <xdr:row>94</xdr:row>
      <xdr:rowOff>55307</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070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71834</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214111" y="15845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112542</xdr:rowOff>
    </xdr:from>
    <xdr:to>
      <xdr:col>76</xdr:col>
      <xdr:colOff>114300</xdr:colOff>
      <xdr:row>97</xdr:row>
      <xdr:rowOff>119377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743192"/>
          <a:ext cx="889000" cy="6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117886</xdr:rowOff>
    </xdr:from>
    <xdr:to>
      <xdr:col>76</xdr:col>
      <xdr:colOff>165100</xdr:colOff>
      <xdr:row>94</xdr:row>
      <xdr:rowOff>48036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06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64563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325111" y="1583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119377</xdr:rowOff>
    </xdr:from>
    <xdr:to>
      <xdr:col>71</xdr:col>
      <xdr:colOff>177800</xdr:colOff>
      <xdr:row>97</xdr:row>
      <xdr:rowOff>133641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750027"/>
          <a:ext cx="889000" cy="14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97792</xdr:rowOff>
    </xdr:from>
    <xdr:to>
      <xdr:col>72</xdr:col>
      <xdr:colOff>38100</xdr:colOff>
      <xdr:row>94</xdr:row>
      <xdr:rowOff>27942</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042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44469</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36111" y="15817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127922</xdr:rowOff>
    </xdr:from>
    <xdr:to>
      <xdr:col>67</xdr:col>
      <xdr:colOff>101600</xdr:colOff>
      <xdr:row>94</xdr:row>
      <xdr:rowOff>58072</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07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74599</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47111" y="15847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52347</xdr:rowOff>
    </xdr:from>
    <xdr:to>
      <xdr:col>85</xdr:col>
      <xdr:colOff>177800</xdr:colOff>
      <xdr:row>97</xdr:row>
      <xdr:rowOff>153947</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682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138724</xdr:rowOff>
    </xdr:from>
    <xdr:ext cx="469744"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597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59593</xdr:rowOff>
    </xdr:from>
    <xdr:to>
      <xdr:col>81</xdr:col>
      <xdr:colOff>101600</xdr:colOff>
      <xdr:row>97</xdr:row>
      <xdr:rowOff>161193</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690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97</xdr:row>
      <xdr:rowOff>152320</xdr:rowOff>
    </xdr:from>
    <xdr:ext cx="469744"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46428" y="16782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61742</xdr:rowOff>
    </xdr:from>
    <xdr:to>
      <xdr:col>76</xdr:col>
      <xdr:colOff>165100</xdr:colOff>
      <xdr:row>97</xdr:row>
      <xdr:rowOff>163342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69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97</xdr:row>
      <xdr:rowOff>154469</xdr:rowOff>
    </xdr:from>
    <xdr:ext cx="469744"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357428" y="1678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68577</xdr:rowOff>
    </xdr:from>
    <xdr:to>
      <xdr:col>72</xdr:col>
      <xdr:colOff>38100</xdr:colOff>
      <xdr:row>97</xdr:row>
      <xdr:rowOff>170177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699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97</xdr:row>
      <xdr:rowOff>161304</xdr:rowOff>
    </xdr:from>
    <xdr:ext cx="469744"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68428" y="16791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82841</xdr:rowOff>
    </xdr:from>
    <xdr:to>
      <xdr:col>67</xdr:col>
      <xdr:colOff>101600</xdr:colOff>
      <xdr:row>98</xdr:row>
      <xdr:rowOff>12991</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71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4118</xdr:rowOff>
    </xdr:from>
    <xdr:ext cx="469744"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79428" y="16806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a:extLst>
            <a:ext uri="{FF2B5EF4-FFF2-40B4-BE49-F238E27FC236}">
              <a16:creationId xmlns:a16="http://schemas.microsoft.com/office/drawing/2014/main" id="{00000000-0008-0000-07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164846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flipV="1">
          <a:off x="22159595" y="5479796"/>
          <a:ext cx="1269"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諸支出金最小値テキスト">
          <a:extLst>
            <a:ext uri="{FF2B5EF4-FFF2-40B4-BE49-F238E27FC236}">
              <a16:creationId xmlns:a16="http://schemas.microsoft.com/office/drawing/2014/main" id="{00000000-0008-0000-07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111523</xdr:rowOff>
    </xdr:from>
    <xdr:ext cx="378565" cy="259045"/>
    <xdr:sp macro="" textlink="">
      <xdr:nvSpPr>
        <xdr:cNvPr id="745" name="諸支出金最大値テキスト">
          <a:extLst>
            <a:ext uri="{FF2B5EF4-FFF2-40B4-BE49-F238E27FC236}">
              <a16:creationId xmlns:a16="http://schemas.microsoft.com/office/drawing/2014/main" id="{00000000-0008-0000-0700-0000E9020000}"/>
            </a:ext>
          </a:extLst>
        </xdr:cNvPr>
        <xdr:cNvSpPr txBox="1"/>
      </xdr:nvSpPr>
      <xdr:spPr>
        <a:xfrm>
          <a:off x="22212300" y="52550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164846</xdr:rowOff>
    </xdr:from>
    <xdr:to>
      <xdr:col>116</xdr:col>
      <xdr:colOff>152400</xdr:colOff>
      <xdr:row>31</xdr:row>
      <xdr:rowOff>164846</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5479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127779</xdr:rowOff>
    </xdr:from>
    <xdr:ext cx="313932" cy="259045"/>
    <xdr:sp macro="" textlink="">
      <xdr:nvSpPr>
        <xdr:cNvPr id="748" name="諸支出金平均値テキスト">
          <a:extLst>
            <a:ext uri="{FF2B5EF4-FFF2-40B4-BE49-F238E27FC236}">
              <a16:creationId xmlns:a16="http://schemas.microsoft.com/office/drawing/2014/main" id="{00000000-0008-0000-0700-0000EC020000}"/>
            </a:ext>
          </a:extLst>
        </xdr:cNvPr>
        <xdr:cNvSpPr txBox="1"/>
      </xdr:nvSpPr>
      <xdr:spPr>
        <a:xfrm>
          <a:off x="22212300" y="62999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104902</xdr:rowOff>
    </xdr:from>
    <xdr:to>
      <xdr:col>116</xdr:col>
      <xdr:colOff>114300</xdr:colOff>
      <xdr:row>38</xdr:row>
      <xdr:rowOff>35052</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2110700" y="6448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143764</xdr:rowOff>
    </xdr:from>
    <xdr:to>
      <xdr:col>112</xdr:col>
      <xdr:colOff>38100</xdr:colOff>
      <xdr:row>38</xdr:row>
      <xdr:rowOff>73914</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1272500" y="648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90441</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66333" y="62626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77333" y="6258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118618</xdr:rowOff>
    </xdr:from>
    <xdr:to>
      <xdr:col>102</xdr:col>
      <xdr:colOff>165100</xdr:colOff>
      <xdr:row>38</xdr:row>
      <xdr:rowOff>48768</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9494500" y="646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65295</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88333" y="62374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34036</xdr:rowOff>
    </xdr:from>
    <xdr:to>
      <xdr:col>98</xdr:col>
      <xdr:colOff>38100</xdr:colOff>
      <xdr:row>36</xdr:row>
      <xdr:rowOff>135636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8605500" y="620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34</xdr:row>
      <xdr:rowOff>152163</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7017" y="59814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7" name="諸支出金該当値テキスト">
          <a:extLst>
            <a:ext uri="{FF2B5EF4-FFF2-40B4-BE49-F238E27FC236}">
              <a16:creationId xmlns:a16="http://schemas.microsoft.com/office/drawing/2014/main" id="{00000000-0008-0000-0700-0000FF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2" name="前年度繰上充用金最小値テキスト">
          <a:extLst>
            <a:ext uri="{FF2B5EF4-FFF2-40B4-BE49-F238E27FC236}">
              <a16:creationId xmlns:a16="http://schemas.microsoft.com/office/drawing/2014/main" id="{00000000-0008-0000-0700-00001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4" name="前年度繰上充用金最大値テキスト">
          <a:extLst>
            <a:ext uri="{FF2B5EF4-FFF2-40B4-BE49-F238E27FC236}">
              <a16:creationId xmlns:a16="http://schemas.microsoft.com/office/drawing/2014/main" id="{00000000-0008-0000-0700-00001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7" name="前年度繰上充用金平均値テキスト">
          <a:extLst>
            <a:ext uri="{FF2B5EF4-FFF2-40B4-BE49-F238E27FC236}">
              <a16:creationId xmlns:a16="http://schemas.microsoft.com/office/drawing/2014/main" id="{00000000-0008-0000-0700-00001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6" name="前年度繰上充用金該当値テキスト">
          <a:extLst>
            <a:ext uri="{FF2B5EF4-FFF2-40B4-BE49-F238E27FC236}">
              <a16:creationId xmlns:a16="http://schemas.microsoft.com/office/drawing/2014/main" id="{00000000-0008-0000-0700-00003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構成比で最も大きな割合を占めているのは民生費で、住民一人当たり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183,431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円であり、前年度比</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21,393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円の増加となっている。物価高騰等の影響に直面した世帯等を支援する</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物価高騰対応重点支援給付金やすぎな作業所等整備事業</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の実施が主な理由である。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次に土木費で、住民一人当たり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74,563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円であり、前年度比</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9,055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円の増加となっている。これは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市道０１－４０号線他道路新設改良事業</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たまち公園等整備事業</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が進行したことが主な理由である。</a:t>
          </a:r>
          <a:endParaRPr lang="ja-JP" altLang="ja-JP" sz="13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次に教育費で、住民一人当たり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70,023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円であり、前年度比</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3,148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円の</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となっている。これは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富士松市民センター大規模改造事業</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や</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（仮称）逢妻川河川敷運動広場整備事業</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が進行したことが主な理由である。</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今後は、公共施設維持保全計画に基づく事業や、ＪＲ刈谷駅の改良など、都市基盤の充実を図るための大型事業も進行していくため、国・県補助金や基金を活用した財政運営に努める。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愛知県刈谷市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財政調整基金残高</a:t>
          </a:r>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　事業の見直しによる減額補正の実施や税収の回復等により、前年度取り崩した基金への</a:t>
          </a:r>
          <a:r>
            <a:rPr kumimoji="1" lang="ja-JP" altLang="en-US" sz="1000" b="0" i="0" baseline="0">
              <a:solidFill>
                <a:schemeClr val="dk1"/>
              </a:solidFill>
              <a:effectLst/>
              <a:latin typeface="ＭＳ ゴシック" panose="020B0609070205080204" pitchFamily="49" charset="-128"/>
              <a:ea typeface="ＭＳ ゴシック" panose="020B0609070205080204" pitchFamily="49" charset="-128"/>
              <a:cs typeface="+mn-cs"/>
            </a:rPr>
            <a:t>積み増し</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を実施したた</a:t>
          </a:r>
          <a:r>
            <a:rPr kumimoji="1" lang="ja-JP" altLang="en-US" sz="1000" b="0" i="0" baseline="0">
              <a:solidFill>
                <a:schemeClr val="dk1"/>
              </a:solidFill>
              <a:effectLst/>
              <a:latin typeface="ＭＳ ゴシック" panose="020B0609070205080204" pitchFamily="49" charset="-128"/>
              <a:ea typeface="ＭＳ ゴシック" panose="020B0609070205080204" pitchFamily="49" charset="-128"/>
              <a:cs typeface="+mn-cs"/>
            </a:rPr>
            <a:t>が、標準財政規模が大きくなったため、</a:t>
          </a:r>
          <a:r>
            <a:rPr kumimoji="1" lang="ja-JP" altLang="ja-JP" sz="10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0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ja-JP" sz="10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年度と比較して</a:t>
          </a:r>
          <a:r>
            <a:rPr kumimoji="1" lang="en-US" altLang="ja-JP" sz="10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0.25</a:t>
          </a:r>
          <a:r>
            <a:rPr kumimoji="1" lang="ja-JP" altLang="ja-JP" sz="10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ポイントの</a:t>
          </a:r>
          <a:r>
            <a:rPr kumimoji="1" lang="ja-JP" altLang="en-US" sz="10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減</a:t>
          </a:r>
          <a:r>
            <a:rPr kumimoji="1" lang="ja-JP" altLang="ja-JP" sz="10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となった。</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実質収支額</a:t>
          </a:r>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年度と比較して</a:t>
          </a:r>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0.63</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ポイントの減となった。主な要因としては、継続費及び繰越明許事業費の増加に伴う翌年度繰越額の増加によるものである。</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実質単年度収支</a:t>
          </a:r>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年度は事業の見直しによる減額補正の実施や税収の回復等により、前年度取り崩した基金への</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積み増し</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を実施したため黒字となった。</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愛知県刈谷市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現状</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一般会計、特別会計、企業会計の全ての会計において赤字は生じていない。</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今後の対応</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各会計において適正な財政運営、企業経営を行う。</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愛知県刈谷市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年度の元利償還金は、令和</a:t>
          </a:r>
          <a:r>
            <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年度に借り入れた</a:t>
          </a:r>
          <a:r>
            <a:rPr kumimoji="1" lang="ja-JP" altLang="en-US"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双葉保育園大規模改造事業</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等の大型事業の償還が始まったことにより、令和</a:t>
          </a:r>
          <a:r>
            <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年度と比較して</a:t>
          </a:r>
          <a:r>
            <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4,900</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万円増加した。</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　公営企業債の元利償還金に対する繰入金は、主に下水道事業の準元利償還金である。平成</a:t>
          </a:r>
          <a:r>
            <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年度以降は下水道事業の企業会計移行により大幅に減少している。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　今後とも市債発行の抑制を基調とし、公営企業債の元利償還金に対する繰入金に注視し、現在と同水準の比率を維持できるよう努める。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減債基金を利用していない。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愛知県刈谷市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一般会計等に係る地方債現在高</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すぎな作業所等整備事業や富士松市民センター大規模改造事業</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の借り入れを行ったことにより、令和</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年度の現在高が増加している。</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公営企業債等繰入見込額</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年度は下水道事業会計における将来負担額が増加したため</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、繰入見込額は増加した。</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組合等負担等見込額</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　主なものは刈谷知立環境組合によるものである。償還が進み、徐々に減少している。</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充当可能基金</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年度は事業の見直しによる減額補正の実施や税収の回復等により基金への積立を実施したため、増加している。</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将来負担比率の分子</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　将来負担額に対して充当可能財源が上回っているため、将来負担額は発生していない。</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今後の対応</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　将来負担額は発生していない状況であるが、今後とも市債発行の抑制や財政調整基金の延命化を図ることなどを基調として、健全な財政運営を堅持する。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愛知県刈谷市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公共施設維持保全計画に基づく事業の財源として公共施設維持保全基金を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1,900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万円、市道</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01-40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号線他道路新設改良事業等の財源として都市交通施設整備基金を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4,600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万円取り崩した一方、事業の見直しによる減額補正の実施や税収の回復等による財源や繰越金等を活用して財政調整基金に約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5,039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万円、公共施設維持保全基金に約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2,807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万円、都市交通施設整備基金に約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2,737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万円の積み立てを行ったため、基金全体としては約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7,163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物価高騰の影響等を注視し、行政サービスを低下させないよう必要に応じて適正な取り崩しを行う。また、老朽化した施設の機能回復を目的とする事業や都市交通施設の整備等、今後も財政需要が増大していくことが想定されるため、各事業の進捗に応じて積み立てと取り崩しを適正に行う。</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主な基金として以下の</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つが挙げられる。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公共施設維持保全基金：公共施設維持保全計画に基づき公共施設の健全かつ円滑な維持保全を図る。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都市交通施設整備基金</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道路、橋りょうその他の交通に係る施設（都市交通施設）の整備を計画的かつ効率的に整備する。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亀城公園等整備基金</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亀城公園の再整備を行うとともに、歴史博物館の建設及びその周辺施設を整備する。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公共施設維持保全基金</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本計画に基づく事業に充当するため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1,900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万円を取崩したが、繰越金等を活用して約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2,807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万円を積み立てたことにより増加している。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都市交通施設整備基金</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繰越金等を活用して約</a:t>
          </a:r>
          <a:r>
            <a:rPr kumimoji="1"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2,737</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万円を積み立てたが、市道</a:t>
          </a:r>
          <a:r>
            <a:rPr kumimoji="1"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01-40</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号線他道路新設改良事業等に充当するため</a:t>
          </a:r>
          <a:r>
            <a:rPr kumimoji="1"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4,600</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万円を取崩したことにより減少している。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亀城公園等整備基金</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年度は取り崩しや繰越金等を活用した積み立てを行っておらず、ほぼ横ばいである。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公共施設維持保全基金：公共施設維持保全計画の進捗に合わせて積み立てと取り崩しを行う。</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都市交通施設整備基金</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道路、橋りょうその他の交通に係る施設（都市交通施設）の整備の進捗に合わせて積み立てと取り崩しを行う。</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亀城公園等整備基金</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亀城公園及びその周辺施設の整備の進捗に合わせて積み立てと取り崩しを行う。</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年度末の基金残高は、約</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89</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9,294</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万円となっており、前年度から約</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4,891</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万円の増加となっている。事業の見直しによる減額補正の実施や税収の回復等により、積み立てを行ったことが要因である。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リーマンショック後の平成</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年度は市税収入が急激に落ち込んだため、行政サービスを低下させないように、当初予算において財政調整基金の繰入金を</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億円とした経緯がある。このような経済の落ち込みが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年程度継続しても対応できる約</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億円を目安としている。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減債基金を利用していないため増減はない。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今のところ、減債基金を利用する予定はない。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A0F1FAA-AE76-40B3-B0ED-0535D19AB8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CEF7DEF-D2A8-464D-99BF-86ADF10BFE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F48E98B-EFB8-4D0B-8207-899AAB9268E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4BC6DDED-4FC3-4EF5-A9BB-D77219711448}"/>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338A5385-42A8-45FD-B858-B2ECEC3ACA54}"/>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E67F231-7403-45D7-B651-56A66B58AB71}"/>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3783A8B4-0638-422E-AA57-B38D1DC46FD8}"/>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F081362-B19C-4E15-8C72-AC186C47FFD3}"/>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A92185D9-A277-4241-B8BB-002CB4C5C4F2}"/>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383BB62E-02D9-4AFF-BFA3-998DF0FE3075}"/>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D1BC6CB-D697-4FD0-A5D3-E1D8BB40D28A}"/>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722DF23-9A15-45F7-B0F6-9E02358AF5CA}"/>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D65CB8AD-96C2-4FD8-9E69-A5F355EA1DB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CC8D6061-932D-4765-8FC8-2E8E99287B6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45CE2E54-4A48-4210-A7AB-63DD336CA4A6}"/>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D7401E8E-903F-4304-8C31-21B521A01C2B}"/>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愛知県刈谷市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92BB41FF-8D23-4B1C-887A-04AD34DC0D2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557EA55-3ACC-4448-ABC2-0E8914E2979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A16D44B2-89C1-43C3-AC6C-D5210524692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F08379BC-C890-4DAC-8794-9FF3FD00E69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6C17266D-6ECF-459A-8F42-02E25B5FCF2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BB13C63-1CAE-4F3F-9A70-7B961DCBC1A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152,984
147,083
50.39
76,524,575
69,947,279
3,860,770
42,695,961
10,953,523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E1A3873B-F7CA-4CEB-B63E-EC811C15688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B934A25B-A568-42AA-88A3-6C587E81F3C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ACA2C7EB-331B-4314-80A8-213E31CFA8E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4E2D3730-6CB2-480D-AB1A-C8274068560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6E6DEB70-C86F-49BF-9790-9FC4F55159E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B51F661-3AAB-4E01-A2B2-9E8B4347C2A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BE728BC9-9D75-4420-9706-2D2C77F7FBA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4DF06948-A78C-41D3-BD6D-3F8A2081E08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BEB0A28-42E3-421B-9244-B976DEE8B08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5A5DF557-81F2-4C3A-9F14-E16479E7DC2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CC1B0C8-E449-49A3-8C46-763F30E2D0D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24556C58-7435-4031-8F28-48961B010A7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BD5C08F2-8312-4E30-B460-90BDAB27F79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6A73397A-0F74-4066-9A94-0EC8D72DE77E}"/>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6DB839D2-046B-4143-B188-AC10B340408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340A1E7-20A3-4514-B45B-A63E1FBB30D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1BA400A-81CF-4476-968B-318F9404BA76}"/>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C70C5CB-39B4-4F4A-8B0C-0DC9E7328991}"/>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C8E552A-CF84-483A-8050-635811B1CD2D}"/>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46BB6438-50C4-459B-9C99-3EEA28436C1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624918B-29B7-4016-9C84-21BA02DCB57C}"/>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284B32CE-0707-40AB-A2F9-4FDE45E27CE2}"/>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08FA381-CFC9-4A8A-BA94-7DA4A64945C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D95B0D4-0F6B-430E-80A5-749C9E830A0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39E90A3A-206D-4DF3-952C-B290BD36B98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26B08C68-9227-4C45-802B-B6E31AE304C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1DDF55F6-F91D-44F3-93D6-CA4FABFFBE1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8AFD66C-8F3F-48B0-BD0F-2F36839A5ED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32E28F0-A81F-46B2-8CDA-46C99145062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16A01277-3F88-41DA-915E-AF62CE32E31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3A82E86-12F8-4FF9-8704-4497C6CAC7B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167B533E-428A-48F2-A265-B3EFE07BA2CA}"/>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EB93FF21-C14B-4567-B796-79E4414166C3}"/>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E9751FDC-3181-4D40-BBEE-2D85F9DCECD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DE9BE1F-4ADE-4DDF-AA2C-EEF4055CB66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有形固定資産減価償却率は上昇した。これは、公共施設の更新が一段落したことが要因の一つであると考えているが、複数の施設で大規模改造を行い施設の長寿命化を図っていることなどにより、上昇率は抑えられたと考えている。今後も施設の建替えや大規模改修など長寿命化計画等に基づき、適切な施設の維持管理に努めていく</a:t>
          </a:r>
          <a:r>
            <a:rPr kumimoji="1" lang="ja-JP" altLang="en-US" sz="1100">
              <a:solidFill>
                <a:schemeClr val="dk1"/>
              </a:solidFill>
              <a:effectLst/>
              <a:latin typeface="+mn-lt"/>
              <a:ea typeface="+mn-ea"/>
              <a:cs typeface="+mn-cs"/>
            </a:rPr>
            <a:t>。</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CF955E5-722C-424F-B456-441547744E8E}"/>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DF311063-DE1D-4227-9E6A-B90DC9314879}"/>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1F522488-F44D-4584-B741-D4A178643216}"/>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41614605-380E-4D79-8BC1-39E6366D0DC1}"/>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735660A1-6146-4D33-A072-54A04E8C3DCB}"/>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847EE472-90FC-451B-8AAE-D3DE5A5B96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C9E071AF-93C8-41FC-96D5-A24107C10EF2}"/>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C52F2584-773D-44FB-8499-716A3EE32CCF}"/>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C2C47CA4-524D-4E67-A443-E0C1EE9ABA48}"/>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39E35DD6-CE62-46A5-9B24-B3F53BE24C87}"/>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36C04265-71D6-43F5-AE69-F6A5E4F331A6}"/>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449B7379-0182-4373-928D-51E1707D7DD5}"/>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2EBBEE78-958B-4D41-BC86-F8AAD32B4DAB}"/>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FCB7DF2C-636F-4638-9CD8-DE71A53F533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113665</xdr:rowOff>
    </xdr:from>
    <xdr:to>
      <xdr:col>23</xdr:col>
      <xdr:colOff>85090</xdr:colOff>
      <xdr:row>34</xdr:row>
      <xdr:rowOff>5969</xdr:rowOff>
    </xdr:to>
    <xdr:cxnSp macro="">
      <xdr:nvCxnSpPr>
        <xdr:cNvPr id="73" name="直線コネクタ 72">
          <a:extLst>
            <a:ext uri="{FF2B5EF4-FFF2-40B4-BE49-F238E27FC236}">
              <a16:creationId xmlns:a16="http://schemas.microsoft.com/office/drawing/2014/main" id="{4FB48642-ADFE-48E1-8152-9916144B8E73}"/>
            </a:ext>
          </a:extLst>
        </xdr:cNvPr>
        <xdr:cNvCxnSpPr/>
      </xdr:nvCxnSpPr>
      <xdr:spPr>
        <a:xfrm flipV="1">
          <a:off x="4760595" y="5514340"/>
          <a:ext cx="1270" cy="1092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9796</xdr:rowOff>
    </xdr:from>
    <xdr:ext cx="405111" cy="259045"/>
    <xdr:sp macro="" textlink="">
      <xdr:nvSpPr>
        <xdr:cNvPr id="74" name="有形固定資産減価償却率最小値テキスト">
          <a:extLst>
            <a:ext uri="{FF2B5EF4-FFF2-40B4-BE49-F238E27FC236}">
              <a16:creationId xmlns:a16="http://schemas.microsoft.com/office/drawing/2014/main" id="{DBE0A509-7D37-4C94-A97F-BCC314968632}"/>
            </a:ext>
          </a:extLst>
        </xdr:cNvPr>
        <xdr:cNvSpPr txBox="1"/>
      </xdr:nvSpPr>
      <xdr:spPr>
        <a:xfrm>
          <a:off x="4813300" y="6610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5969</xdr:rowOff>
    </xdr:from>
    <xdr:to>
      <xdr:col>23</xdr:col>
      <xdr:colOff>174625</xdr:colOff>
      <xdr:row>34</xdr:row>
      <xdr:rowOff>5969</xdr:rowOff>
    </xdr:to>
    <xdr:cxnSp macro="">
      <xdr:nvCxnSpPr>
        <xdr:cNvPr id="75" name="直線コネクタ 74">
          <a:extLst>
            <a:ext uri="{FF2B5EF4-FFF2-40B4-BE49-F238E27FC236}">
              <a16:creationId xmlns:a16="http://schemas.microsoft.com/office/drawing/2014/main" id="{91E901BF-976B-4CA6-A1E0-E7C763BB3164}"/>
            </a:ext>
          </a:extLst>
        </xdr:cNvPr>
        <xdr:cNvCxnSpPr/>
      </xdr:nvCxnSpPr>
      <xdr:spPr>
        <a:xfrm>
          <a:off x="4673600" y="6606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60342</xdr:rowOff>
    </xdr:from>
    <xdr:ext cx="405111" cy="259045"/>
    <xdr:sp macro="" textlink="">
      <xdr:nvSpPr>
        <xdr:cNvPr id="76" name="有形固定資産減価償却率最大値テキスト">
          <a:extLst>
            <a:ext uri="{FF2B5EF4-FFF2-40B4-BE49-F238E27FC236}">
              <a16:creationId xmlns:a16="http://schemas.microsoft.com/office/drawing/2014/main" id="{B4393277-4B82-4B38-BC0B-C53A6AB47E2D}"/>
            </a:ext>
          </a:extLst>
        </xdr:cNvPr>
        <xdr:cNvSpPr txBox="1"/>
      </xdr:nvSpPr>
      <xdr:spPr>
        <a:xfrm>
          <a:off x="4813300" y="5289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113665</xdr:rowOff>
    </xdr:from>
    <xdr:to>
      <xdr:col>23</xdr:col>
      <xdr:colOff>174625</xdr:colOff>
      <xdr:row>27</xdr:row>
      <xdr:rowOff>113665</xdr:rowOff>
    </xdr:to>
    <xdr:cxnSp macro="">
      <xdr:nvCxnSpPr>
        <xdr:cNvPr id="77" name="直線コネクタ 76">
          <a:extLst>
            <a:ext uri="{FF2B5EF4-FFF2-40B4-BE49-F238E27FC236}">
              <a16:creationId xmlns:a16="http://schemas.microsoft.com/office/drawing/2014/main" id="{2AA52B3A-AB40-49D0-9BC1-3C0FB6C106A2}"/>
            </a:ext>
          </a:extLst>
        </xdr:cNvPr>
        <xdr:cNvCxnSpPr/>
      </xdr:nvCxnSpPr>
      <xdr:spPr>
        <a:xfrm>
          <a:off x="4673600" y="5514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33418</xdr:rowOff>
    </xdr:from>
    <xdr:ext cx="405111" cy="259045"/>
    <xdr:sp macro="" textlink="">
      <xdr:nvSpPr>
        <xdr:cNvPr id="78" name="有形固定資産減価償却率平均値テキスト">
          <a:extLst>
            <a:ext uri="{FF2B5EF4-FFF2-40B4-BE49-F238E27FC236}">
              <a16:creationId xmlns:a16="http://schemas.microsoft.com/office/drawing/2014/main" id="{0F44BAD7-680F-4D22-A20A-611D3EB8EB86}"/>
            </a:ext>
          </a:extLst>
        </xdr:cNvPr>
        <xdr:cNvSpPr txBox="1"/>
      </xdr:nvSpPr>
      <xdr:spPr>
        <a:xfrm>
          <a:off x="4813300" y="57769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10541</xdr:rowOff>
    </xdr:from>
    <xdr:to>
      <xdr:col>23</xdr:col>
      <xdr:colOff>136525</xdr:colOff>
      <xdr:row>30</xdr:row>
      <xdr:rowOff>112141</xdr:rowOff>
    </xdr:to>
    <xdr:sp macro="" textlink="">
      <xdr:nvSpPr>
        <xdr:cNvPr id="79" name="フローチャート: 判断 78">
          <a:extLst>
            <a:ext uri="{FF2B5EF4-FFF2-40B4-BE49-F238E27FC236}">
              <a16:creationId xmlns:a16="http://schemas.microsoft.com/office/drawing/2014/main" id="{F5C07B98-C475-4CC9-BF7B-8BD08E6A43AB}"/>
            </a:ext>
          </a:extLst>
        </xdr:cNvPr>
        <xdr:cNvSpPr/>
      </xdr:nvSpPr>
      <xdr:spPr>
        <a:xfrm>
          <a:off x="4711700" y="592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134493</xdr:rowOff>
    </xdr:from>
    <xdr:to>
      <xdr:col>19</xdr:col>
      <xdr:colOff>187325</xdr:colOff>
      <xdr:row>30</xdr:row>
      <xdr:rowOff>64643</xdr:rowOff>
    </xdr:to>
    <xdr:sp macro="" textlink="">
      <xdr:nvSpPr>
        <xdr:cNvPr id="80" name="フローチャート: 判断 79">
          <a:extLst>
            <a:ext uri="{FF2B5EF4-FFF2-40B4-BE49-F238E27FC236}">
              <a16:creationId xmlns:a16="http://schemas.microsoft.com/office/drawing/2014/main" id="{99EBF89C-8E95-4494-9C66-CE9589F550DB}"/>
            </a:ext>
          </a:extLst>
        </xdr:cNvPr>
        <xdr:cNvSpPr/>
      </xdr:nvSpPr>
      <xdr:spPr>
        <a:xfrm>
          <a:off x="4000500" y="5878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91313</xdr:rowOff>
    </xdr:from>
    <xdr:to>
      <xdr:col>15</xdr:col>
      <xdr:colOff>187325</xdr:colOff>
      <xdr:row>30</xdr:row>
      <xdr:rowOff>21463</xdr:rowOff>
    </xdr:to>
    <xdr:sp macro="" textlink="">
      <xdr:nvSpPr>
        <xdr:cNvPr id="81" name="フローチャート: 判断 80">
          <a:extLst>
            <a:ext uri="{FF2B5EF4-FFF2-40B4-BE49-F238E27FC236}">
              <a16:creationId xmlns:a16="http://schemas.microsoft.com/office/drawing/2014/main" id="{BC437FB1-54DF-43F1-AE0E-537D8A467EBA}"/>
            </a:ext>
          </a:extLst>
        </xdr:cNvPr>
        <xdr:cNvSpPr/>
      </xdr:nvSpPr>
      <xdr:spPr>
        <a:xfrm>
          <a:off x="3238500" y="5834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26543</xdr:rowOff>
    </xdr:from>
    <xdr:to>
      <xdr:col>11</xdr:col>
      <xdr:colOff>187325</xdr:colOff>
      <xdr:row>29</xdr:row>
      <xdr:rowOff>128143</xdr:rowOff>
    </xdr:to>
    <xdr:sp macro="" textlink="">
      <xdr:nvSpPr>
        <xdr:cNvPr id="82" name="フローチャート: 判断 81">
          <a:extLst>
            <a:ext uri="{FF2B5EF4-FFF2-40B4-BE49-F238E27FC236}">
              <a16:creationId xmlns:a16="http://schemas.microsoft.com/office/drawing/2014/main" id="{99E72DAF-AF6A-4FC2-B314-51D6919AB3B5}"/>
            </a:ext>
          </a:extLst>
        </xdr:cNvPr>
        <xdr:cNvSpPr/>
      </xdr:nvSpPr>
      <xdr:spPr>
        <a:xfrm>
          <a:off x="2476500" y="5770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30861</xdr:rowOff>
    </xdr:from>
    <xdr:to>
      <xdr:col>7</xdr:col>
      <xdr:colOff>187325</xdr:colOff>
      <xdr:row>29</xdr:row>
      <xdr:rowOff>132461</xdr:rowOff>
    </xdr:to>
    <xdr:sp macro="" textlink="">
      <xdr:nvSpPr>
        <xdr:cNvPr id="83" name="フローチャート: 判断 82">
          <a:extLst>
            <a:ext uri="{FF2B5EF4-FFF2-40B4-BE49-F238E27FC236}">
              <a16:creationId xmlns:a16="http://schemas.microsoft.com/office/drawing/2014/main" id="{E3881306-B5BE-4D6D-B6B2-92E23EBF42C3}"/>
            </a:ext>
          </a:extLst>
        </xdr:cNvPr>
        <xdr:cNvSpPr/>
      </xdr:nvSpPr>
      <xdr:spPr>
        <a:xfrm>
          <a:off x="1714500" y="577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3F937471-380A-4843-9BFF-2EFB00FB885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5BE8B8C6-2D7B-431F-AF92-F46FDE3BD72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36BA0C0D-DE7F-4690-B64D-A0CBBF550D1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D0BB79FE-68D1-44FA-B060-9BB4EE96483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E6D94AD-00F3-4FCA-8FE0-FB04EB0183F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157353</xdr:rowOff>
    </xdr:from>
    <xdr:to>
      <xdr:col>23</xdr:col>
      <xdr:colOff>136525</xdr:colOff>
      <xdr:row>31</xdr:row>
      <xdr:rowOff>87503</xdr:rowOff>
    </xdr:to>
    <xdr:sp macro="" textlink="">
      <xdr:nvSpPr>
        <xdr:cNvPr id="89" name="楕円 88">
          <a:extLst>
            <a:ext uri="{FF2B5EF4-FFF2-40B4-BE49-F238E27FC236}">
              <a16:creationId xmlns:a16="http://schemas.microsoft.com/office/drawing/2014/main" id="{B89BD4FD-29A1-4D53-A14D-0151AC046D58}"/>
            </a:ext>
          </a:extLst>
        </xdr:cNvPr>
        <xdr:cNvSpPr/>
      </xdr:nvSpPr>
      <xdr:spPr>
        <a:xfrm>
          <a:off x="4711700" y="6072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135780</xdr:rowOff>
    </xdr:from>
    <xdr:ext cx="405111" cy="259045"/>
    <xdr:sp macro="" textlink="">
      <xdr:nvSpPr>
        <xdr:cNvPr id="90" name="有形固定資産減価償却率該当値テキスト">
          <a:extLst>
            <a:ext uri="{FF2B5EF4-FFF2-40B4-BE49-F238E27FC236}">
              <a16:creationId xmlns:a16="http://schemas.microsoft.com/office/drawing/2014/main" id="{2B887BB0-8BF6-4D3F-A197-45A9A7EA11C4}"/>
            </a:ext>
          </a:extLst>
        </xdr:cNvPr>
        <xdr:cNvSpPr txBox="1"/>
      </xdr:nvSpPr>
      <xdr:spPr>
        <a:xfrm>
          <a:off x="4813300" y="6050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135763</xdr:rowOff>
    </xdr:from>
    <xdr:to>
      <xdr:col>19</xdr:col>
      <xdr:colOff>187325</xdr:colOff>
      <xdr:row>31</xdr:row>
      <xdr:rowOff>65913</xdr:rowOff>
    </xdr:to>
    <xdr:sp macro="" textlink="">
      <xdr:nvSpPr>
        <xdr:cNvPr id="91" name="楕円 90">
          <a:extLst>
            <a:ext uri="{FF2B5EF4-FFF2-40B4-BE49-F238E27FC236}">
              <a16:creationId xmlns:a16="http://schemas.microsoft.com/office/drawing/2014/main" id="{EA5855A1-74EB-48F0-9B71-76CDF053986D}"/>
            </a:ext>
          </a:extLst>
        </xdr:cNvPr>
        <xdr:cNvSpPr/>
      </xdr:nvSpPr>
      <xdr:spPr>
        <a:xfrm>
          <a:off x="4000500" y="605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15113</xdr:rowOff>
    </xdr:from>
    <xdr:to>
      <xdr:col>23</xdr:col>
      <xdr:colOff>85725</xdr:colOff>
      <xdr:row>31</xdr:row>
      <xdr:rowOff>36703</xdr:rowOff>
    </xdr:to>
    <xdr:cxnSp macro="">
      <xdr:nvCxnSpPr>
        <xdr:cNvPr id="92" name="直線コネクタ 91">
          <a:extLst>
            <a:ext uri="{FF2B5EF4-FFF2-40B4-BE49-F238E27FC236}">
              <a16:creationId xmlns:a16="http://schemas.microsoft.com/office/drawing/2014/main" id="{D40F46C7-2838-4488-9A53-79BACA508BAD}"/>
            </a:ext>
          </a:extLst>
        </xdr:cNvPr>
        <xdr:cNvCxnSpPr/>
      </xdr:nvCxnSpPr>
      <xdr:spPr>
        <a:xfrm>
          <a:off x="4051300" y="6101588"/>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96901</xdr:rowOff>
    </xdr:from>
    <xdr:to>
      <xdr:col>15</xdr:col>
      <xdr:colOff>187325</xdr:colOff>
      <xdr:row>31</xdr:row>
      <xdr:rowOff>27051</xdr:rowOff>
    </xdr:to>
    <xdr:sp macro="" textlink="">
      <xdr:nvSpPr>
        <xdr:cNvPr id="93" name="楕円 92">
          <a:extLst>
            <a:ext uri="{FF2B5EF4-FFF2-40B4-BE49-F238E27FC236}">
              <a16:creationId xmlns:a16="http://schemas.microsoft.com/office/drawing/2014/main" id="{8F30AC84-24F1-4202-855A-B93365C5B6EB}"/>
            </a:ext>
          </a:extLst>
        </xdr:cNvPr>
        <xdr:cNvSpPr/>
      </xdr:nvSpPr>
      <xdr:spPr>
        <a:xfrm>
          <a:off x="3238500" y="6011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147701</xdr:rowOff>
    </xdr:from>
    <xdr:to>
      <xdr:col>19</xdr:col>
      <xdr:colOff>136525</xdr:colOff>
      <xdr:row>31</xdr:row>
      <xdr:rowOff>15113</xdr:rowOff>
    </xdr:to>
    <xdr:cxnSp macro="">
      <xdr:nvCxnSpPr>
        <xdr:cNvPr id="94" name="直線コネクタ 93">
          <a:extLst>
            <a:ext uri="{FF2B5EF4-FFF2-40B4-BE49-F238E27FC236}">
              <a16:creationId xmlns:a16="http://schemas.microsoft.com/office/drawing/2014/main" id="{9277A6B2-A730-4685-9885-5C0D337CB8E5}"/>
            </a:ext>
          </a:extLst>
        </xdr:cNvPr>
        <xdr:cNvCxnSpPr/>
      </xdr:nvCxnSpPr>
      <xdr:spPr>
        <a:xfrm>
          <a:off x="3289300" y="6062726"/>
          <a:ext cx="762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32131</xdr:rowOff>
    </xdr:from>
    <xdr:to>
      <xdr:col>11</xdr:col>
      <xdr:colOff>187325</xdr:colOff>
      <xdr:row>30</xdr:row>
      <xdr:rowOff>133731</xdr:rowOff>
    </xdr:to>
    <xdr:sp macro="" textlink="">
      <xdr:nvSpPr>
        <xdr:cNvPr id="95" name="楕円 94">
          <a:extLst>
            <a:ext uri="{FF2B5EF4-FFF2-40B4-BE49-F238E27FC236}">
              <a16:creationId xmlns:a16="http://schemas.microsoft.com/office/drawing/2014/main" id="{BC03C6DE-4A1F-48F3-AAFF-2915A5D26D9B}"/>
            </a:ext>
          </a:extLst>
        </xdr:cNvPr>
        <xdr:cNvSpPr/>
      </xdr:nvSpPr>
      <xdr:spPr>
        <a:xfrm>
          <a:off x="2476500" y="594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82931</xdr:rowOff>
    </xdr:from>
    <xdr:to>
      <xdr:col>15</xdr:col>
      <xdr:colOff>136525</xdr:colOff>
      <xdr:row>30</xdr:row>
      <xdr:rowOff>147701</xdr:rowOff>
    </xdr:to>
    <xdr:cxnSp macro="">
      <xdr:nvCxnSpPr>
        <xdr:cNvPr id="96" name="直線コネクタ 95">
          <a:extLst>
            <a:ext uri="{FF2B5EF4-FFF2-40B4-BE49-F238E27FC236}">
              <a16:creationId xmlns:a16="http://schemas.microsoft.com/office/drawing/2014/main" id="{B12710FF-284C-48FC-A608-4D1DF9A417B6}"/>
            </a:ext>
          </a:extLst>
        </xdr:cNvPr>
        <xdr:cNvCxnSpPr/>
      </xdr:nvCxnSpPr>
      <xdr:spPr>
        <a:xfrm>
          <a:off x="2527300" y="5997956"/>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19177</xdr:rowOff>
    </xdr:from>
    <xdr:to>
      <xdr:col>7</xdr:col>
      <xdr:colOff>187325</xdr:colOff>
      <xdr:row>30</xdr:row>
      <xdr:rowOff>120777</xdr:rowOff>
    </xdr:to>
    <xdr:sp macro="" textlink="">
      <xdr:nvSpPr>
        <xdr:cNvPr id="97" name="楕円 96">
          <a:extLst>
            <a:ext uri="{FF2B5EF4-FFF2-40B4-BE49-F238E27FC236}">
              <a16:creationId xmlns:a16="http://schemas.microsoft.com/office/drawing/2014/main" id="{CE443E82-7A9A-4A6F-9756-BE6306925D1B}"/>
            </a:ext>
          </a:extLst>
        </xdr:cNvPr>
        <xdr:cNvSpPr/>
      </xdr:nvSpPr>
      <xdr:spPr>
        <a:xfrm>
          <a:off x="1714500" y="593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69977</xdr:rowOff>
    </xdr:from>
    <xdr:to>
      <xdr:col>11</xdr:col>
      <xdr:colOff>136525</xdr:colOff>
      <xdr:row>30</xdr:row>
      <xdr:rowOff>82931</xdr:rowOff>
    </xdr:to>
    <xdr:cxnSp macro="">
      <xdr:nvCxnSpPr>
        <xdr:cNvPr id="98" name="直線コネクタ 97">
          <a:extLst>
            <a:ext uri="{FF2B5EF4-FFF2-40B4-BE49-F238E27FC236}">
              <a16:creationId xmlns:a16="http://schemas.microsoft.com/office/drawing/2014/main" id="{DE7D798A-7E1B-4DFB-BAAE-EB5A7237B5FC}"/>
            </a:ext>
          </a:extLst>
        </xdr:cNvPr>
        <xdr:cNvCxnSpPr/>
      </xdr:nvCxnSpPr>
      <xdr:spPr>
        <a:xfrm>
          <a:off x="1765300" y="5985002"/>
          <a:ext cx="762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81170</xdr:rowOff>
    </xdr:from>
    <xdr:ext cx="405111" cy="259045"/>
    <xdr:sp macro="" textlink="">
      <xdr:nvSpPr>
        <xdr:cNvPr id="99" name="n_1aveValue有形固定資産減価償却率">
          <a:extLst>
            <a:ext uri="{FF2B5EF4-FFF2-40B4-BE49-F238E27FC236}">
              <a16:creationId xmlns:a16="http://schemas.microsoft.com/office/drawing/2014/main" id="{59A5885A-7FCF-4335-8A0F-DA1E1CC880C7}"/>
            </a:ext>
          </a:extLst>
        </xdr:cNvPr>
        <xdr:cNvSpPr txBox="1"/>
      </xdr:nvSpPr>
      <xdr:spPr>
        <a:xfrm>
          <a:off x="3836044" y="5653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37990</xdr:rowOff>
    </xdr:from>
    <xdr:ext cx="405111" cy="259045"/>
    <xdr:sp macro="" textlink="">
      <xdr:nvSpPr>
        <xdr:cNvPr id="100" name="n_2aveValue有形固定資産減価償却率">
          <a:extLst>
            <a:ext uri="{FF2B5EF4-FFF2-40B4-BE49-F238E27FC236}">
              <a16:creationId xmlns:a16="http://schemas.microsoft.com/office/drawing/2014/main" id="{D75C3A47-34A3-4575-AD0E-19CEDB9ECB3A}"/>
            </a:ext>
          </a:extLst>
        </xdr:cNvPr>
        <xdr:cNvSpPr txBox="1"/>
      </xdr:nvSpPr>
      <xdr:spPr>
        <a:xfrm>
          <a:off x="3086744" y="5610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144670</xdr:rowOff>
    </xdr:from>
    <xdr:ext cx="405111" cy="259045"/>
    <xdr:sp macro="" textlink="">
      <xdr:nvSpPr>
        <xdr:cNvPr id="101" name="n_3aveValue有形固定資産減価償却率">
          <a:extLst>
            <a:ext uri="{FF2B5EF4-FFF2-40B4-BE49-F238E27FC236}">
              <a16:creationId xmlns:a16="http://schemas.microsoft.com/office/drawing/2014/main" id="{5602CAF8-7504-4740-9D62-F8DAC1EB7E15}"/>
            </a:ext>
          </a:extLst>
        </xdr:cNvPr>
        <xdr:cNvSpPr txBox="1"/>
      </xdr:nvSpPr>
      <xdr:spPr>
        <a:xfrm>
          <a:off x="2324744" y="5545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148988</xdr:rowOff>
    </xdr:from>
    <xdr:ext cx="405111" cy="259045"/>
    <xdr:sp macro="" textlink="">
      <xdr:nvSpPr>
        <xdr:cNvPr id="102" name="n_4aveValue有形固定資産減価償却率">
          <a:extLst>
            <a:ext uri="{FF2B5EF4-FFF2-40B4-BE49-F238E27FC236}">
              <a16:creationId xmlns:a16="http://schemas.microsoft.com/office/drawing/2014/main" id="{D328C0CB-261F-4CE3-BD4B-520C760FA0A2}"/>
            </a:ext>
          </a:extLst>
        </xdr:cNvPr>
        <xdr:cNvSpPr txBox="1"/>
      </xdr:nvSpPr>
      <xdr:spPr>
        <a:xfrm>
          <a:off x="1562744" y="5549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57040</xdr:rowOff>
    </xdr:from>
    <xdr:ext cx="405111" cy="259045"/>
    <xdr:sp macro="" textlink="">
      <xdr:nvSpPr>
        <xdr:cNvPr id="103" name="n_1mainValue有形固定資産減価償却率">
          <a:extLst>
            <a:ext uri="{FF2B5EF4-FFF2-40B4-BE49-F238E27FC236}">
              <a16:creationId xmlns:a16="http://schemas.microsoft.com/office/drawing/2014/main" id="{5F84FC5B-09FE-4B36-A44A-205BEA8284AA}"/>
            </a:ext>
          </a:extLst>
        </xdr:cNvPr>
        <xdr:cNvSpPr txBox="1"/>
      </xdr:nvSpPr>
      <xdr:spPr>
        <a:xfrm>
          <a:off x="3836044" y="6143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18178</xdr:rowOff>
    </xdr:from>
    <xdr:ext cx="405111" cy="259045"/>
    <xdr:sp macro="" textlink="">
      <xdr:nvSpPr>
        <xdr:cNvPr id="104" name="n_2mainValue有形固定資産減価償却率">
          <a:extLst>
            <a:ext uri="{FF2B5EF4-FFF2-40B4-BE49-F238E27FC236}">
              <a16:creationId xmlns:a16="http://schemas.microsoft.com/office/drawing/2014/main" id="{D1663ED2-1DDC-4F90-A607-BB9A0F754391}"/>
            </a:ext>
          </a:extLst>
        </xdr:cNvPr>
        <xdr:cNvSpPr txBox="1"/>
      </xdr:nvSpPr>
      <xdr:spPr>
        <a:xfrm>
          <a:off x="3086744" y="6104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124858</xdr:rowOff>
    </xdr:from>
    <xdr:ext cx="405111" cy="259045"/>
    <xdr:sp macro="" textlink="">
      <xdr:nvSpPr>
        <xdr:cNvPr id="105" name="n_3mainValue有形固定資産減価償却率">
          <a:extLst>
            <a:ext uri="{FF2B5EF4-FFF2-40B4-BE49-F238E27FC236}">
              <a16:creationId xmlns:a16="http://schemas.microsoft.com/office/drawing/2014/main" id="{297FA2D1-9FB7-4AF3-8515-CB22E234F6E3}"/>
            </a:ext>
          </a:extLst>
        </xdr:cNvPr>
        <xdr:cNvSpPr txBox="1"/>
      </xdr:nvSpPr>
      <xdr:spPr>
        <a:xfrm>
          <a:off x="2324744" y="603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111904</xdr:rowOff>
    </xdr:from>
    <xdr:ext cx="405111" cy="259045"/>
    <xdr:sp macro="" textlink="">
      <xdr:nvSpPr>
        <xdr:cNvPr id="106" name="n_4mainValue有形固定資産減価償却率">
          <a:extLst>
            <a:ext uri="{FF2B5EF4-FFF2-40B4-BE49-F238E27FC236}">
              <a16:creationId xmlns:a16="http://schemas.microsoft.com/office/drawing/2014/main" id="{1374CA8F-09B2-4A81-BAE3-5B139A2198C0}"/>
            </a:ext>
          </a:extLst>
        </xdr:cNvPr>
        <xdr:cNvSpPr txBox="1"/>
      </xdr:nvSpPr>
      <xdr:spPr>
        <a:xfrm>
          <a:off x="1562744" y="6026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EBAE79A3-AE7D-4BEB-92D4-76DABF82C5A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A5DC9E3A-F2BE-49A0-80C9-B83BBF7983F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1FF40484-10D8-4460-A5D9-FF2216A330B9}"/>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A41E535C-8556-4FA9-A9B0-0FF956845EA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763DD6D1-B448-4D19-B6E7-314A5F41130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4EEC29FD-229D-486B-8AE2-30EDC110171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9B397D9D-3AC3-42BE-93F2-5A389893E31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AA1161D2-60DC-4226-82B5-64E32163B53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EA4EF5C7-CFBA-4145-AE6B-811FD7E70F8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326F6447-9D89-438D-AD0E-DA8C56DBA81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40D7EB25-5FE3-4291-A4D9-31F1987B472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F3957C4C-C2BB-4F7F-A517-A940594A094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1D679D14-6C6E-4C36-BBF1-CECA651D04D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市債発行を抑制したことにより、類似団体、県内平均ともに下回った。今後は、公共施設維持保全計画に基づく事業や、ＪＲ刈谷駅の改良など、都市基盤の充実を図るための大型事業も進行していくため、国・県補助金や基金を活用した財政運営に努め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273F3651-959C-42EE-A990-CC21F26E3DB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99508F19-CC2F-4456-A518-250A8004F953}"/>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CB438668-85E8-49C1-871D-2CE6314CBA3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DE922052-479E-470B-82FE-F5CF67242731}"/>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4" name="テキスト ボックス 123">
          <a:extLst>
            <a:ext uri="{FF2B5EF4-FFF2-40B4-BE49-F238E27FC236}">
              <a16:creationId xmlns:a16="http://schemas.microsoft.com/office/drawing/2014/main" id="{22AECE48-DC55-4C59-AF48-005600E50E66}"/>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F4C3F016-A386-43B3-A1C0-EEC1A8407282}"/>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4B9A61D9-5742-4B38-8F8F-B44C55CF5757}"/>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B06853C3-A360-494A-8DD5-B4044128D44B}"/>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FB8E5DB1-1D8A-4C1B-A5CC-A80E0FE53651}"/>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B4E62C90-4B02-4076-9777-5432E5CB69D4}"/>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4A3F570B-6FC9-4FE4-8701-A6671B03751F}"/>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424DA125-346F-4B0C-A4F2-3BBE45B2929C}"/>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FB6F4FB7-218C-4DB7-82C9-2B9197FAD18D}"/>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1B1C9456-B93E-44AE-A9FE-F0B6539DA65C}"/>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1B3A1964-D436-4E63-AC16-643F980F6AED}"/>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73258</xdr:rowOff>
    </xdr:to>
    <xdr:cxnSp macro="">
      <xdr:nvCxnSpPr>
        <xdr:cNvPr id="135" name="直線コネクタ 134">
          <a:extLst>
            <a:ext uri="{FF2B5EF4-FFF2-40B4-BE49-F238E27FC236}">
              <a16:creationId xmlns:a16="http://schemas.microsoft.com/office/drawing/2014/main" id="{B1D3E683-B87B-424F-9DF6-AB7EA5CA22CE}"/>
            </a:ext>
          </a:extLst>
        </xdr:cNvPr>
        <xdr:cNvCxnSpPr/>
      </xdr:nvCxnSpPr>
      <xdr:spPr>
        <a:xfrm flipV="1">
          <a:off x="14793595" y="5312833"/>
          <a:ext cx="1269" cy="1361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77085</xdr:rowOff>
    </xdr:from>
    <xdr:ext cx="469744" cy="259045"/>
    <xdr:sp macro="" textlink="">
      <xdr:nvSpPr>
        <xdr:cNvPr id="136" name="債務償還比率最小値テキスト">
          <a:extLst>
            <a:ext uri="{FF2B5EF4-FFF2-40B4-BE49-F238E27FC236}">
              <a16:creationId xmlns:a16="http://schemas.microsoft.com/office/drawing/2014/main" id="{62F75CC8-E869-4533-A121-E3FD1778C47C}"/>
            </a:ext>
          </a:extLst>
        </xdr:cNvPr>
        <xdr:cNvSpPr txBox="1"/>
      </xdr:nvSpPr>
      <xdr:spPr>
        <a:xfrm>
          <a:off x="14846300" y="6677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73258</xdr:rowOff>
    </xdr:from>
    <xdr:to>
      <xdr:col>76</xdr:col>
      <xdr:colOff>111125</xdr:colOff>
      <xdr:row>34</xdr:row>
      <xdr:rowOff>73258</xdr:rowOff>
    </xdr:to>
    <xdr:cxnSp macro="">
      <xdr:nvCxnSpPr>
        <xdr:cNvPr id="137" name="直線コネクタ 136">
          <a:extLst>
            <a:ext uri="{FF2B5EF4-FFF2-40B4-BE49-F238E27FC236}">
              <a16:creationId xmlns:a16="http://schemas.microsoft.com/office/drawing/2014/main" id="{9FFC28A8-C7A3-45F9-8F88-BE7FFEC9B30F}"/>
            </a:ext>
          </a:extLst>
        </xdr:cNvPr>
        <xdr:cNvCxnSpPr/>
      </xdr:nvCxnSpPr>
      <xdr:spPr>
        <a:xfrm>
          <a:off x="14706600" y="6674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ACDF36F9-10B5-45FE-8CDC-20B3B986BF62}"/>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4BD00683-E463-4CF3-B65C-D09D8DBB79A1}"/>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110052</xdr:rowOff>
    </xdr:from>
    <xdr:ext cx="469744" cy="259045"/>
    <xdr:sp macro="" textlink="">
      <xdr:nvSpPr>
        <xdr:cNvPr id="140" name="債務償還比率平均値テキスト">
          <a:extLst>
            <a:ext uri="{FF2B5EF4-FFF2-40B4-BE49-F238E27FC236}">
              <a16:creationId xmlns:a16="http://schemas.microsoft.com/office/drawing/2014/main" id="{A9D84697-91FE-4ACC-9565-F4D640BCE435}"/>
            </a:ext>
          </a:extLst>
        </xdr:cNvPr>
        <xdr:cNvSpPr txBox="1"/>
      </xdr:nvSpPr>
      <xdr:spPr>
        <a:xfrm>
          <a:off x="14846300" y="6025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131625</xdr:rowOff>
    </xdr:from>
    <xdr:to>
      <xdr:col>76</xdr:col>
      <xdr:colOff>73025</xdr:colOff>
      <xdr:row>31</xdr:row>
      <xdr:rowOff>61775</xdr:rowOff>
    </xdr:to>
    <xdr:sp macro="" textlink="">
      <xdr:nvSpPr>
        <xdr:cNvPr id="141" name="フローチャート: 判断 140">
          <a:extLst>
            <a:ext uri="{FF2B5EF4-FFF2-40B4-BE49-F238E27FC236}">
              <a16:creationId xmlns:a16="http://schemas.microsoft.com/office/drawing/2014/main" id="{EFC756DA-EBF9-4E6F-8BFB-B15685C04F95}"/>
            </a:ext>
          </a:extLst>
        </xdr:cNvPr>
        <xdr:cNvSpPr/>
      </xdr:nvSpPr>
      <xdr:spPr>
        <a:xfrm>
          <a:off x="14744700" y="604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144219</xdr:rowOff>
    </xdr:from>
    <xdr:to>
      <xdr:col>72</xdr:col>
      <xdr:colOff>123825</xdr:colOff>
      <xdr:row>31</xdr:row>
      <xdr:rowOff>74369</xdr:rowOff>
    </xdr:to>
    <xdr:sp macro="" textlink="">
      <xdr:nvSpPr>
        <xdr:cNvPr id="142" name="フローチャート: 判断 141">
          <a:extLst>
            <a:ext uri="{FF2B5EF4-FFF2-40B4-BE49-F238E27FC236}">
              <a16:creationId xmlns:a16="http://schemas.microsoft.com/office/drawing/2014/main" id="{2F5C94CD-F49D-43D4-8D4C-CE87E2F32686}"/>
            </a:ext>
          </a:extLst>
        </xdr:cNvPr>
        <xdr:cNvSpPr/>
      </xdr:nvSpPr>
      <xdr:spPr>
        <a:xfrm>
          <a:off x="14033500" y="6059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131085</xdr:rowOff>
    </xdr:from>
    <xdr:to>
      <xdr:col>68</xdr:col>
      <xdr:colOff>123825</xdr:colOff>
      <xdr:row>31</xdr:row>
      <xdr:rowOff>61235</xdr:rowOff>
    </xdr:to>
    <xdr:sp macro="" textlink="">
      <xdr:nvSpPr>
        <xdr:cNvPr id="143" name="フローチャート: 判断 142">
          <a:extLst>
            <a:ext uri="{FF2B5EF4-FFF2-40B4-BE49-F238E27FC236}">
              <a16:creationId xmlns:a16="http://schemas.microsoft.com/office/drawing/2014/main" id="{4BD93818-4799-45E9-A2A1-57CB7EC1B6E9}"/>
            </a:ext>
          </a:extLst>
        </xdr:cNvPr>
        <xdr:cNvSpPr/>
      </xdr:nvSpPr>
      <xdr:spPr>
        <a:xfrm>
          <a:off x="13271500" y="6046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93842</xdr:rowOff>
    </xdr:from>
    <xdr:to>
      <xdr:col>64</xdr:col>
      <xdr:colOff>123825</xdr:colOff>
      <xdr:row>31</xdr:row>
      <xdr:rowOff>23992</xdr:rowOff>
    </xdr:to>
    <xdr:sp macro="" textlink="">
      <xdr:nvSpPr>
        <xdr:cNvPr id="144" name="フローチャート: 判断 143">
          <a:extLst>
            <a:ext uri="{FF2B5EF4-FFF2-40B4-BE49-F238E27FC236}">
              <a16:creationId xmlns:a16="http://schemas.microsoft.com/office/drawing/2014/main" id="{58C4F163-E5A7-4531-92C6-71B40F298EE1}"/>
            </a:ext>
          </a:extLst>
        </xdr:cNvPr>
        <xdr:cNvSpPr/>
      </xdr:nvSpPr>
      <xdr:spPr>
        <a:xfrm>
          <a:off x="12509500" y="600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106627</xdr:rowOff>
    </xdr:from>
    <xdr:to>
      <xdr:col>60</xdr:col>
      <xdr:colOff>123825</xdr:colOff>
      <xdr:row>32</xdr:row>
      <xdr:rowOff>36777</xdr:rowOff>
    </xdr:to>
    <xdr:sp macro="" textlink="">
      <xdr:nvSpPr>
        <xdr:cNvPr id="145" name="フローチャート: 判断 144">
          <a:extLst>
            <a:ext uri="{FF2B5EF4-FFF2-40B4-BE49-F238E27FC236}">
              <a16:creationId xmlns:a16="http://schemas.microsoft.com/office/drawing/2014/main" id="{620C5228-DAE5-4BAA-82D7-848F1E501BEA}"/>
            </a:ext>
          </a:extLst>
        </xdr:cNvPr>
        <xdr:cNvSpPr/>
      </xdr:nvSpPr>
      <xdr:spPr>
        <a:xfrm>
          <a:off x="11747500" y="619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3A0B9B9B-31F3-4326-BDB5-B2315C3A777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935C10E3-F51B-41D5-A56A-1013EBC9551E}"/>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50B064CE-B879-45E8-86FC-AE07377EB36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4EF1ECAE-7EC1-491B-83FB-0A6132F7731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66DEB345-BDF7-409A-9172-85F4D8F1102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90896</xdr:rowOff>
    </xdr:from>
    <xdr:ext cx="469744" cy="259045"/>
    <xdr:sp macro="" textlink="">
      <xdr:nvSpPr>
        <xdr:cNvPr id="151" name="n_1aveValue債務償還比率">
          <a:extLst>
            <a:ext uri="{FF2B5EF4-FFF2-40B4-BE49-F238E27FC236}">
              <a16:creationId xmlns:a16="http://schemas.microsoft.com/office/drawing/2014/main" id="{897ECD44-DCF2-4E12-AF41-3961583CF57F}"/>
            </a:ext>
          </a:extLst>
        </xdr:cNvPr>
        <xdr:cNvSpPr txBox="1"/>
      </xdr:nvSpPr>
      <xdr:spPr>
        <a:xfrm>
          <a:off x="13836727" y="5834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77762</xdr:rowOff>
    </xdr:from>
    <xdr:ext cx="469744" cy="259045"/>
    <xdr:sp macro="" textlink="">
      <xdr:nvSpPr>
        <xdr:cNvPr id="152" name="n_2aveValue債務償還比率">
          <a:extLst>
            <a:ext uri="{FF2B5EF4-FFF2-40B4-BE49-F238E27FC236}">
              <a16:creationId xmlns:a16="http://schemas.microsoft.com/office/drawing/2014/main" id="{A492BDBC-7950-4A39-8C68-00850FF63EA4}"/>
            </a:ext>
          </a:extLst>
        </xdr:cNvPr>
        <xdr:cNvSpPr txBox="1"/>
      </xdr:nvSpPr>
      <xdr:spPr>
        <a:xfrm>
          <a:off x="13087427" y="5821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40519</xdr:rowOff>
    </xdr:from>
    <xdr:ext cx="469744" cy="259045"/>
    <xdr:sp macro="" textlink="">
      <xdr:nvSpPr>
        <xdr:cNvPr id="153" name="n_3aveValue債務償還比率">
          <a:extLst>
            <a:ext uri="{FF2B5EF4-FFF2-40B4-BE49-F238E27FC236}">
              <a16:creationId xmlns:a16="http://schemas.microsoft.com/office/drawing/2014/main" id="{AF0F66DC-801B-4363-AC42-4E7C75E7D928}"/>
            </a:ext>
          </a:extLst>
        </xdr:cNvPr>
        <xdr:cNvSpPr txBox="1"/>
      </xdr:nvSpPr>
      <xdr:spPr>
        <a:xfrm>
          <a:off x="12325427" y="5784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53304</xdr:rowOff>
    </xdr:from>
    <xdr:ext cx="469744" cy="259045"/>
    <xdr:sp macro="" textlink="">
      <xdr:nvSpPr>
        <xdr:cNvPr id="154" name="n_4aveValue債務償還比率">
          <a:extLst>
            <a:ext uri="{FF2B5EF4-FFF2-40B4-BE49-F238E27FC236}">
              <a16:creationId xmlns:a16="http://schemas.microsoft.com/office/drawing/2014/main" id="{FF675E3B-06F3-4F7E-8020-75F9B6CE16EC}"/>
            </a:ext>
          </a:extLst>
        </xdr:cNvPr>
        <xdr:cNvSpPr txBox="1"/>
      </xdr:nvSpPr>
      <xdr:spPr>
        <a:xfrm>
          <a:off x="11563427" y="596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5" name="正方形/長方形 154">
          <a:extLst>
            <a:ext uri="{FF2B5EF4-FFF2-40B4-BE49-F238E27FC236}">
              <a16:creationId xmlns:a16="http://schemas.microsoft.com/office/drawing/2014/main" id="{DB99CD7F-2617-4585-A12A-5E5353799F2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6" name="正方形/長方形 155">
          <a:extLst>
            <a:ext uri="{FF2B5EF4-FFF2-40B4-BE49-F238E27FC236}">
              <a16:creationId xmlns:a16="http://schemas.microsoft.com/office/drawing/2014/main" id="{B7C5D8EB-398C-45C4-8FFB-7E0AD88E9FC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7" name="テキスト ボックス 156">
          <a:extLst>
            <a:ext uri="{FF2B5EF4-FFF2-40B4-BE49-F238E27FC236}">
              <a16:creationId xmlns:a16="http://schemas.microsoft.com/office/drawing/2014/main" id="{E3BC6DC3-E9F6-4DC8-880D-A0F918CBCB7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8" name="テキスト ボックス 157">
          <a:extLst>
            <a:ext uri="{FF2B5EF4-FFF2-40B4-BE49-F238E27FC236}">
              <a16:creationId xmlns:a16="http://schemas.microsoft.com/office/drawing/2014/main" id="{03459660-8050-42CD-B66D-9CA614F2D2A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9" name="テキスト ボックス 158">
          <a:extLst>
            <a:ext uri="{FF2B5EF4-FFF2-40B4-BE49-F238E27FC236}">
              <a16:creationId xmlns:a16="http://schemas.microsoft.com/office/drawing/2014/main" id="{006D03A7-AE21-4978-A5BF-7FAEE5D976F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0" name="テキスト ボックス 159">
          <a:extLst>
            <a:ext uri="{FF2B5EF4-FFF2-40B4-BE49-F238E27FC236}">
              <a16:creationId xmlns:a16="http://schemas.microsoft.com/office/drawing/2014/main" id="{1A27EFE9-AD4D-4BDE-A98E-43ACCF88521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5CF4946-5D18-42C6-8513-D98CD4D1088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33E61BA-DB47-4C43-9440-D067ACE5428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531F5B9-919C-4999-B67D-6A967C7CB1B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C28712D-C295-4F80-85C5-7048875AD15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愛知県刈谷市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B597C7A-4313-41BE-A86D-E2F15203B2D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85D3BA4-6ABB-4C2D-B8DF-0843E2E1D4D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E7936F5-888A-4F63-ACCE-73CB0A976DE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8DEFE81-7C6B-4CBC-9BF0-83D6D442163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D675060-3120-4E27-98E8-40CDE489841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C143DCA-F758-4702-883D-3BE1B9B1593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152,984
147,083
50.39
76,524,575
69,947,279
3,860,770
42,695,961
10,953,523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43686B9-D9D9-450E-A6C9-8419310FC64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27C5F2F-A424-44F7-8E00-BC051DCA556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4B8C6BC-DBCD-43F0-83B2-E4641B11E79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C697456-B711-43FE-A3D9-1619E15A059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D99F4CB-E4A6-4A03-B02F-529A4A70813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FBBF3C9-71D4-404F-A38F-259FB8D371D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FBC7F59-3E3E-40B5-9144-589EB3C1D44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52E3565-0495-4EFD-8F67-5A93857A9AF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EB14BA4-EEDB-4956-A133-87B9C07B4AF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D1558DB-A008-4AA5-8577-83C3EF3C8A9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658EDFF-4744-4FFD-93B3-1C01C154039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EFB6CDF-DDD4-41C3-AFBB-9F409ABBCEF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403160D-7B7F-439A-8E98-85080B4B299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97E77B5-54A6-4380-84E9-42ECDA05E05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4BA663F-E75B-4FD4-8AF2-80175A8B598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61E270A-259A-43C2-A085-117E0BF1467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0C040F3-6EC2-45A1-B71D-A4B676B84A0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06D4383-E407-48CA-97CC-790198E8F50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06BF09A-FF20-43E2-B333-4965E24E945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E03424C-55C5-4D99-B1D8-E1EBE451899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C90DA0F-4BEA-45FA-A27E-F9D0A26088F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89D1183-2AEF-49EB-9E4F-B50BFBCE997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FCBCE9F-A561-4EE2-ADCE-9D0FD99A72B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3F08413-A926-4290-B5AE-DFD3646A603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B8126F8-A28B-4867-8AC6-1704ACF1A2F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F3F61D9-2FB8-4100-A125-BDD8C117D49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8F4BD14-BF6C-4C6A-A157-3AEABB178D1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275AF15-2550-49D4-BC27-58D9560A63F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FEB7F2A-3F06-4821-BC77-57E23C79218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A7BACD4-A6D5-4F2E-A96B-CA90810A5A5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2DCD3FA-46DE-44A9-95BD-9F89A407FF9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09C61B7-7905-459F-87FE-E0585C26F15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684A743-30AB-4C43-A168-C7ACE548EACD}"/>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E02B66E2-0FB0-4655-A58A-825229F50572}"/>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4C6CCCF9-45E1-4422-898A-0302FF3575A8}"/>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8D424C58-50ED-456B-9A2E-727ABC5770EA}"/>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40E23419-975C-444B-8589-1729CA644CB6}"/>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54C16C40-0D2C-4C55-B6E4-747ED867291E}"/>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23A5AC62-FA8F-431E-B987-5DCF8E43ADFF}"/>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5986E787-8E6D-4653-B20E-112C1CE1F3AA}"/>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37A73E4-F75F-4448-8D48-92CD93C0D82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37C02B20-4A70-45EC-BF19-6482BD5A749A}"/>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239C350B-C975-44EA-993C-8CD161538F3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140208</xdr:rowOff>
    </xdr:from>
    <xdr:to>
      <xdr:col>24</xdr:col>
      <xdr:colOff>62865</xdr:colOff>
      <xdr:row>41</xdr:row>
      <xdr:rowOff>21336</xdr:rowOff>
    </xdr:to>
    <xdr:cxnSp macro="">
      <xdr:nvCxnSpPr>
        <xdr:cNvPr id="55" name="直線コネクタ 54">
          <a:extLst>
            <a:ext uri="{FF2B5EF4-FFF2-40B4-BE49-F238E27FC236}">
              <a16:creationId xmlns:a16="http://schemas.microsoft.com/office/drawing/2014/main" id="{63F085C7-6B9F-4E38-A69D-036F5D69E2CF}"/>
            </a:ext>
          </a:extLst>
        </xdr:cNvPr>
        <xdr:cNvCxnSpPr/>
      </xdr:nvCxnSpPr>
      <xdr:spPr>
        <a:xfrm flipV="1">
          <a:off x="4634865" y="5798058"/>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25163</xdr:rowOff>
    </xdr:from>
    <xdr:ext cx="405111" cy="259045"/>
    <xdr:sp macro="" textlink="">
      <xdr:nvSpPr>
        <xdr:cNvPr id="56" name="【道路】&#10;有形固定資産減価償却率最小値テキスト">
          <a:extLst>
            <a:ext uri="{FF2B5EF4-FFF2-40B4-BE49-F238E27FC236}">
              <a16:creationId xmlns:a16="http://schemas.microsoft.com/office/drawing/2014/main" id="{495BEB9E-960D-4861-8611-00334A403F8A}"/>
            </a:ext>
          </a:extLst>
        </xdr:cNvPr>
        <xdr:cNvSpPr txBox="1"/>
      </xdr:nvSpPr>
      <xdr:spPr>
        <a:xfrm>
          <a:off x="4673600" y="7054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21336</xdr:rowOff>
    </xdr:from>
    <xdr:to>
      <xdr:col>24</xdr:col>
      <xdr:colOff>152400</xdr:colOff>
      <xdr:row>41</xdr:row>
      <xdr:rowOff>21336</xdr:rowOff>
    </xdr:to>
    <xdr:cxnSp macro="">
      <xdr:nvCxnSpPr>
        <xdr:cNvPr id="57" name="直線コネクタ 56">
          <a:extLst>
            <a:ext uri="{FF2B5EF4-FFF2-40B4-BE49-F238E27FC236}">
              <a16:creationId xmlns:a16="http://schemas.microsoft.com/office/drawing/2014/main" id="{5B4513A8-61BA-489C-8516-A0B6C8993C41}"/>
            </a:ext>
          </a:extLst>
        </xdr:cNvPr>
        <xdr:cNvCxnSpPr/>
      </xdr:nvCxnSpPr>
      <xdr:spPr>
        <a:xfrm>
          <a:off x="4546600" y="705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86885</xdr:rowOff>
    </xdr:from>
    <xdr:ext cx="405111" cy="259045"/>
    <xdr:sp macro="" textlink="">
      <xdr:nvSpPr>
        <xdr:cNvPr id="58" name="【道路】&#10;有形固定資産減価償却率最大値テキスト">
          <a:extLst>
            <a:ext uri="{FF2B5EF4-FFF2-40B4-BE49-F238E27FC236}">
              <a16:creationId xmlns:a16="http://schemas.microsoft.com/office/drawing/2014/main" id="{60C1DD50-4C24-4FCC-99D3-88B57ACE2DB1}"/>
            </a:ext>
          </a:extLst>
        </xdr:cNvPr>
        <xdr:cNvSpPr txBox="1"/>
      </xdr:nvSpPr>
      <xdr:spPr>
        <a:xfrm>
          <a:off x="4673600" y="557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140208</xdr:rowOff>
    </xdr:from>
    <xdr:to>
      <xdr:col>24</xdr:col>
      <xdr:colOff>152400</xdr:colOff>
      <xdr:row>33</xdr:row>
      <xdr:rowOff>140208</xdr:rowOff>
    </xdr:to>
    <xdr:cxnSp macro="">
      <xdr:nvCxnSpPr>
        <xdr:cNvPr id="59" name="直線コネクタ 58">
          <a:extLst>
            <a:ext uri="{FF2B5EF4-FFF2-40B4-BE49-F238E27FC236}">
              <a16:creationId xmlns:a16="http://schemas.microsoft.com/office/drawing/2014/main" id="{565AEC43-FD23-430E-B17B-6009B426498E}"/>
            </a:ext>
          </a:extLst>
        </xdr:cNvPr>
        <xdr:cNvCxnSpPr/>
      </xdr:nvCxnSpPr>
      <xdr:spPr>
        <a:xfrm>
          <a:off x="4546600" y="579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155719</xdr:rowOff>
    </xdr:from>
    <xdr:ext cx="405111" cy="259045"/>
    <xdr:sp macro="" textlink="">
      <xdr:nvSpPr>
        <xdr:cNvPr id="60" name="【道路】&#10;有形固定資産減価償却率平均値テキスト">
          <a:extLst>
            <a:ext uri="{FF2B5EF4-FFF2-40B4-BE49-F238E27FC236}">
              <a16:creationId xmlns:a16="http://schemas.microsoft.com/office/drawing/2014/main" id="{807F4622-C247-495A-8C75-1453CADB9532}"/>
            </a:ext>
          </a:extLst>
        </xdr:cNvPr>
        <xdr:cNvSpPr txBox="1"/>
      </xdr:nvSpPr>
      <xdr:spPr>
        <a:xfrm>
          <a:off x="4673600" y="6156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132842</xdr:rowOff>
    </xdr:from>
    <xdr:to>
      <xdr:col>24</xdr:col>
      <xdr:colOff>114300</xdr:colOff>
      <xdr:row>37</xdr:row>
      <xdr:rowOff>62992</xdr:rowOff>
    </xdr:to>
    <xdr:sp macro="" textlink="">
      <xdr:nvSpPr>
        <xdr:cNvPr id="61" name="フローチャート: 判断 60">
          <a:extLst>
            <a:ext uri="{FF2B5EF4-FFF2-40B4-BE49-F238E27FC236}">
              <a16:creationId xmlns:a16="http://schemas.microsoft.com/office/drawing/2014/main" id="{B898BF6F-765B-4BC1-99D6-AAB8E4025E56}"/>
            </a:ext>
          </a:extLst>
        </xdr:cNvPr>
        <xdr:cNvSpPr/>
      </xdr:nvSpPr>
      <xdr:spPr>
        <a:xfrm>
          <a:off x="45847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130556</xdr:rowOff>
    </xdr:from>
    <xdr:to>
      <xdr:col>20</xdr:col>
      <xdr:colOff>38100</xdr:colOff>
      <xdr:row>37</xdr:row>
      <xdr:rowOff>60706</xdr:rowOff>
    </xdr:to>
    <xdr:sp macro="" textlink="">
      <xdr:nvSpPr>
        <xdr:cNvPr id="62" name="フローチャート: 判断 61">
          <a:extLst>
            <a:ext uri="{FF2B5EF4-FFF2-40B4-BE49-F238E27FC236}">
              <a16:creationId xmlns:a16="http://schemas.microsoft.com/office/drawing/2014/main" id="{8DA80F45-8BCC-4BF0-9246-A29012CFE9E7}"/>
            </a:ext>
          </a:extLst>
        </xdr:cNvPr>
        <xdr:cNvSpPr/>
      </xdr:nvSpPr>
      <xdr:spPr>
        <a:xfrm>
          <a:off x="3746500" y="630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96266</xdr:rowOff>
    </xdr:from>
    <xdr:to>
      <xdr:col>15</xdr:col>
      <xdr:colOff>101600</xdr:colOff>
      <xdr:row>37</xdr:row>
      <xdr:rowOff>26416</xdr:rowOff>
    </xdr:to>
    <xdr:sp macro="" textlink="">
      <xdr:nvSpPr>
        <xdr:cNvPr id="63" name="フローチャート: 判断 62">
          <a:extLst>
            <a:ext uri="{FF2B5EF4-FFF2-40B4-BE49-F238E27FC236}">
              <a16:creationId xmlns:a16="http://schemas.microsoft.com/office/drawing/2014/main" id="{CF4AADF9-1308-4B48-BEFA-E5CBD1C4A29D}"/>
            </a:ext>
          </a:extLst>
        </xdr:cNvPr>
        <xdr:cNvSpPr/>
      </xdr:nvSpPr>
      <xdr:spPr>
        <a:xfrm>
          <a:off x="2857500" y="626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61976</xdr:rowOff>
    </xdr:from>
    <xdr:to>
      <xdr:col>10</xdr:col>
      <xdr:colOff>165100</xdr:colOff>
      <xdr:row>36</xdr:row>
      <xdr:rowOff>163576</xdr:rowOff>
    </xdr:to>
    <xdr:sp macro="" textlink="">
      <xdr:nvSpPr>
        <xdr:cNvPr id="64" name="フローチャート: 判断 63">
          <a:extLst>
            <a:ext uri="{FF2B5EF4-FFF2-40B4-BE49-F238E27FC236}">
              <a16:creationId xmlns:a16="http://schemas.microsoft.com/office/drawing/2014/main" id="{8855AB2F-14A6-4858-8956-16576C6AA400}"/>
            </a:ext>
          </a:extLst>
        </xdr:cNvPr>
        <xdr:cNvSpPr/>
      </xdr:nvSpPr>
      <xdr:spPr>
        <a:xfrm>
          <a:off x="1968500" y="623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57404</xdr:rowOff>
    </xdr:from>
    <xdr:to>
      <xdr:col>6</xdr:col>
      <xdr:colOff>38100</xdr:colOff>
      <xdr:row>36</xdr:row>
      <xdr:rowOff>159004</xdr:rowOff>
    </xdr:to>
    <xdr:sp macro="" textlink="">
      <xdr:nvSpPr>
        <xdr:cNvPr id="65" name="フローチャート: 判断 64">
          <a:extLst>
            <a:ext uri="{FF2B5EF4-FFF2-40B4-BE49-F238E27FC236}">
              <a16:creationId xmlns:a16="http://schemas.microsoft.com/office/drawing/2014/main" id="{FB46ACB2-969B-4C4D-8A40-C7F8807A3A48}"/>
            </a:ext>
          </a:extLst>
        </xdr:cNvPr>
        <xdr:cNvSpPr/>
      </xdr:nvSpPr>
      <xdr:spPr>
        <a:xfrm>
          <a:off x="1079500" y="622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D44BD0BF-D856-4D8F-80B9-5FEED0FDBE2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5043452-55AF-4886-87FF-D955BC7DB54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2BD2E02-E5AB-4624-AEA7-46BBDCA69B9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1255C9A-3C87-4A6B-9857-AC1B5C38C02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590B404-73F6-4445-9A26-00530F23D74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27686</xdr:rowOff>
    </xdr:from>
    <xdr:to>
      <xdr:col>24</xdr:col>
      <xdr:colOff>114300</xdr:colOff>
      <xdr:row>39</xdr:row>
      <xdr:rowOff>129286</xdr:rowOff>
    </xdr:to>
    <xdr:sp macro="" textlink="">
      <xdr:nvSpPr>
        <xdr:cNvPr id="71" name="楕円 70">
          <a:extLst>
            <a:ext uri="{FF2B5EF4-FFF2-40B4-BE49-F238E27FC236}">
              <a16:creationId xmlns:a16="http://schemas.microsoft.com/office/drawing/2014/main" id="{6797FC5B-BF23-4BFB-8BCB-A4BD652E4A7E}"/>
            </a:ext>
          </a:extLst>
        </xdr:cNvPr>
        <xdr:cNvSpPr/>
      </xdr:nvSpPr>
      <xdr:spPr>
        <a:xfrm>
          <a:off x="4584700" y="671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6113</xdr:rowOff>
    </xdr:from>
    <xdr:ext cx="405111" cy="259045"/>
    <xdr:sp macro="" textlink="">
      <xdr:nvSpPr>
        <xdr:cNvPr id="72" name="【道路】&#10;有形固定資産減価償却率該当値テキスト">
          <a:extLst>
            <a:ext uri="{FF2B5EF4-FFF2-40B4-BE49-F238E27FC236}">
              <a16:creationId xmlns:a16="http://schemas.microsoft.com/office/drawing/2014/main" id="{82031DF8-7715-424A-BF79-0F90E631447E}"/>
            </a:ext>
          </a:extLst>
        </xdr:cNvPr>
        <xdr:cNvSpPr txBox="1"/>
      </xdr:nvSpPr>
      <xdr:spPr>
        <a:xfrm>
          <a:off x="4673600"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11684</xdr:rowOff>
    </xdr:from>
    <xdr:to>
      <xdr:col>20</xdr:col>
      <xdr:colOff>38100</xdr:colOff>
      <xdr:row>39</xdr:row>
      <xdr:rowOff>113284</xdr:rowOff>
    </xdr:to>
    <xdr:sp macro="" textlink="">
      <xdr:nvSpPr>
        <xdr:cNvPr id="73" name="楕円 72">
          <a:extLst>
            <a:ext uri="{FF2B5EF4-FFF2-40B4-BE49-F238E27FC236}">
              <a16:creationId xmlns:a16="http://schemas.microsoft.com/office/drawing/2014/main" id="{E034563A-BF62-49F6-8DD8-B7420115C4CC}"/>
            </a:ext>
          </a:extLst>
        </xdr:cNvPr>
        <xdr:cNvSpPr/>
      </xdr:nvSpPr>
      <xdr:spPr>
        <a:xfrm>
          <a:off x="3746500" y="6698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62484</xdr:rowOff>
    </xdr:from>
    <xdr:to>
      <xdr:col>24</xdr:col>
      <xdr:colOff>63500</xdr:colOff>
      <xdr:row>39</xdr:row>
      <xdr:rowOff>78486</xdr:rowOff>
    </xdr:to>
    <xdr:cxnSp macro="">
      <xdr:nvCxnSpPr>
        <xdr:cNvPr id="74" name="直線コネクタ 73">
          <a:extLst>
            <a:ext uri="{FF2B5EF4-FFF2-40B4-BE49-F238E27FC236}">
              <a16:creationId xmlns:a16="http://schemas.microsoft.com/office/drawing/2014/main" id="{E646C697-2DA9-4D05-A011-E5EBBF933F72}"/>
            </a:ext>
          </a:extLst>
        </xdr:cNvPr>
        <xdr:cNvCxnSpPr/>
      </xdr:nvCxnSpPr>
      <xdr:spPr>
        <a:xfrm>
          <a:off x="3797300" y="6749034"/>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139700</xdr:rowOff>
    </xdr:from>
    <xdr:to>
      <xdr:col>15</xdr:col>
      <xdr:colOff>101600</xdr:colOff>
      <xdr:row>39</xdr:row>
      <xdr:rowOff>69850</xdr:rowOff>
    </xdr:to>
    <xdr:sp macro="" textlink="">
      <xdr:nvSpPr>
        <xdr:cNvPr id="75" name="楕円 74">
          <a:extLst>
            <a:ext uri="{FF2B5EF4-FFF2-40B4-BE49-F238E27FC236}">
              <a16:creationId xmlns:a16="http://schemas.microsoft.com/office/drawing/2014/main" id="{33F1596D-D61A-458D-A2B5-FA91866EED7D}"/>
            </a:ext>
          </a:extLst>
        </xdr:cNvPr>
        <xdr:cNvSpPr/>
      </xdr:nvSpPr>
      <xdr:spPr>
        <a:xfrm>
          <a:off x="2857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19050</xdr:rowOff>
    </xdr:from>
    <xdr:to>
      <xdr:col>19</xdr:col>
      <xdr:colOff>177800</xdr:colOff>
      <xdr:row>39</xdr:row>
      <xdr:rowOff>62484</xdr:rowOff>
    </xdr:to>
    <xdr:cxnSp macro="">
      <xdr:nvCxnSpPr>
        <xdr:cNvPr id="76" name="直線コネクタ 75">
          <a:extLst>
            <a:ext uri="{FF2B5EF4-FFF2-40B4-BE49-F238E27FC236}">
              <a16:creationId xmlns:a16="http://schemas.microsoft.com/office/drawing/2014/main" id="{1B1C4A92-891C-4593-BFC7-094D18710B3B}"/>
            </a:ext>
          </a:extLst>
        </xdr:cNvPr>
        <xdr:cNvCxnSpPr/>
      </xdr:nvCxnSpPr>
      <xdr:spPr>
        <a:xfrm>
          <a:off x="2908300" y="670560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77978</xdr:rowOff>
    </xdr:from>
    <xdr:to>
      <xdr:col>10</xdr:col>
      <xdr:colOff>165100</xdr:colOff>
      <xdr:row>39</xdr:row>
      <xdr:rowOff>8128</xdr:rowOff>
    </xdr:to>
    <xdr:sp macro="" textlink="">
      <xdr:nvSpPr>
        <xdr:cNvPr id="77" name="楕円 76">
          <a:extLst>
            <a:ext uri="{FF2B5EF4-FFF2-40B4-BE49-F238E27FC236}">
              <a16:creationId xmlns:a16="http://schemas.microsoft.com/office/drawing/2014/main" id="{CFDED478-5F5B-4B4E-A16E-B763A49DF346}"/>
            </a:ext>
          </a:extLst>
        </xdr:cNvPr>
        <xdr:cNvSpPr/>
      </xdr:nvSpPr>
      <xdr:spPr>
        <a:xfrm>
          <a:off x="1968500" y="659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128778</xdr:rowOff>
    </xdr:from>
    <xdr:to>
      <xdr:col>15</xdr:col>
      <xdr:colOff>50800</xdr:colOff>
      <xdr:row>39</xdr:row>
      <xdr:rowOff>19050</xdr:rowOff>
    </xdr:to>
    <xdr:cxnSp macro="">
      <xdr:nvCxnSpPr>
        <xdr:cNvPr id="78" name="直線コネクタ 77">
          <a:extLst>
            <a:ext uri="{FF2B5EF4-FFF2-40B4-BE49-F238E27FC236}">
              <a16:creationId xmlns:a16="http://schemas.microsoft.com/office/drawing/2014/main" id="{D812A0F8-676C-4BB3-AD0E-6010FEEC202D}"/>
            </a:ext>
          </a:extLst>
        </xdr:cNvPr>
        <xdr:cNvCxnSpPr/>
      </xdr:nvCxnSpPr>
      <xdr:spPr>
        <a:xfrm>
          <a:off x="2019300" y="6643878"/>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98552</xdr:rowOff>
    </xdr:from>
    <xdr:to>
      <xdr:col>6</xdr:col>
      <xdr:colOff>38100</xdr:colOff>
      <xdr:row>39</xdr:row>
      <xdr:rowOff>28702</xdr:rowOff>
    </xdr:to>
    <xdr:sp macro="" textlink="">
      <xdr:nvSpPr>
        <xdr:cNvPr id="79" name="楕円 78">
          <a:extLst>
            <a:ext uri="{FF2B5EF4-FFF2-40B4-BE49-F238E27FC236}">
              <a16:creationId xmlns:a16="http://schemas.microsoft.com/office/drawing/2014/main" id="{AC0826CC-FE8B-44AA-A06D-1DC2ED462D09}"/>
            </a:ext>
          </a:extLst>
        </xdr:cNvPr>
        <xdr:cNvSpPr/>
      </xdr:nvSpPr>
      <xdr:spPr>
        <a:xfrm>
          <a:off x="1079500" y="661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128778</xdr:rowOff>
    </xdr:from>
    <xdr:to>
      <xdr:col>10</xdr:col>
      <xdr:colOff>114300</xdr:colOff>
      <xdr:row>38</xdr:row>
      <xdr:rowOff>149352</xdr:rowOff>
    </xdr:to>
    <xdr:cxnSp macro="">
      <xdr:nvCxnSpPr>
        <xdr:cNvPr id="80" name="直線コネクタ 79">
          <a:extLst>
            <a:ext uri="{FF2B5EF4-FFF2-40B4-BE49-F238E27FC236}">
              <a16:creationId xmlns:a16="http://schemas.microsoft.com/office/drawing/2014/main" id="{7877EBB7-10B9-434E-B6E2-E48963F629AB}"/>
            </a:ext>
          </a:extLst>
        </xdr:cNvPr>
        <xdr:cNvCxnSpPr/>
      </xdr:nvCxnSpPr>
      <xdr:spPr>
        <a:xfrm flipV="1">
          <a:off x="1130300" y="6643878"/>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77233</xdr:rowOff>
    </xdr:from>
    <xdr:ext cx="405111" cy="259045"/>
    <xdr:sp macro="" textlink="">
      <xdr:nvSpPr>
        <xdr:cNvPr id="81" name="n_1aveValue【道路】&#10;有形固定資産減価償却率">
          <a:extLst>
            <a:ext uri="{FF2B5EF4-FFF2-40B4-BE49-F238E27FC236}">
              <a16:creationId xmlns:a16="http://schemas.microsoft.com/office/drawing/2014/main" id="{CF3442A6-3A12-4B8F-BB32-DEBCF080EA19}"/>
            </a:ext>
          </a:extLst>
        </xdr:cNvPr>
        <xdr:cNvSpPr txBox="1"/>
      </xdr:nvSpPr>
      <xdr:spPr>
        <a:xfrm>
          <a:off x="3582044" y="607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42943</xdr:rowOff>
    </xdr:from>
    <xdr:ext cx="405111" cy="259045"/>
    <xdr:sp macro="" textlink="">
      <xdr:nvSpPr>
        <xdr:cNvPr id="82" name="n_2aveValue【道路】&#10;有形固定資産減価償却率">
          <a:extLst>
            <a:ext uri="{FF2B5EF4-FFF2-40B4-BE49-F238E27FC236}">
              <a16:creationId xmlns:a16="http://schemas.microsoft.com/office/drawing/2014/main" id="{E44FE97D-95A7-4528-A8FA-CFB5038A2E91}"/>
            </a:ext>
          </a:extLst>
        </xdr:cNvPr>
        <xdr:cNvSpPr txBox="1"/>
      </xdr:nvSpPr>
      <xdr:spPr>
        <a:xfrm>
          <a:off x="2705744" y="604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8653</xdr:rowOff>
    </xdr:from>
    <xdr:ext cx="405111" cy="259045"/>
    <xdr:sp macro="" textlink="">
      <xdr:nvSpPr>
        <xdr:cNvPr id="83" name="n_3aveValue【道路】&#10;有形固定資産減価償却率">
          <a:extLst>
            <a:ext uri="{FF2B5EF4-FFF2-40B4-BE49-F238E27FC236}">
              <a16:creationId xmlns:a16="http://schemas.microsoft.com/office/drawing/2014/main" id="{40CE5FD5-AD5F-4F7E-B89E-32C6397A07A4}"/>
            </a:ext>
          </a:extLst>
        </xdr:cNvPr>
        <xdr:cNvSpPr txBox="1"/>
      </xdr:nvSpPr>
      <xdr:spPr>
        <a:xfrm>
          <a:off x="1816744" y="600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4081</xdr:rowOff>
    </xdr:from>
    <xdr:ext cx="405111" cy="259045"/>
    <xdr:sp macro="" textlink="">
      <xdr:nvSpPr>
        <xdr:cNvPr id="84" name="n_4aveValue【道路】&#10;有形固定資産減価償却率">
          <a:extLst>
            <a:ext uri="{FF2B5EF4-FFF2-40B4-BE49-F238E27FC236}">
              <a16:creationId xmlns:a16="http://schemas.microsoft.com/office/drawing/2014/main" id="{14432AB6-F700-41C2-8301-13263242D928}"/>
            </a:ext>
          </a:extLst>
        </xdr:cNvPr>
        <xdr:cNvSpPr txBox="1"/>
      </xdr:nvSpPr>
      <xdr:spPr>
        <a:xfrm>
          <a:off x="927744" y="600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104411</xdr:rowOff>
    </xdr:from>
    <xdr:ext cx="405111" cy="259045"/>
    <xdr:sp macro="" textlink="">
      <xdr:nvSpPr>
        <xdr:cNvPr id="85" name="n_1mainValue【道路】&#10;有形固定資産減価償却率">
          <a:extLst>
            <a:ext uri="{FF2B5EF4-FFF2-40B4-BE49-F238E27FC236}">
              <a16:creationId xmlns:a16="http://schemas.microsoft.com/office/drawing/2014/main" id="{B23CF41F-5CD4-4E78-A3FA-804EE46CC2A0}"/>
            </a:ext>
          </a:extLst>
        </xdr:cNvPr>
        <xdr:cNvSpPr txBox="1"/>
      </xdr:nvSpPr>
      <xdr:spPr>
        <a:xfrm>
          <a:off x="3582044" y="6790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60977</xdr:rowOff>
    </xdr:from>
    <xdr:ext cx="405111" cy="259045"/>
    <xdr:sp macro="" textlink="">
      <xdr:nvSpPr>
        <xdr:cNvPr id="86" name="n_2mainValue【道路】&#10;有形固定資産減価償却率">
          <a:extLst>
            <a:ext uri="{FF2B5EF4-FFF2-40B4-BE49-F238E27FC236}">
              <a16:creationId xmlns:a16="http://schemas.microsoft.com/office/drawing/2014/main" id="{56F340C7-EF59-4383-9C04-0DC558E7AA65}"/>
            </a:ext>
          </a:extLst>
        </xdr:cNvPr>
        <xdr:cNvSpPr txBox="1"/>
      </xdr:nvSpPr>
      <xdr:spPr>
        <a:xfrm>
          <a:off x="27057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170705</xdr:rowOff>
    </xdr:from>
    <xdr:ext cx="405111" cy="259045"/>
    <xdr:sp macro="" textlink="">
      <xdr:nvSpPr>
        <xdr:cNvPr id="87" name="n_3mainValue【道路】&#10;有形固定資産減価償却率">
          <a:extLst>
            <a:ext uri="{FF2B5EF4-FFF2-40B4-BE49-F238E27FC236}">
              <a16:creationId xmlns:a16="http://schemas.microsoft.com/office/drawing/2014/main" id="{0D4AC9C1-6DDC-407D-8589-6EFF7D7C44CB}"/>
            </a:ext>
          </a:extLst>
        </xdr:cNvPr>
        <xdr:cNvSpPr txBox="1"/>
      </xdr:nvSpPr>
      <xdr:spPr>
        <a:xfrm>
          <a:off x="1816744" y="6685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19829</xdr:rowOff>
    </xdr:from>
    <xdr:ext cx="405111" cy="259045"/>
    <xdr:sp macro="" textlink="">
      <xdr:nvSpPr>
        <xdr:cNvPr id="88" name="n_4mainValue【道路】&#10;有形固定資産減価償却率">
          <a:extLst>
            <a:ext uri="{FF2B5EF4-FFF2-40B4-BE49-F238E27FC236}">
              <a16:creationId xmlns:a16="http://schemas.microsoft.com/office/drawing/2014/main" id="{63B22B13-2A9B-404A-929B-E9ADD3F30E55}"/>
            </a:ext>
          </a:extLst>
        </xdr:cNvPr>
        <xdr:cNvSpPr txBox="1"/>
      </xdr:nvSpPr>
      <xdr:spPr>
        <a:xfrm>
          <a:off x="927744" y="6706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2D500040-F5D1-4F74-9C23-AD98CA05205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F6EB30EC-2F0D-4978-914C-8E4412A5F99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9DA28FA-2A7F-435D-B381-F5274681EA1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6760793B-9682-469D-8BA0-98660A62C11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FF605C56-48C1-40D0-A5C9-9416D3E63A7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7BB490E4-F7E5-4C43-BED0-834F726BBC6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DB1649A-59A6-474B-8D34-F85521D473C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C3571CDA-CAB1-4B01-BC90-CADAC969D30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AB1910B3-BE6C-49CE-A413-C607C819E62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E06D6CDE-EE05-459B-A062-5E0F0241BC9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B74ED0F8-BC38-4647-BBA7-ABA40E6EADB4}"/>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DFDAFA8E-6A67-4238-9EA7-469FD147A74F}"/>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981731A8-853A-477A-9AA4-7F34E4995E62}"/>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4E363A29-CA93-4228-B764-92BF9CA48B16}"/>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74AB4CE8-A76E-4E44-A1F9-57065CBB1AD3}"/>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053E7A20-592D-483A-BFE0-94A1337C1DA8}"/>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F348EC42-EE43-43F0-BE3D-56C6EFE9B809}"/>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D1361628-FACA-46EE-8B9F-8CA19A895B96}"/>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063F6F5A-7440-42CF-B49D-40E26BD3B9F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60756037-3801-4AF2-B741-881E67CCB086}"/>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2B3820C4-F095-49EF-87F6-C3C4C11FB0D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135087</xdr:rowOff>
    </xdr:from>
    <xdr:to>
      <xdr:col>54</xdr:col>
      <xdr:colOff>189865</xdr:colOff>
      <xdr:row>40</xdr:row>
      <xdr:rowOff>72177</xdr:rowOff>
    </xdr:to>
    <xdr:cxnSp macro="">
      <xdr:nvCxnSpPr>
        <xdr:cNvPr id="110" name="直線コネクタ 109">
          <a:extLst>
            <a:ext uri="{FF2B5EF4-FFF2-40B4-BE49-F238E27FC236}">
              <a16:creationId xmlns:a16="http://schemas.microsoft.com/office/drawing/2014/main" id="{6C5B9011-D42A-4C28-B206-B1C7EABB3CB5}"/>
            </a:ext>
          </a:extLst>
        </xdr:cNvPr>
        <xdr:cNvCxnSpPr/>
      </xdr:nvCxnSpPr>
      <xdr:spPr>
        <a:xfrm flipV="1">
          <a:off x="10476865" y="5964387"/>
          <a:ext cx="0" cy="965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76004</xdr:rowOff>
    </xdr:from>
    <xdr:ext cx="469744" cy="259045"/>
    <xdr:sp macro="" textlink="">
      <xdr:nvSpPr>
        <xdr:cNvPr id="111" name="【道路】&#10;一人当たり延長最小値テキスト">
          <a:extLst>
            <a:ext uri="{FF2B5EF4-FFF2-40B4-BE49-F238E27FC236}">
              <a16:creationId xmlns:a16="http://schemas.microsoft.com/office/drawing/2014/main" id="{F95E63E5-C340-4721-915A-F0415D08096C}"/>
            </a:ext>
          </a:extLst>
        </xdr:cNvPr>
        <xdr:cNvSpPr txBox="1"/>
      </xdr:nvSpPr>
      <xdr:spPr>
        <a:xfrm>
          <a:off x="10515600" y="693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72177</xdr:rowOff>
    </xdr:from>
    <xdr:to>
      <xdr:col>55</xdr:col>
      <xdr:colOff>88900</xdr:colOff>
      <xdr:row>40</xdr:row>
      <xdr:rowOff>72177</xdr:rowOff>
    </xdr:to>
    <xdr:cxnSp macro="">
      <xdr:nvCxnSpPr>
        <xdr:cNvPr id="112" name="直線コネクタ 111">
          <a:extLst>
            <a:ext uri="{FF2B5EF4-FFF2-40B4-BE49-F238E27FC236}">
              <a16:creationId xmlns:a16="http://schemas.microsoft.com/office/drawing/2014/main" id="{2520CF58-3C15-45D1-AEDA-21C04D6659F2}"/>
            </a:ext>
          </a:extLst>
        </xdr:cNvPr>
        <xdr:cNvCxnSpPr/>
      </xdr:nvCxnSpPr>
      <xdr:spPr>
        <a:xfrm>
          <a:off x="10388600" y="6930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81764</xdr:rowOff>
    </xdr:from>
    <xdr:ext cx="534377" cy="259045"/>
    <xdr:sp macro="" textlink="">
      <xdr:nvSpPr>
        <xdr:cNvPr id="113" name="【道路】&#10;一人当たり延長最大値テキスト">
          <a:extLst>
            <a:ext uri="{FF2B5EF4-FFF2-40B4-BE49-F238E27FC236}">
              <a16:creationId xmlns:a16="http://schemas.microsoft.com/office/drawing/2014/main" id="{C06B21D0-5F03-498B-A403-06DAC7D5D3F7}"/>
            </a:ext>
          </a:extLst>
        </xdr:cNvPr>
        <xdr:cNvSpPr txBox="1"/>
      </xdr:nvSpPr>
      <xdr:spPr>
        <a:xfrm>
          <a:off x="10515600" y="5739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135087</xdr:rowOff>
    </xdr:from>
    <xdr:to>
      <xdr:col>55</xdr:col>
      <xdr:colOff>88900</xdr:colOff>
      <xdr:row>34</xdr:row>
      <xdr:rowOff>135087</xdr:rowOff>
    </xdr:to>
    <xdr:cxnSp macro="">
      <xdr:nvCxnSpPr>
        <xdr:cNvPr id="114" name="直線コネクタ 113">
          <a:extLst>
            <a:ext uri="{FF2B5EF4-FFF2-40B4-BE49-F238E27FC236}">
              <a16:creationId xmlns:a16="http://schemas.microsoft.com/office/drawing/2014/main" id="{2967CC83-1D30-456B-ADCB-80EC61F2EF93}"/>
            </a:ext>
          </a:extLst>
        </xdr:cNvPr>
        <xdr:cNvCxnSpPr/>
      </xdr:nvCxnSpPr>
      <xdr:spPr>
        <a:xfrm>
          <a:off x="10388600" y="5964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110822</xdr:rowOff>
    </xdr:from>
    <xdr:ext cx="534377" cy="259045"/>
    <xdr:sp macro="" textlink="">
      <xdr:nvSpPr>
        <xdr:cNvPr id="115" name="【道路】&#10;一人当たり延長平均値テキスト">
          <a:extLst>
            <a:ext uri="{FF2B5EF4-FFF2-40B4-BE49-F238E27FC236}">
              <a16:creationId xmlns:a16="http://schemas.microsoft.com/office/drawing/2014/main" id="{B4F987AD-4FB9-4F6A-AED0-0577FC4BB8D9}"/>
            </a:ext>
          </a:extLst>
        </xdr:cNvPr>
        <xdr:cNvSpPr txBox="1"/>
      </xdr:nvSpPr>
      <xdr:spPr>
        <a:xfrm>
          <a:off x="10515600" y="64544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87945</xdr:rowOff>
    </xdr:from>
    <xdr:to>
      <xdr:col>55</xdr:col>
      <xdr:colOff>50800</xdr:colOff>
      <xdr:row>39</xdr:row>
      <xdr:rowOff>18095</xdr:rowOff>
    </xdr:to>
    <xdr:sp macro="" textlink="">
      <xdr:nvSpPr>
        <xdr:cNvPr id="116" name="フローチャート: 判断 115">
          <a:extLst>
            <a:ext uri="{FF2B5EF4-FFF2-40B4-BE49-F238E27FC236}">
              <a16:creationId xmlns:a16="http://schemas.microsoft.com/office/drawing/2014/main" id="{2BC47FB9-92ED-40C6-99EC-D5FAD7BB0BAA}"/>
            </a:ext>
          </a:extLst>
        </xdr:cNvPr>
        <xdr:cNvSpPr/>
      </xdr:nvSpPr>
      <xdr:spPr>
        <a:xfrm>
          <a:off x="10426700" y="660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92471</xdr:rowOff>
    </xdr:from>
    <xdr:to>
      <xdr:col>50</xdr:col>
      <xdr:colOff>165100</xdr:colOff>
      <xdr:row>39</xdr:row>
      <xdr:rowOff>22621</xdr:rowOff>
    </xdr:to>
    <xdr:sp macro="" textlink="">
      <xdr:nvSpPr>
        <xdr:cNvPr id="117" name="フローチャート: 判断 116">
          <a:extLst>
            <a:ext uri="{FF2B5EF4-FFF2-40B4-BE49-F238E27FC236}">
              <a16:creationId xmlns:a16="http://schemas.microsoft.com/office/drawing/2014/main" id="{4BFF6805-DE18-463F-A2F4-BC9F08ECE514}"/>
            </a:ext>
          </a:extLst>
        </xdr:cNvPr>
        <xdr:cNvSpPr/>
      </xdr:nvSpPr>
      <xdr:spPr>
        <a:xfrm>
          <a:off x="9588500" y="660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103947</xdr:rowOff>
    </xdr:from>
    <xdr:to>
      <xdr:col>46</xdr:col>
      <xdr:colOff>38100</xdr:colOff>
      <xdr:row>39</xdr:row>
      <xdr:rowOff>34097</xdr:rowOff>
    </xdr:to>
    <xdr:sp macro="" textlink="">
      <xdr:nvSpPr>
        <xdr:cNvPr id="118" name="フローチャート: 判断 117">
          <a:extLst>
            <a:ext uri="{FF2B5EF4-FFF2-40B4-BE49-F238E27FC236}">
              <a16:creationId xmlns:a16="http://schemas.microsoft.com/office/drawing/2014/main" id="{DAB52775-F1E8-4E59-91FA-D53C140CD579}"/>
            </a:ext>
          </a:extLst>
        </xdr:cNvPr>
        <xdr:cNvSpPr/>
      </xdr:nvSpPr>
      <xdr:spPr>
        <a:xfrm>
          <a:off x="8699500" y="6619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106004</xdr:rowOff>
    </xdr:from>
    <xdr:to>
      <xdr:col>41</xdr:col>
      <xdr:colOff>101600</xdr:colOff>
      <xdr:row>39</xdr:row>
      <xdr:rowOff>36154</xdr:rowOff>
    </xdr:to>
    <xdr:sp macro="" textlink="">
      <xdr:nvSpPr>
        <xdr:cNvPr id="119" name="フローチャート: 判断 118">
          <a:extLst>
            <a:ext uri="{FF2B5EF4-FFF2-40B4-BE49-F238E27FC236}">
              <a16:creationId xmlns:a16="http://schemas.microsoft.com/office/drawing/2014/main" id="{A905EBB3-A281-47D7-AF0D-6DB9A90C04CB}"/>
            </a:ext>
          </a:extLst>
        </xdr:cNvPr>
        <xdr:cNvSpPr/>
      </xdr:nvSpPr>
      <xdr:spPr>
        <a:xfrm>
          <a:off x="7810500" y="662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128041</xdr:rowOff>
    </xdr:from>
    <xdr:to>
      <xdr:col>36</xdr:col>
      <xdr:colOff>165100</xdr:colOff>
      <xdr:row>39</xdr:row>
      <xdr:rowOff>58191</xdr:rowOff>
    </xdr:to>
    <xdr:sp macro="" textlink="">
      <xdr:nvSpPr>
        <xdr:cNvPr id="120" name="フローチャート: 判断 119">
          <a:extLst>
            <a:ext uri="{FF2B5EF4-FFF2-40B4-BE49-F238E27FC236}">
              <a16:creationId xmlns:a16="http://schemas.microsoft.com/office/drawing/2014/main" id="{58F43171-F1A0-47C1-A3B9-3FBA5F29B699}"/>
            </a:ext>
          </a:extLst>
        </xdr:cNvPr>
        <xdr:cNvSpPr/>
      </xdr:nvSpPr>
      <xdr:spPr>
        <a:xfrm>
          <a:off x="6921500" y="6643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C0CF520F-9D13-4323-AB97-49AAE4ECC2B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192A6275-DE8E-424A-9296-D4B5EB5C746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B60D727-1B3C-4822-891B-99366D97917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3204641-3D65-4659-90FF-44DA4F48966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4CF5302-0E2C-40DF-98E8-F435A7105F2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21377</xdr:rowOff>
    </xdr:from>
    <xdr:to>
      <xdr:col>55</xdr:col>
      <xdr:colOff>50800</xdr:colOff>
      <xdr:row>40</xdr:row>
      <xdr:rowOff>122977</xdr:rowOff>
    </xdr:to>
    <xdr:sp macro="" textlink="">
      <xdr:nvSpPr>
        <xdr:cNvPr id="126" name="楕円 125">
          <a:extLst>
            <a:ext uri="{FF2B5EF4-FFF2-40B4-BE49-F238E27FC236}">
              <a16:creationId xmlns:a16="http://schemas.microsoft.com/office/drawing/2014/main" id="{94EFAB43-432B-4906-BB72-F40243DEF675}"/>
            </a:ext>
          </a:extLst>
        </xdr:cNvPr>
        <xdr:cNvSpPr/>
      </xdr:nvSpPr>
      <xdr:spPr>
        <a:xfrm>
          <a:off x="10426700" y="687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107754</xdr:rowOff>
    </xdr:from>
    <xdr:ext cx="469744" cy="259045"/>
    <xdr:sp macro="" textlink="">
      <xdr:nvSpPr>
        <xdr:cNvPr id="127" name="【道路】&#10;一人当たり延長該当値テキスト">
          <a:extLst>
            <a:ext uri="{FF2B5EF4-FFF2-40B4-BE49-F238E27FC236}">
              <a16:creationId xmlns:a16="http://schemas.microsoft.com/office/drawing/2014/main" id="{069823A7-C682-49D3-A2B2-4B3C73B81364}"/>
            </a:ext>
          </a:extLst>
        </xdr:cNvPr>
        <xdr:cNvSpPr txBox="1"/>
      </xdr:nvSpPr>
      <xdr:spPr>
        <a:xfrm>
          <a:off x="10515600" y="6794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21377</xdr:rowOff>
    </xdr:from>
    <xdr:to>
      <xdr:col>50</xdr:col>
      <xdr:colOff>165100</xdr:colOff>
      <xdr:row>40</xdr:row>
      <xdr:rowOff>122977</xdr:rowOff>
    </xdr:to>
    <xdr:sp macro="" textlink="">
      <xdr:nvSpPr>
        <xdr:cNvPr id="128" name="楕円 127">
          <a:extLst>
            <a:ext uri="{FF2B5EF4-FFF2-40B4-BE49-F238E27FC236}">
              <a16:creationId xmlns:a16="http://schemas.microsoft.com/office/drawing/2014/main" id="{16C277ED-5998-45B8-8E0F-C11FE40F8AF8}"/>
            </a:ext>
          </a:extLst>
        </xdr:cNvPr>
        <xdr:cNvSpPr/>
      </xdr:nvSpPr>
      <xdr:spPr>
        <a:xfrm>
          <a:off x="9588500" y="687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72177</xdr:rowOff>
    </xdr:from>
    <xdr:to>
      <xdr:col>55</xdr:col>
      <xdr:colOff>0</xdr:colOff>
      <xdr:row>40</xdr:row>
      <xdr:rowOff>72177</xdr:rowOff>
    </xdr:to>
    <xdr:cxnSp macro="">
      <xdr:nvCxnSpPr>
        <xdr:cNvPr id="129" name="直線コネクタ 128">
          <a:extLst>
            <a:ext uri="{FF2B5EF4-FFF2-40B4-BE49-F238E27FC236}">
              <a16:creationId xmlns:a16="http://schemas.microsoft.com/office/drawing/2014/main" id="{89352610-A025-4742-929C-5C267C79E723}"/>
            </a:ext>
          </a:extLst>
        </xdr:cNvPr>
        <xdr:cNvCxnSpPr/>
      </xdr:nvCxnSpPr>
      <xdr:spPr>
        <a:xfrm>
          <a:off x="9639300" y="693017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21788</xdr:rowOff>
    </xdr:from>
    <xdr:to>
      <xdr:col>46</xdr:col>
      <xdr:colOff>38100</xdr:colOff>
      <xdr:row>40</xdr:row>
      <xdr:rowOff>123388</xdr:rowOff>
    </xdr:to>
    <xdr:sp macro="" textlink="">
      <xdr:nvSpPr>
        <xdr:cNvPr id="130" name="楕円 129">
          <a:extLst>
            <a:ext uri="{FF2B5EF4-FFF2-40B4-BE49-F238E27FC236}">
              <a16:creationId xmlns:a16="http://schemas.microsoft.com/office/drawing/2014/main" id="{B99E2251-DB00-45F6-B3BD-4CEE5BE2C2FE}"/>
            </a:ext>
          </a:extLst>
        </xdr:cNvPr>
        <xdr:cNvSpPr/>
      </xdr:nvSpPr>
      <xdr:spPr>
        <a:xfrm>
          <a:off x="8699500" y="6879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72177</xdr:rowOff>
    </xdr:from>
    <xdr:to>
      <xdr:col>50</xdr:col>
      <xdr:colOff>114300</xdr:colOff>
      <xdr:row>40</xdr:row>
      <xdr:rowOff>72588</xdr:rowOff>
    </xdr:to>
    <xdr:cxnSp macro="">
      <xdr:nvCxnSpPr>
        <xdr:cNvPr id="131" name="直線コネクタ 130">
          <a:extLst>
            <a:ext uri="{FF2B5EF4-FFF2-40B4-BE49-F238E27FC236}">
              <a16:creationId xmlns:a16="http://schemas.microsoft.com/office/drawing/2014/main" id="{B8E8A34E-01DE-48D1-A64B-B88CBFBB1A61}"/>
            </a:ext>
          </a:extLst>
        </xdr:cNvPr>
        <xdr:cNvCxnSpPr/>
      </xdr:nvCxnSpPr>
      <xdr:spPr>
        <a:xfrm flipV="1">
          <a:off x="8750300" y="6930177"/>
          <a:ext cx="889000" cy="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23892</xdr:rowOff>
    </xdr:from>
    <xdr:to>
      <xdr:col>41</xdr:col>
      <xdr:colOff>101600</xdr:colOff>
      <xdr:row>40</xdr:row>
      <xdr:rowOff>125492</xdr:rowOff>
    </xdr:to>
    <xdr:sp macro="" textlink="">
      <xdr:nvSpPr>
        <xdr:cNvPr id="132" name="楕円 131">
          <a:extLst>
            <a:ext uri="{FF2B5EF4-FFF2-40B4-BE49-F238E27FC236}">
              <a16:creationId xmlns:a16="http://schemas.microsoft.com/office/drawing/2014/main" id="{F54F960B-14CE-47B8-85AE-44FB5CF96515}"/>
            </a:ext>
          </a:extLst>
        </xdr:cNvPr>
        <xdr:cNvSpPr/>
      </xdr:nvSpPr>
      <xdr:spPr>
        <a:xfrm>
          <a:off x="7810500" y="688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72588</xdr:rowOff>
    </xdr:from>
    <xdr:to>
      <xdr:col>45</xdr:col>
      <xdr:colOff>177800</xdr:colOff>
      <xdr:row>40</xdr:row>
      <xdr:rowOff>74692</xdr:rowOff>
    </xdr:to>
    <xdr:cxnSp macro="">
      <xdr:nvCxnSpPr>
        <xdr:cNvPr id="133" name="直線コネクタ 132">
          <a:extLst>
            <a:ext uri="{FF2B5EF4-FFF2-40B4-BE49-F238E27FC236}">
              <a16:creationId xmlns:a16="http://schemas.microsoft.com/office/drawing/2014/main" id="{3479497F-BCA9-48A9-99D9-1254AD70BDA2}"/>
            </a:ext>
          </a:extLst>
        </xdr:cNvPr>
        <xdr:cNvCxnSpPr/>
      </xdr:nvCxnSpPr>
      <xdr:spPr>
        <a:xfrm flipV="1">
          <a:off x="7861300" y="6930588"/>
          <a:ext cx="889000" cy="2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23160</xdr:rowOff>
    </xdr:from>
    <xdr:to>
      <xdr:col>36</xdr:col>
      <xdr:colOff>165100</xdr:colOff>
      <xdr:row>40</xdr:row>
      <xdr:rowOff>124760</xdr:rowOff>
    </xdr:to>
    <xdr:sp macro="" textlink="">
      <xdr:nvSpPr>
        <xdr:cNvPr id="134" name="楕円 133">
          <a:extLst>
            <a:ext uri="{FF2B5EF4-FFF2-40B4-BE49-F238E27FC236}">
              <a16:creationId xmlns:a16="http://schemas.microsoft.com/office/drawing/2014/main" id="{3B684C91-2867-46E6-B723-D9DE1AFD596E}"/>
            </a:ext>
          </a:extLst>
        </xdr:cNvPr>
        <xdr:cNvSpPr/>
      </xdr:nvSpPr>
      <xdr:spPr>
        <a:xfrm>
          <a:off x="6921500" y="688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73960</xdr:rowOff>
    </xdr:from>
    <xdr:to>
      <xdr:col>41</xdr:col>
      <xdr:colOff>50800</xdr:colOff>
      <xdr:row>40</xdr:row>
      <xdr:rowOff>74692</xdr:rowOff>
    </xdr:to>
    <xdr:cxnSp macro="">
      <xdr:nvCxnSpPr>
        <xdr:cNvPr id="135" name="直線コネクタ 134">
          <a:extLst>
            <a:ext uri="{FF2B5EF4-FFF2-40B4-BE49-F238E27FC236}">
              <a16:creationId xmlns:a16="http://schemas.microsoft.com/office/drawing/2014/main" id="{CE794E92-6239-4DB5-8AAC-C8E00C618E8F}"/>
            </a:ext>
          </a:extLst>
        </xdr:cNvPr>
        <xdr:cNvCxnSpPr/>
      </xdr:nvCxnSpPr>
      <xdr:spPr>
        <a:xfrm>
          <a:off x="6972300" y="6931960"/>
          <a:ext cx="8890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39148</xdr:rowOff>
    </xdr:from>
    <xdr:ext cx="534377" cy="259045"/>
    <xdr:sp macro="" textlink="">
      <xdr:nvSpPr>
        <xdr:cNvPr id="136" name="n_1aveValue【道路】&#10;一人当たり延長">
          <a:extLst>
            <a:ext uri="{FF2B5EF4-FFF2-40B4-BE49-F238E27FC236}">
              <a16:creationId xmlns:a16="http://schemas.microsoft.com/office/drawing/2014/main" id="{86F8A5C6-8137-4513-9E89-04DF55E6DB4C}"/>
            </a:ext>
          </a:extLst>
        </xdr:cNvPr>
        <xdr:cNvSpPr txBox="1"/>
      </xdr:nvSpPr>
      <xdr:spPr>
        <a:xfrm>
          <a:off x="9359411" y="6382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50624</xdr:rowOff>
    </xdr:from>
    <xdr:ext cx="534377" cy="259045"/>
    <xdr:sp macro="" textlink="">
      <xdr:nvSpPr>
        <xdr:cNvPr id="137" name="n_2aveValue【道路】&#10;一人当たり延長">
          <a:extLst>
            <a:ext uri="{FF2B5EF4-FFF2-40B4-BE49-F238E27FC236}">
              <a16:creationId xmlns:a16="http://schemas.microsoft.com/office/drawing/2014/main" id="{F092418D-F484-409A-AF41-A5C1EEE65C31}"/>
            </a:ext>
          </a:extLst>
        </xdr:cNvPr>
        <xdr:cNvSpPr txBox="1"/>
      </xdr:nvSpPr>
      <xdr:spPr>
        <a:xfrm>
          <a:off x="8483111" y="639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52681</xdr:rowOff>
    </xdr:from>
    <xdr:ext cx="534377" cy="259045"/>
    <xdr:sp macro="" textlink="">
      <xdr:nvSpPr>
        <xdr:cNvPr id="138" name="n_3aveValue【道路】&#10;一人当たり延長">
          <a:extLst>
            <a:ext uri="{FF2B5EF4-FFF2-40B4-BE49-F238E27FC236}">
              <a16:creationId xmlns:a16="http://schemas.microsoft.com/office/drawing/2014/main" id="{D11CF667-550E-4987-9D65-C82EDB572B96}"/>
            </a:ext>
          </a:extLst>
        </xdr:cNvPr>
        <xdr:cNvSpPr txBox="1"/>
      </xdr:nvSpPr>
      <xdr:spPr>
        <a:xfrm>
          <a:off x="7594111" y="6396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74718</xdr:rowOff>
    </xdr:from>
    <xdr:ext cx="534377" cy="259045"/>
    <xdr:sp macro="" textlink="">
      <xdr:nvSpPr>
        <xdr:cNvPr id="139" name="n_4aveValue【道路】&#10;一人当たり延長">
          <a:extLst>
            <a:ext uri="{FF2B5EF4-FFF2-40B4-BE49-F238E27FC236}">
              <a16:creationId xmlns:a16="http://schemas.microsoft.com/office/drawing/2014/main" id="{04DDE43B-41F7-44A1-8A2B-E3EBDAAE073A}"/>
            </a:ext>
          </a:extLst>
        </xdr:cNvPr>
        <xdr:cNvSpPr txBox="1"/>
      </xdr:nvSpPr>
      <xdr:spPr>
        <a:xfrm>
          <a:off x="6705111" y="641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114104</xdr:rowOff>
    </xdr:from>
    <xdr:ext cx="469744" cy="259045"/>
    <xdr:sp macro="" textlink="">
      <xdr:nvSpPr>
        <xdr:cNvPr id="140" name="n_1mainValue【道路】&#10;一人当たり延長">
          <a:extLst>
            <a:ext uri="{FF2B5EF4-FFF2-40B4-BE49-F238E27FC236}">
              <a16:creationId xmlns:a16="http://schemas.microsoft.com/office/drawing/2014/main" id="{8A4A0F55-F976-4DFF-A68F-CCD37C6B2DDD}"/>
            </a:ext>
          </a:extLst>
        </xdr:cNvPr>
        <xdr:cNvSpPr txBox="1"/>
      </xdr:nvSpPr>
      <xdr:spPr>
        <a:xfrm>
          <a:off x="9391727" y="6972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114515</xdr:rowOff>
    </xdr:from>
    <xdr:ext cx="469744" cy="259045"/>
    <xdr:sp macro="" textlink="">
      <xdr:nvSpPr>
        <xdr:cNvPr id="141" name="n_2mainValue【道路】&#10;一人当たり延長">
          <a:extLst>
            <a:ext uri="{FF2B5EF4-FFF2-40B4-BE49-F238E27FC236}">
              <a16:creationId xmlns:a16="http://schemas.microsoft.com/office/drawing/2014/main" id="{29CFCC5B-37E9-47F6-8714-18B81F1B3610}"/>
            </a:ext>
          </a:extLst>
        </xdr:cNvPr>
        <xdr:cNvSpPr txBox="1"/>
      </xdr:nvSpPr>
      <xdr:spPr>
        <a:xfrm>
          <a:off x="8515427" y="6972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116619</xdr:rowOff>
    </xdr:from>
    <xdr:ext cx="469744" cy="259045"/>
    <xdr:sp macro="" textlink="">
      <xdr:nvSpPr>
        <xdr:cNvPr id="142" name="n_3mainValue【道路】&#10;一人当たり延長">
          <a:extLst>
            <a:ext uri="{FF2B5EF4-FFF2-40B4-BE49-F238E27FC236}">
              <a16:creationId xmlns:a16="http://schemas.microsoft.com/office/drawing/2014/main" id="{B7189D4C-8A60-4282-9A83-E6638310B891}"/>
            </a:ext>
          </a:extLst>
        </xdr:cNvPr>
        <xdr:cNvSpPr txBox="1"/>
      </xdr:nvSpPr>
      <xdr:spPr>
        <a:xfrm>
          <a:off x="7626427" y="697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115887</xdr:rowOff>
    </xdr:from>
    <xdr:ext cx="469744" cy="259045"/>
    <xdr:sp macro="" textlink="">
      <xdr:nvSpPr>
        <xdr:cNvPr id="143" name="n_4mainValue【道路】&#10;一人当たり延長">
          <a:extLst>
            <a:ext uri="{FF2B5EF4-FFF2-40B4-BE49-F238E27FC236}">
              <a16:creationId xmlns:a16="http://schemas.microsoft.com/office/drawing/2014/main" id="{CA0A62FC-71BF-41E4-96F4-5BB576668A55}"/>
            </a:ext>
          </a:extLst>
        </xdr:cNvPr>
        <xdr:cNvSpPr txBox="1"/>
      </xdr:nvSpPr>
      <xdr:spPr>
        <a:xfrm>
          <a:off x="6737427" y="6973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4E1EDFEA-8DA5-446C-85B5-C0E73C43839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1D88DA97-1881-4AA1-A722-18804B54DB2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8BC46D30-E95D-443F-8B8C-946DFB0642E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926BD7EC-9AA2-406C-87CC-345A805DE08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332843F7-6A67-42ED-8FB6-068B8265971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48B9BA04-00AE-4B86-90C2-337F3C14ABB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5EFF06CD-8556-43E0-A13D-06F1177288A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7DBBE615-7983-47D4-B5D6-D8090D6D516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7AE61173-7578-434C-8479-70F6D6A6EEB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A0F270B7-BEAC-473D-B459-2CBDC055199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4" name="テキスト ボックス 153">
          <a:extLst>
            <a:ext uri="{FF2B5EF4-FFF2-40B4-BE49-F238E27FC236}">
              <a16:creationId xmlns:a16="http://schemas.microsoft.com/office/drawing/2014/main" id="{8AB9C0DC-9206-4F32-BE2E-DAA0A5ECEF27}"/>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5" name="直線コネクタ 154">
          <a:extLst>
            <a:ext uri="{FF2B5EF4-FFF2-40B4-BE49-F238E27FC236}">
              <a16:creationId xmlns:a16="http://schemas.microsoft.com/office/drawing/2014/main" id="{55FB776C-DB41-4B54-A18C-0486C81BCF58}"/>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56" name="テキスト ボックス 155">
          <a:extLst>
            <a:ext uri="{FF2B5EF4-FFF2-40B4-BE49-F238E27FC236}">
              <a16:creationId xmlns:a16="http://schemas.microsoft.com/office/drawing/2014/main" id="{B4F8D373-8550-4952-880C-EC0C8D0C5F65}"/>
            </a:ext>
          </a:extLst>
        </xdr:cNvPr>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57" name="直線コネクタ 156">
          <a:extLst>
            <a:ext uri="{FF2B5EF4-FFF2-40B4-BE49-F238E27FC236}">
              <a16:creationId xmlns:a16="http://schemas.microsoft.com/office/drawing/2014/main" id="{D8C654A5-7D96-4CEF-956A-CE06B7016783}"/>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58" name="テキスト ボックス 157">
          <a:extLst>
            <a:ext uri="{FF2B5EF4-FFF2-40B4-BE49-F238E27FC236}">
              <a16:creationId xmlns:a16="http://schemas.microsoft.com/office/drawing/2014/main" id="{5EBE1E91-AEA9-4C7C-8933-E62D661A9662}"/>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59" name="直線コネクタ 158">
          <a:extLst>
            <a:ext uri="{FF2B5EF4-FFF2-40B4-BE49-F238E27FC236}">
              <a16:creationId xmlns:a16="http://schemas.microsoft.com/office/drawing/2014/main" id="{98091B8F-79B3-4F96-897E-111EC897B9F2}"/>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0" name="テキスト ボックス 159">
          <a:extLst>
            <a:ext uri="{FF2B5EF4-FFF2-40B4-BE49-F238E27FC236}">
              <a16:creationId xmlns:a16="http://schemas.microsoft.com/office/drawing/2014/main" id="{145D8EA4-4244-404F-90EB-CD2EA9D82F1E}"/>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1" name="直線コネクタ 160">
          <a:extLst>
            <a:ext uri="{FF2B5EF4-FFF2-40B4-BE49-F238E27FC236}">
              <a16:creationId xmlns:a16="http://schemas.microsoft.com/office/drawing/2014/main" id="{A2A5E1BA-1B66-465E-ADEC-1C9CFFEDB1F2}"/>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2" name="テキスト ボックス 161">
          <a:extLst>
            <a:ext uri="{FF2B5EF4-FFF2-40B4-BE49-F238E27FC236}">
              <a16:creationId xmlns:a16="http://schemas.microsoft.com/office/drawing/2014/main" id="{C0E9433E-DA6F-40B3-BFDF-7895C0565594}"/>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3" name="直線コネクタ 162">
          <a:extLst>
            <a:ext uri="{FF2B5EF4-FFF2-40B4-BE49-F238E27FC236}">
              <a16:creationId xmlns:a16="http://schemas.microsoft.com/office/drawing/2014/main" id="{CE809F38-037B-44AB-ABC4-B1DD0D2CE2C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4" name="テキスト ボックス 163">
          <a:extLst>
            <a:ext uri="{FF2B5EF4-FFF2-40B4-BE49-F238E27FC236}">
              <a16:creationId xmlns:a16="http://schemas.microsoft.com/office/drawing/2014/main" id="{6A3F916C-C953-4022-A882-DA8DEB019D91}"/>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5" name="【橋りょう・トンネル】&#10;有形固定資産減価償却率グラフ枠">
          <a:extLst>
            <a:ext uri="{FF2B5EF4-FFF2-40B4-BE49-F238E27FC236}">
              <a16:creationId xmlns:a16="http://schemas.microsoft.com/office/drawing/2014/main" id="{E8A5BF4D-97EC-4072-9248-52A55CEDDB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38862</xdr:rowOff>
    </xdr:from>
    <xdr:to>
      <xdr:col>24</xdr:col>
      <xdr:colOff>62865</xdr:colOff>
      <xdr:row>62</xdr:row>
      <xdr:rowOff>169164</xdr:rowOff>
    </xdr:to>
    <xdr:cxnSp macro="">
      <xdr:nvCxnSpPr>
        <xdr:cNvPr id="166" name="直線コネクタ 165">
          <a:extLst>
            <a:ext uri="{FF2B5EF4-FFF2-40B4-BE49-F238E27FC236}">
              <a16:creationId xmlns:a16="http://schemas.microsoft.com/office/drawing/2014/main" id="{14A3196B-F9B6-4B0E-B5CB-5B311C831E01}"/>
            </a:ext>
          </a:extLst>
        </xdr:cNvPr>
        <xdr:cNvCxnSpPr/>
      </xdr:nvCxnSpPr>
      <xdr:spPr>
        <a:xfrm flipV="1">
          <a:off x="4634865" y="9468612"/>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1541</xdr:rowOff>
    </xdr:from>
    <xdr:ext cx="405111" cy="259045"/>
    <xdr:sp macro="" textlink="">
      <xdr:nvSpPr>
        <xdr:cNvPr id="167" name="【橋りょう・トンネル】&#10;有形固定資産減価償却率最小値テキスト">
          <a:extLst>
            <a:ext uri="{FF2B5EF4-FFF2-40B4-BE49-F238E27FC236}">
              <a16:creationId xmlns:a16="http://schemas.microsoft.com/office/drawing/2014/main" id="{281A2862-CDDF-4951-9EE4-63CC23E6EFF6}"/>
            </a:ext>
          </a:extLst>
        </xdr:cNvPr>
        <xdr:cNvSpPr txBox="1"/>
      </xdr:nvSpPr>
      <xdr:spPr>
        <a:xfrm>
          <a:off x="4673600" y="10802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169164</xdr:rowOff>
    </xdr:from>
    <xdr:to>
      <xdr:col>24</xdr:col>
      <xdr:colOff>152400</xdr:colOff>
      <xdr:row>62</xdr:row>
      <xdr:rowOff>169164</xdr:rowOff>
    </xdr:to>
    <xdr:cxnSp macro="">
      <xdr:nvCxnSpPr>
        <xdr:cNvPr id="168" name="直線コネクタ 167">
          <a:extLst>
            <a:ext uri="{FF2B5EF4-FFF2-40B4-BE49-F238E27FC236}">
              <a16:creationId xmlns:a16="http://schemas.microsoft.com/office/drawing/2014/main" id="{DC56A504-4B0C-48C9-A388-A4C283986ACA}"/>
            </a:ext>
          </a:extLst>
        </xdr:cNvPr>
        <xdr:cNvCxnSpPr/>
      </xdr:nvCxnSpPr>
      <xdr:spPr>
        <a:xfrm>
          <a:off x="4546600" y="10799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156989</xdr:rowOff>
    </xdr:from>
    <xdr:ext cx="405111" cy="259045"/>
    <xdr:sp macro="" textlink="">
      <xdr:nvSpPr>
        <xdr:cNvPr id="169" name="【橋りょう・トンネル】&#10;有形固定資産減価償却率最大値テキスト">
          <a:extLst>
            <a:ext uri="{FF2B5EF4-FFF2-40B4-BE49-F238E27FC236}">
              <a16:creationId xmlns:a16="http://schemas.microsoft.com/office/drawing/2014/main" id="{B94D8D9A-02F6-4E44-B0DC-16524D807C3D}"/>
            </a:ext>
          </a:extLst>
        </xdr:cNvPr>
        <xdr:cNvSpPr txBox="1"/>
      </xdr:nvSpPr>
      <xdr:spPr>
        <a:xfrm>
          <a:off x="4673600" y="9243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38862</xdr:rowOff>
    </xdr:from>
    <xdr:to>
      <xdr:col>24</xdr:col>
      <xdr:colOff>152400</xdr:colOff>
      <xdr:row>55</xdr:row>
      <xdr:rowOff>38862</xdr:rowOff>
    </xdr:to>
    <xdr:cxnSp macro="">
      <xdr:nvCxnSpPr>
        <xdr:cNvPr id="170" name="直線コネクタ 169">
          <a:extLst>
            <a:ext uri="{FF2B5EF4-FFF2-40B4-BE49-F238E27FC236}">
              <a16:creationId xmlns:a16="http://schemas.microsoft.com/office/drawing/2014/main" id="{19457688-76C5-4A7A-8A58-4970EBBC64F3}"/>
            </a:ext>
          </a:extLst>
        </xdr:cNvPr>
        <xdr:cNvCxnSpPr/>
      </xdr:nvCxnSpPr>
      <xdr:spPr>
        <a:xfrm>
          <a:off x="4546600" y="946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150385</xdr:rowOff>
    </xdr:from>
    <xdr:ext cx="405111" cy="259045"/>
    <xdr:sp macro="" textlink="">
      <xdr:nvSpPr>
        <xdr:cNvPr id="171" name="【橋りょう・トンネル】&#10;有形固定資産減価償却率平均値テキスト">
          <a:extLst>
            <a:ext uri="{FF2B5EF4-FFF2-40B4-BE49-F238E27FC236}">
              <a16:creationId xmlns:a16="http://schemas.microsoft.com/office/drawing/2014/main" id="{D1E6AB97-9EAD-4B24-A613-6988016B66C2}"/>
            </a:ext>
          </a:extLst>
        </xdr:cNvPr>
        <xdr:cNvSpPr txBox="1"/>
      </xdr:nvSpPr>
      <xdr:spPr>
        <a:xfrm>
          <a:off x="4673600" y="99230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127508</xdr:rowOff>
    </xdr:from>
    <xdr:to>
      <xdr:col>24</xdr:col>
      <xdr:colOff>114300</xdr:colOff>
      <xdr:row>59</xdr:row>
      <xdr:rowOff>57658</xdr:rowOff>
    </xdr:to>
    <xdr:sp macro="" textlink="">
      <xdr:nvSpPr>
        <xdr:cNvPr id="172" name="フローチャート: 判断 171">
          <a:extLst>
            <a:ext uri="{FF2B5EF4-FFF2-40B4-BE49-F238E27FC236}">
              <a16:creationId xmlns:a16="http://schemas.microsoft.com/office/drawing/2014/main" id="{B7EADB7C-A1A8-4D49-BF12-F1F370C75AF6}"/>
            </a:ext>
          </a:extLst>
        </xdr:cNvPr>
        <xdr:cNvSpPr/>
      </xdr:nvSpPr>
      <xdr:spPr>
        <a:xfrm>
          <a:off x="4584700" y="1007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118364</xdr:rowOff>
    </xdr:from>
    <xdr:to>
      <xdr:col>20</xdr:col>
      <xdr:colOff>38100</xdr:colOff>
      <xdr:row>59</xdr:row>
      <xdr:rowOff>48514</xdr:rowOff>
    </xdr:to>
    <xdr:sp macro="" textlink="">
      <xdr:nvSpPr>
        <xdr:cNvPr id="173" name="フローチャート: 判断 172">
          <a:extLst>
            <a:ext uri="{FF2B5EF4-FFF2-40B4-BE49-F238E27FC236}">
              <a16:creationId xmlns:a16="http://schemas.microsoft.com/office/drawing/2014/main" id="{D4CE8556-042A-4BB0-93A7-7D76537F1931}"/>
            </a:ext>
          </a:extLst>
        </xdr:cNvPr>
        <xdr:cNvSpPr/>
      </xdr:nvSpPr>
      <xdr:spPr>
        <a:xfrm>
          <a:off x="3746500" y="10062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54356</xdr:rowOff>
    </xdr:from>
    <xdr:to>
      <xdr:col>15</xdr:col>
      <xdr:colOff>101600</xdr:colOff>
      <xdr:row>58</xdr:row>
      <xdr:rowOff>155956</xdr:rowOff>
    </xdr:to>
    <xdr:sp macro="" textlink="">
      <xdr:nvSpPr>
        <xdr:cNvPr id="174" name="フローチャート: 判断 173">
          <a:extLst>
            <a:ext uri="{FF2B5EF4-FFF2-40B4-BE49-F238E27FC236}">
              <a16:creationId xmlns:a16="http://schemas.microsoft.com/office/drawing/2014/main" id="{9E5E9F98-B8F5-4044-B29A-FDBEB79D71A9}"/>
            </a:ext>
          </a:extLst>
        </xdr:cNvPr>
        <xdr:cNvSpPr/>
      </xdr:nvSpPr>
      <xdr:spPr>
        <a:xfrm>
          <a:off x="2857500" y="999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157226</xdr:rowOff>
    </xdr:from>
    <xdr:to>
      <xdr:col>10</xdr:col>
      <xdr:colOff>165100</xdr:colOff>
      <xdr:row>58</xdr:row>
      <xdr:rowOff>87376</xdr:rowOff>
    </xdr:to>
    <xdr:sp macro="" textlink="">
      <xdr:nvSpPr>
        <xdr:cNvPr id="175" name="フローチャート: 判断 174">
          <a:extLst>
            <a:ext uri="{FF2B5EF4-FFF2-40B4-BE49-F238E27FC236}">
              <a16:creationId xmlns:a16="http://schemas.microsoft.com/office/drawing/2014/main" id="{7EAF7D59-EA2F-4E16-A992-28D2E32B57FF}"/>
            </a:ext>
          </a:extLst>
        </xdr:cNvPr>
        <xdr:cNvSpPr/>
      </xdr:nvSpPr>
      <xdr:spPr>
        <a:xfrm>
          <a:off x="1968500" y="992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58928</xdr:rowOff>
    </xdr:from>
    <xdr:to>
      <xdr:col>6</xdr:col>
      <xdr:colOff>38100</xdr:colOff>
      <xdr:row>58</xdr:row>
      <xdr:rowOff>160528</xdr:rowOff>
    </xdr:to>
    <xdr:sp macro="" textlink="">
      <xdr:nvSpPr>
        <xdr:cNvPr id="176" name="フローチャート: 判断 175">
          <a:extLst>
            <a:ext uri="{FF2B5EF4-FFF2-40B4-BE49-F238E27FC236}">
              <a16:creationId xmlns:a16="http://schemas.microsoft.com/office/drawing/2014/main" id="{33791DAF-0E5C-409F-9253-F5415EF35341}"/>
            </a:ext>
          </a:extLst>
        </xdr:cNvPr>
        <xdr:cNvSpPr/>
      </xdr:nvSpPr>
      <xdr:spPr>
        <a:xfrm>
          <a:off x="1079500" y="1000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DB191C89-B040-4E0A-8104-82B93AF120F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596C565D-B116-4501-9F15-F4F3A2064C4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4D4D31AB-6B32-4875-ADDE-CAD84C18BA5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B046A358-70C3-4970-BCA2-1562512CD37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F8A177B3-1D27-4475-88AA-1D1A76A7A19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166370</xdr:rowOff>
    </xdr:from>
    <xdr:to>
      <xdr:col>24</xdr:col>
      <xdr:colOff>114300</xdr:colOff>
      <xdr:row>60</xdr:row>
      <xdr:rowOff>96520</xdr:rowOff>
    </xdr:to>
    <xdr:sp macro="" textlink="">
      <xdr:nvSpPr>
        <xdr:cNvPr id="182" name="楕円 181">
          <a:extLst>
            <a:ext uri="{FF2B5EF4-FFF2-40B4-BE49-F238E27FC236}">
              <a16:creationId xmlns:a16="http://schemas.microsoft.com/office/drawing/2014/main" id="{276DCFAD-99C9-4D53-8ECC-0490A1C864E9}"/>
            </a:ext>
          </a:extLst>
        </xdr:cNvPr>
        <xdr:cNvSpPr/>
      </xdr:nvSpPr>
      <xdr:spPr>
        <a:xfrm>
          <a:off x="45847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144797</xdr:rowOff>
    </xdr:from>
    <xdr:ext cx="405111" cy="259045"/>
    <xdr:sp macro="" textlink="">
      <xdr:nvSpPr>
        <xdr:cNvPr id="183" name="【橋りょう・トンネル】&#10;有形固定資産減価償却率該当値テキスト">
          <a:extLst>
            <a:ext uri="{FF2B5EF4-FFF2-40B4-BE49-F238E27FC236}">
              <a16:creationId xmlns:a16="http://schemas.microsoft.com/office/drawing/2014/main" id="{B9765999-EA88-4756-BA6F-E6D4CA10AFA7}"/>
            </a:ext>
          </a:extLst>
        </xdr:cNvPr>
        <xdr:cNvSpPr txBox="1"/>
      </xdr:nvSpPr>
      <xdr:spPr>
        <a:xfrm>
          <a:off x="4673600" y="1026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84074</xdr:rowOff>
    </xdr:from>
    <xdr:to>
      <xdr:col>20</xdr:col>
      <xdr:colOff>38100</xdr:colOff>
      <xdr:row>60</xdr:row>
      <xdr:rowOff>14224</xdr:rowOff>
    </xdr:to>
    <xdr:sp macro="" textlink="">
      <xdr:nvSpPr>
        <xdr:cNvPr id="184" name="楕円 183">
          <a:extLst>
            <a:ext uri="{FF2B5EF4-FFF2-40B4-BE49-F238E27FC236}">
              <a16:creationId xmlns:a16="http://schemas.microsoft.com/office/drawing/2014/main" id="{BC676B43-23AD-416F-AF1F-68A5C94AC268}"/>
            </a:ext>
          </a:extLst>
        </xdr:cNvPr>
        <xdr:cNvSpPr/>
      </xdr:nvSpPr>
      <xdr:spPr>
        <a:xfrm>
          <a:off x="3746500" y="1019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134874</xdr:rowOff>
    </xdr:from>
    <xdr:to>
      <xdr:col>24</xdr:col>
      <xdr:colOff>63500</xdr:colOff>
      <xdr:row>60</xdr:row>
      <xdr:rowOff>45720</xdr:rowOff>
    </xdr:to>
    <xdr:cxnSp macro="">
      <xdr:nvCxnSpPr>
        <xdr:cNvPr id="185" name="直線コネクタ 184">
          <a:extLst>
            <a:ext uri="{FF2B5EF4-FFF2-40B4-BE49-F238E27FC236}">
              <a16:creationId xmlns:a16="http://schemas.microsoft.com/office/drawing/2014/main" id="{78F710E7-9B3B-4005-9FCA-0B91080F1791}"/>
            </a:ext>
          </a:extLst>
        </xdr:cNvPr>
        <xdr:cNvCxnSpPr/>
      </xdr:nvCxnSpPr>
      <xdr:spPr>
        <a:xfrm>
          <a:off x="3797300" y="10250424"/>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20066</xdr:rowOff>
    </xdr:from>
    <xdr:to>
      <xdr:col>15</xdr:col>
      <xdr:colOff>101600</xdr:colOff>
      <xdr:row>59</xdr:row>
      <xdr:rowOff>121666</xdr:rowOff>
    </xdr:to>
    <xdr:sp macro="" textlink="">
      <xdr:nvSpPr>
        <xdr:cNvPr id="186" name="楕円 185">
          <a:extLst>
            <a:ext uri="{FF2B5EF4-FFF2-40B4-BE49-F238E27FC236}">
              <a16:creationId xmlns:a16="http://schemas.microsoft.com/office/drawing/2014/main" id="{CD70B353-835F-46C8-BAD5-8D1112CB404D}"/>
            </a:ext>
          </a:extLst>
        </xdr:cNvPr>
        <xdr:cNvSpPr/>
      </xdr:nvSpPr>
      <xdr:spPr>
        <a:xfrm>
          <a:off x="2857500" y="1013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70866</xdr:rowOff>
    </xdr:from>
    <xdr:to>
      <xdr:col>19</xdr:col>
      <xdr:colOff>177800</xdr:colOff>
      <xdr:row>59</xdr:row>
      <xdr:rowOff>134874</xdr:rowOff>
    </xdr:to>
    <xdr:cxnSp macro="">
      <xdr:nvCxnSpPr>
        <xdr:cNvPr id="187" name="直線コネクタ 186">
          <a:extLst>
            <a:ext uri="{FF2B5EF4-FFF2-40B4-BE49-F238E27FC236}">
              <a16:creationId xmlns:a16="http://schemas.microsoft.com/office/drawing/2014/main" id="{A4EF53C6-3FBD-4DDE-9B54-A050116E469F}"/>
            </a:ext>
          </a:extLst>
        </xdr:cNvPr>
        <xdr:cNvCxnSpPr/>
      </xdr:nvCxnSpPr>
      <xdr:spPr>
        <a:xfrm>
          <a:off x="2908300" y="1018641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132080</xdr:rowOff>
    </xdr:from>
    <xdr:to>
      <xdr:col>10</xdr:col>
      <xdr:colOff>165100</xdr:colOff>
      <xdr:row>59</xdr:row>
      <xdr:rowOff>62230</xdr:rowOff>
    </xdr:to>
    <xdr:sp macro="" textlink="">
      <xdr:nvSpPr>
        <xdr:cNvPr id="188" name="楕円 187">
          <a:extLst>
            <a:ext uri="{FF2B5EF4-FFF2-40B4-BE49-F238E27FC236}">
              <a16:creationId xmlns:a16="http://schemas.microsoft.com/office/drawing/2014/main" id="{736E8708-7239-4C3D-BAB3-D2F6FCB44C5E}"/>
            </a:ext>
          </a:extLst>
        </xdr:cNvPr>
        <xdr:cNvSpPr/>
      </xdr:nvSpPr>
      <xdr:spPr>
        <a:xfrm>
          <a:off x="19685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11430</xdr:rowOff>
    </xdr:from>
    <xdr:to>
      <xdr:col>15</xdr:col>
      <xdr:colOff>50800</xdr:colOff>
      <xdr:row>59</xdr:row>
      <xdr:rowOff>70866</xdr:rowOff>
    </xdr:to>
    <xdr:cxnSp macro="">
      <xdr:nvCxnSpPr>
        <xdr:cNvPr id="189" name="直線コネクタ 188">
          <a:extLst>
            <a:ext uri="{FF2B5EF4-FFF2-40B4-BE49-F238E27FC236}">
              <a16:creationId xmlns:a16="http://schemas.microsoft.com/office/drawing/2014/main" id="{97C44402-304F-48A2-ACDC-F34B2C29AE5C}"/>
            </a:ext>
          </a:extLst>
        </xdr:cNvPr>
        <xdr:cNvCxnSpPr/>
      </xdr:nvCxnSpPr>
      <xdr:spPr>
        <a:xfrm>
          <a:off x="2019300" y="1012698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72644</xdr:rowOff>
    </xdr:from>
    <xdr:to>
      <xdr:col>6</xdr:col>
      <xdr:colOff>38100</xdr:colOff>
      <xdr:row>59</xdr:row>
      <xdr:rowOff>2794</xdr:rowOff>
    </xdr:to>
    <xdr:sp macro="" textlink="">
      <xdr:nvSpPr>
        <xdr:cNvPr id="190" name="楕円 189">
          <a:extLst>
            <a:ext uri="{FF2B5EF4-FFF2-40B4-BE49-F238E27FC236}">
              <a16:creationId xmlns:a16="http://schemas.microsoft.com/office/drawing/2014/main" id="{7CBAAC38-81CF-45E6-96C1-7E65FE0426AA}"/>
            </a:ext>
          </a:extLst>
        </xdr:cNvPr>
        <xdr:cNvSpPr/>
      </xdr:nvSpPr>
      <xdr:spPr>
        <a:xfrm>
          <a:off x="1079500" y="1001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123444</xdr:rowOff>
    </xdr:from>
    <xdr:to>
      <xdr:col>10</xdr:col>
      <xdr:colOff>114300</xdr:colOff>
      <xdr:row>59</xdr:row>
      <xdr:rowOff>11430</xdr:rowOff>
    </xdr:to>
    <xdr:cxnSp macro="">
      <xdr:nvCxnSpPr>
        <xdr:cNvPr id="191" name="直線コネクタ 190">
          <a:extLst>
            <a:ext uri="{FF2B5EF4-FFF2-40B4-BE49-F238E27FC236}">
              <a16:creationId xmlns:a16="http://schemas.microsoft.com/office/drawing/2014/main" id="{0922D0D3-708E-4027-925F-3E355DAC42C0}"/>
            </a:ext>
          </a:extLst>
        </xdr:cNvPr>
        <xdr:cNvCxnSpPr/>
      </xdr:nvCxnSpPr>
      <xdr:spPr>
        <a:xfrm>
          <a:off x="1130300" y="1006754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65041</xdr:rowOff>
    </xdr:from>
    <xdr:ext cx="405111" cy="259045"/>
    <xdr:sp macro="" textlink="">
      <xdr:nvSpPr>
        <xdr:cNvPr id="192" name="n_1aveValue【橋りょう・トンネル】&#10;有形固定資産減価償却率">
          <a:extLst>
            <a:ext uri="{FF2B5EF4-FFF2-40B4-BE49-F238E27FC236}">
              <a16:creationId xmlns:a16="http://schemas.microsoft.com/office/drawing/2014/main" id="{3A0219D5-D6BB-4152-8B0C-143BDC465710}"/>
            </a:ext>
          </a:extLst>
        </xdr:cNvPr>
        <xdr:cNvSpPr txBox="1"/>
      </xdr:nvSpPr>
      <xdr:spPr>
        <a:xfrm>
          <a:off x="3582044" y="9837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1033</xdr:rowOff>
    </xdr:from>
    <xdr:ext cx="405111" cy="259045"/>
    <xdr:sp macro="" textlink="">
      <xdr:nvSpPr>
        <xdr:cNvPr id="193" name="n_2aveValue【橋りょう・トンネル】&#10;有形固定資産減価償却率">
          <a:extLst>
            <a:ext uri="{FF2B5EF4-FFF2-40B4-BE49-F238E27FC236}">
              <a16:creationId xmlns:a16="http://schemas.microsoft.com/office/drawing/2014/main" id="{94E9D1BC-2A71-4C7F-BE68-02569F70A6C3}"/>
            </a:ext>
          </a:extLst>
        </xdr:cNvPr>
        <xdr:cNvSpPr txBox="1"/>
      </xdr:nvSpPr>
      <xdr:spPr>
        <a:xfrm>
          <a:off x="2705744" y="977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103903</xdr:rowOff>
    </xdr:from>
    <xdr:ext cx="405111" cy="259045"/>
    <xdr:sp macro="" textlink="">
      <xdr:nvSpPr>
        <xdr:cNvPr id="194" name="n_3aveValue【橋りょう・トンネル】&#10;有形固定資産減価償却率">
          <a:extLst>
            <a:ext uri="{FF2B5EF4-FFF2-40B4-BE49-F238E27FC236}">
              <a16:creationId xmlns:a16="http://schemas.microsoft.com/office/drawing/2014/main" id="{E1DC97C7-5ADF-4E5A-BBB4-47BB91B31D56}"/>
            </a:ext>
          </a:extLst>
        </xdr:cNvPr>
        <xdr:cNvSpPr txBox="1"/>
      </xdr:nvSpPr>
      <xdr:spPr>
        <a:xfrm>
          <a:off x="1816744" y="970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5605</xdr:rowOff>
    </xdr:from>
    <xdr:ext cx="405111" cy="259045"/>
    <xdr:sp macro="" textlink="">
      <xdr:nvSpPr>
        <xdr:cNvPr id="195" name="n_4aveValue【橋りょう・トンネル】&#10;有形固定資産減価償却率">
          <a:extLst>
            <a:ext uri="{FF2B5EF4-FFF2-40B4-BE49-F238E27FC236}">
              <a16:creationId xmlns:a16="http://schemas.microsoft.com/office/drawing/2014/main" id="{463237E0-A420-478A-9063-53FEBEF4DE44}"/>
            </a:ext>
          </a:extLst>
        </xdr:cNvPr>
        <xdr:cNvSpPr txBox="1"/>
      </xdr:nvSpPr>
      <xdr:spPr>
        <a:xfrm>
          <a:off x="927744" y="977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5351</xdr:rowOff>
    </xdr:from>
    <xdr:ext cx="405111" cy="259045"/>
    <xdr:sp macro="" textlink="">
      <xdr:nvSpPr>
        <xdr:cNvPr id="196" name="n_1mainValue【橋りょう・トンネル】&#10;有形固定資産減価償却率">
          <a:extLst>
            <a:ext uri="{FF2B5EF4-FFF2-40B4-BE49-F238E27FC236}">
              <a16:creationId xmlns:a16="http://schemas.microsoft.com/office/drawing/2014/main" id="{5584FC5A-DCC1-40CF-8056-5871206EF064}"/>
            </a:ext>
          </a:extLst>
        </xdr:cNvPr>
        <xdr:cNvSpPr txBox="1"/>
      </xdr:nvSpPr>
      <xdr:spPr>
        <a:xfrm>
          <a:off x="3582044" y="1029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112793</xdr:rowOff>
    </xdr:from>
    <xdr:ext cx="405111" cy="259045"/>
    <xdr:sp macro="" textlink="">
      <xdr:nvSpPr>
        <xdr:cNvPr id="197" name="n_2mainValue【橋りょう・トンネル】&#10;有形固定資産減価償却率">
          <a:extLst>
            <a:ext uri="{FF2B5EF4-FFF2-40B4-BE49-F238E27FC236}">
              <a16:creationId xmlns:a16="http://schemas.microsoft.com/office/drawing/2014/main" id="{09180111-E247-4C22-ADD4-C8039F2A52BC}"/>
            </a:ext>
          </a:extLst>
        </xdr:cNvPr>
        <xdr:cNvSpPr txBox="1"/>
      </xdr:nvSpPr>
      <xdr:spPr>
        <a:xfrm>
          <a:off x="2705744" y="10228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53357</xdr:rowOff>
    </xdr:from>
    <xdr:ext cx="405111" cy="259045"/>
    <xdr:sp macro="" textlink="">
      <xdr:nvSpPr>
        <xdr:cNvPr id="198" name="n_3mainValue【橋りょう・トンネル】&#10;有形固定資産減価償却率">
          <a:extLst>
            <a:ext uri="{FF2B5EF4-FFF2-40B4-BE49-F238E27FC236}">
              <a16:creationId xmlns:a16="http://schemas.microsoft.com/office/drawing/2014/main" id="{60D66C73-2E5C-4AB2-9DBA-2088F04ED073}"/>
            </a:ext>
          </a:extLst>
        </xdr:cNvPr>
        <xdr:cNvSpPr txBox="1"/>
      </xdr:nvSpPr>
      <xdr:spPr>
        <a:xfrm>
          <a:off x="1816744" y="1016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165371</xdr:rowOff>
    </xdr:from>
    <xdr:ext cx="405111" cy="259045"/>
    <xdr:sp macro="" textlink="">
      <xdr:nvSpPr>
        <xdr:cNvPr id="199" name="n_4mainValue【橋りょう・トンネル】&#10;有形固定資産減価償却率">
          <a:extLst>
            <a:ext uri="{FF2B5EF4-FFF2-40B4-BE49-F238E27FC236}">
              <a16:creationId xmlns:a16="http://schemas.microsoft.com/office/drawing/2014/main" id="{4A74A317-7379-4497-BC9F-AFC74144AC70}"/>
            </a:ext>
          </a:extLst>
        </xdr:cNvPr>
        <xdr:cNvSpPr txBox="1"/>
      </xdr:nvSpPr>
      <xdr:spPr>
        <a:xfrm>
          <a:off x="927744" y="1010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0" name="正方形/長方形 199">
          <a:extLst>
            <a:ext uri="{FF2B5EF4-FFF2-40B4-BE49-F238E27FC236}">
              <a16:creationId xmlns:a16="http://schemas.microsoft.com/office/drawing/2014/main" id="{DB337D3F-5C90-4BCA-BD52-85382BBFBFA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1" name="正方形/長方形 200">
          <a:extLst>
            <a:ext uri="{FF2B5EF4-FFF2-40B4-BE49-F238E27FC236}">
              <a16:creationId xmlns:a16="http://schemas.microsoft.com/office/drawing/2014/main" id="{E7D8A604-FC26-4344-BE4E-6B83F5E09B9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2" name="正方形/長方形 201">
          <a:extLst>
            <a:ext uri="{FF2B5EF4-FFF2-40B4-BE49-F238E27FC236}">
              <a16:creationId xmlns:a16="http://schemas.microsoft.com/office/drawing/2014/main" id="{F88AAB8B-60F8-45FB-AE66-BE24237D161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3" name="正方形/長方形 202">
          <a:extLst>
            <a:ext uri="{FF2B5EF4-FFF2-40B4-BE49-F238E27FC236}">
              <a16:creationId xmlns:a16="http://schemas.microsoft.com/office/drawing/2014/main" id="{A5F38B69-40D2-443F-A845-17D3D3DCF03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4" name="正方形/長方形 203">
          <a:extLst>
            <a:ext uri="{FF2B5EF4-FFF2-40B4-BE49-F238E27FC236}">
              <a16:creationId xmlns:a16="http://schemas.microsoft.com/office/drawing/2014/main" id="{D9707174-DB76-4D7A-B6A4-411241DD0B2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5" name="正方形/長方形 204">
          <a:extLst>
            <a:ext uri="{FF2B5EF4-FFF2-40B4-BE49-F238E27FC236}">
              <a16:creationId xmlns:a16="http://schemas.microsoft.com/office/drawing/2014/main" id="{41148647-C782-4043-A068-9DC11F66B63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6" name="正方形/長方形 205">
          <a:extLst>
            <a:ext uri="{FF2B5EF4-FFF2-40B4-BE49-F238E27FC236}">
              <a16:creationId xmlns:a16="http://schemas.microsoft.com/office/drawing/2014/main" id="{F83A2A8D-8F77-4939-9A5F-34273092BF6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7" name="正方形/長方形 206">
          <a:extLst>
            <a:ext uri="{FF2B5EF4-FFF2-40B4-BE49-F238E27FC236}">
              <a16:creationId xmlns:a16="http://schemas.microsoft.com/office/drawing/2014/main" id="{19BDB180-0FEB-46B7-A618-CC8FF0832EC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8" name="テキスト ボックス 207">
          <a:extLst>
            <a:ext uri="{FF2B5EF4-FFF2-40B4-BE49-F238E27FC236}">
              <a16:creationId xmlns:a16="http://schemas.microsoft.com/office/drawing/2014/main" id="{CCFEEB55-A727-40B1-906E-221D82FC242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9" name="直線コネクタ 208">
          <a:extLst>
            <a:ext uri="{FF2B5EF4-FFF2-40B4-BE49-F238E27FC236}">
              <a16:creationId xmlns:a16="http://schemas.microsoft.com/office/drawing/2014/main" id="{09B458F3-EBCA-4DC8-BF49-739A8FF1433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0" name="直線コネクタ 209">
          <a:extLst>
            <a:ext uri="{FF2B5EF4-FFF2-40B4-BE49-F238E27FC236}">
              <a16:creationId xmlns:a16="http://schemas.microsoft.com/office/drawing/2014/main" id="{46552136-9737-4230-BD5E-4E4CB52DE54A}"/>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1" name="テキスト ボックス 210">
          <a:extLst>
            <a:ext uri="{FF2B5EF4-FFF2-40B4-BE49-F238E27FC236}">
              <a16:creationId xmlns:a16="http://schemas.microsoft.com/office/drawing/2014/main" id="{0218DADD-FB21-4A91-8F4F-9300418A9EF8}"/>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2" name="直線コネクタ 211">
          <a:extLst>
            <a:ext uri="{FF2B5EF4-FFF2-40B4-BE49-F238E27FC236}">
              <a16:creationId xmlns:a16="http://schemas.microsoft.com/office/drawing/2014/main" id="{4B823BF0-0856-4F5A-BD28-6EB5968AFA8D}"/>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3" name="テキスト ボックス 212">
          <a:extLst>
            <a:ext uri="{FF2B5EF4-FFF2-40B4-BE49-F238E27FC236}">
              <a16:creationId xmlns:a16="http://schemas.microsoft.com/office/drawing/2014/main" id="{D719CDC2-70C9-43F1-AA0C-F069D040059F}"/>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4" name="直線コネクタ 213">
          <a:extLst>
            <a:ext uri="{FF2B5EF4-FFF2-40B4-BE49-F238E27FC236}">
              <a16:creationId xmlns:a16="http://schemas.microsoft.com/office/drawing/2014/main" id="{CF5013C6-802B-49CD-B254-CC9172B9DBC3}"/>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5" name="テキスト ボックス 214">
          <a:extLst>
            <a:ext uri="{FF2B5EF4-FFF2-40B4-BE49-F238E27FC236}">
              <a16:creationId xmlns:a16="http://schemas.microsoft.com/office/drawing/2014/main" id="{C9178924-44EF-494B-9B16-EABDDAFF420E}"/>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6" name="直線コネクタ 215">
          <a:extLst>
            <a:ext uri="{FF2B5EF4-FFF2-40B4-BE49-F238E27FC236}">
              <a16:creationId xmlns:a16="http://schemas.microsoft.com/office/drawing/2014/main" id="{B1EF0997-A745-431E-99D2-1FACEFA99151}"/>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17" name="テキスト ボックス 216">
          <a:extLst>
            <a:ext uri="{FF2B5EF4-FFF2-40B4-BE49-F238E27FC236}">
              <a16:creationId xmlns:a16="http://schemas.microsoft.com/office/drawing/2014/main" id="{6A6DDD44-15C5-4CE3-9422-83C3B705CBC5}"/>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18" name="直線コネクタ 217">
          <a:extLst>
            <a:ext uri="{FF2B5EF4-FFF2-40B4-BE49-F238E27FC236}">
              <a16:creationId xmlns:a16="http://schemas.microsoft.com/office/drawing/2014/main" id="{25D7840F-7ACC-448C-A4DB-A03DFA31D46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19" name="テキスト ボックス 218">
          <a:extLst>
            <a:ext uri="{FF2B5EF4-FFF2-40B4-BE49-F238E27FC236}">
              <a16:creationId xmlns:a16="http://schemas.microsoft.com/office/drawing/2014/main" id="{84BBEEAA-52BF-415D-8886-70531BCE175F}"/>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0" name="直線コネクタ 219">
          <a:extLst>
            <a:ext uri="{FF2B5EF4-FFF2-40B4-BE49-F238E27FC236}">
              <a16:creationId xmlns:a16="http://schemas.microsoft.com/office/drawing/2014/main" id="{AE3AB619-C814-455B-9D4A-28C2CEB9492C}"/>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1" name="テキスト ボックス 220">
          <a:extLst>
            <a:ext uri="{FF2B5EF4-FFF2-40B4-BE49-F238E27FC236}">
              <a16:creationId xmlns:a16="http://schemas.microsoft.com/office/drawing/2014/main" id="{60A3A219-8067-473C-BD78-E62A935C2F29}"/>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52BA19C7-03F3-4939-812D-A3705DFE71D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07FF3F88-EA20-4B61-9D07-11FB3FC29788}"/>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B9785267-75A8-4ED1-96F6-8ED80491E7C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4359</xdr:rowOff>
    </xdr:from>
    <xdr:to>
      <xdr:col>54</xdr:col>
      <xdr:colOff>189865</xdr:colOff>
      <xdr:row>64</xdr:row>
      <xdr:rowOff>6639</xdr:rowOff>
    </xdr:to>
    <xdr:cxnSp macro="">
      <xdr:nvCxnSpPr>
        <xdr:cNvPr id="225" name="直線コネクタ 224">
          <a:extLst>
            <a:ext uri="{FF2B5EF4-FFF2-40B4-BE49-F238E27FC236}">
              <a16:creationId xmlns:a16="http://schemas.microsoft.com/office/drawing/2014/main" id="{8BBD6971-CCB5-4091-B041-53C187FEDE4E}"/>
            </a:ext>
          </a:extLst>
        </xdr:cNvPr>
        <xdr:cNvCxnSpPr/>
      </xdr:nvCxnSpPr>
      <xdr:spPr>
        <a:xfrm flipV="1">
          <a:off x="10476865" y="9605559"/>
          <a:ext cx="0" cy="1373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10466</xdr:rowOff>
    </xdr:from>
    <xdr:ext cx="534377" cy="259045"/>
    <xdr:sp macro="" textlink="">
      <xdr:nvSpPr>
        <xdr:cNvPr id="226" name="【橋りょう・トンネル】&#10;一人当たり有形固定資産（償却資産）額最小値テキスト">
          <a:extLst>
            <a:ext uri="{FF2B5EF4-FFF2-40B4-BE49-F238E27FC236}">
              <a16:creationId xmlns:a16="http://schemas.microsoft.com/office/drawing/2014/main" id="{C8A422D9-9E54-480E-9876-0F9400F5FBA5}"/>
            </a:ext>
          </a:extLst>
        </xdr:cNvPr>
        <xdr:cNvSpPr txBox="1"/>
      </xdr:nvSpPr>
      <xdr:spPr>
        <a:xfrm>
          <a:off x="10515600" y="10983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6639</xdr:rowOff>
    </xdr:from>
    <xdr:to>
      <xdr:col>55</xdr:col>
      <xdr:colOff>88900</xdr:colOff>
      <xdr:row>64</xdr:row>
      <xdr:rowOff>6639</xdr:rowOff>
    </xdr:to>
    <xdr:cxnSp macro="">
      <xdr:nvCxnSpPr>
        <xdr:cNvPr id="227" name="直線コネクタ 226">
          <a:extLst>
            <a:ext uri="{FF2B5EF4-FFF2-40B4-BE49-F238E27FC236}">
              <a16:creationId xmlns:a16="http://schemas.microsoft.com/office/drawing/2014/main" id="{6268626C-989D-4572-A4EC-0BAC49BFDAF8}"/>
            </a:ext>
          </a:extLst>
        </xdr:cNvPr>
        <xdr:cNvCxnSpPr/>
      </xdr:nvCxnSpPr>
      <xdr:spPr>
        <a:xfrm>
          <a:off x="10388600" y="10979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122486</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7B81E4B0-D944-4007-A2C8-6EE767CA7D29}"/>
            </a:ext>
          </a:extLst>
        </xdr:cNvPr>
        <xdr:cNvSpPr txBox="1"/>
      </xdr:nvSpPr>
      <xdr:spPr>
        <a:xfrm>
          <a:off x="10515600" y="9380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4359</xdr:rowOff>
    </xdr:from>
    <xdr:to>
      <xdr:col>55</xdr:col>
      <xdr:colOff>88900</xdr:colOff>
      <xdr:row>56</xdr:row>
      <xdr:rowOff>4359</xdr:rowOff>
    </xdr:to>
    <xdr:cxnSp macro="">
      <xdr:nvCxnSpPr>
        <xdr:cNvPr id="229" name="直線コネクタ 228">
          <a:extLst>
            <a:ext uri="{FF2B5EF4-FFF2-40B4-BE49-F238E27FC236}">
              <a16:creationId xmlns:a16="http://schemas.microsoft.com/office/drawing/2014/main" id="{EBFB6449-98C0-43F0-8359-BB63C1E9ACCC}"/>
            </a:ext>
          </a:extLst>
        </xdr:cNvPr>
        <xdr:cNvCxnSpPr/>
      </xdr:nvCxnSpPr>
      <xdr:spPr>
        <a:xfrm>
          <a:off x="10388600" y="9605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170211</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5621E260-F0FC-480D-9339-48E8B4A67E37}"/>
            </a:ext>
          </a:extLst>
        </xdr:cNvPr>
        <xdr:cNvSpPr txBox="1"/>
      </xdr:nvSpPr>
      <xdr:spPr>
        <a:xfrm>
          <a:off x="10515600" y="102857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147334</xdr:rowOff>
    </xdr:from>
    <xdr:to>
      <xdr:col>55</xdr:col>
      <xdr:colOff>50800</xdr:colOff>
      <xdr:row>61</xdr:row>
      <xdr:rowOff>77484</xdr:rowOff>
    </xdr:to>
    <xdr:sp macro="" textlink="">
      <xdr:nvSpPr>
        <xdr:cNvPr id="231" name="フローチャート: 判断 230">
          <a:extLst>
            <a:ext uri="{FF2B5EF4-FFF2-40B4-BE49-F238E27FC236}">
              <a16:creationId xmlns:a16="http://schemas.microsoft.com/office/drawing/2014/main" id="{5F346B8D-62D5-4281-8C87-147CA050279C}"/>
            </a:ext>
          </a:extLst>
        </xdr:cNvPr>
        <xdr:cNvSpPr/>
      </xdr:nvSpPr>
      <xdr:spPr>
        <a:xfrm>
          <a:off x="10426700" y="1043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136642</xdr:rowOff>
    </xdr:from>
    <xdr:to>
      <xdr:col>50</xdr:col>
      <xdr:colOff>165100</xdr:colOff>
      <xdr:row>61</xdr:row>
      <xdr:rowOff>66792</xdr:rowOff>
    </xdr:to>
    <xdr:sp macro="" textlink="">
      <xdr:nvSpPr>
        <xdr:cNvPr id="232" name="フローチャート: 判断 231">
          <a:extLst>
            <a:ext uri="{FF2B5EF4-FFF2-40B4-BE49-F238E27FC236}">
              <a16:creationId xmlns:a16="http://schemas.microsoft.com/office/drawing/2014/main" id="{3A093277-4DA3-4F2E-BB55-1F2B30C04615}"/>
            </a:ext>
          </a:extLst>
        </xdr:cNvPr>
        <xdr:cNvSpPr/>
      </xdr:nvSpPr>
      <xdr:spPr>
        <a:xfrm>
          <a:off x="9588500" y="1042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142220</xdr:rowOff>
    </xdr:from>
    <xdr:to>
      <xdr:col>46</xdr:col>
      <xdr:colOff>38100</xdr:colOff>
      <xdr:row>61</xdr:row>
      <xdr:rowOff>72370</xdr:rowOff>
    </xdr:to>
    <xdr:sp macro="" textlink="">
      <xdr:nvSpPr>
        <xdr:cNvPr id="233" name="フローチャート: 判断 232">
          <a:extLst>
            <a:ext uri="{FF2B5EF4-FFF2-40B4-BE49-F238E27FC236}">
              <a16:creationId xmlns:a16="http://schemas.microsoft.com/office/drawing/2014/main" id="{87FB8A03-75FF-4065-8523-FDD4138D90C4}"/>
            </a:ext>
          </a:extLst>
        </xdr:cNvPr>
        <xdr:cNvSpPr/>
      </xdr:nvSpPr>
      <xdr:spPr>
        <a:xfrm>
          <a:off x="8699500" y="1042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146015</xdr:rowOff>
    </xdr:from>
    <xdr:to>
      <xdr:col>41</xdr:col>
      <xdr:colOff>101600</xdr:colOff>
      <xdr:row>61</xdr:row>
      <xdr:rowOff>76165</xdr:rowOff>
    </xdr:to>
    <xdr:sp macro="" textlink="">
      <xdr:nvSpPr>
        <xdr:cNvPr id="234" name="フローチャート: 判断 233">
          <a:extLst>
            <a:ext uri="{FF2B5EF4-FFF2-40B4-BE49-F238E27FC236}">
              <a16:creationId xmlns:a16="http://schemas.microsoft.com/office/drawing/2014/main" id="{5943A641-78D6-4B80-AF78-F19DDA31542A}"/>
            </a:ext>
          </a:extLst>
        </xdr:cNvPr>
        <xdr:cNvSpPr/>
      </xdr:nvSpPr>
      <xdr:spPr>
        <a:xfrm>
          <a:off x="7810500" y="104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5795</xdr:rowOff>
    </xdr:from>
    <xdr:to>
      <xdr:col>36</xdr:col>
      <xdr:colOff>165100</xdr:colOff>
      <xdr:row>60</xdr:row>
      <xdr:rowOff>107395</xdr:rowOff>
    </xdr:to>
    <xdr:sp macro="" textlink="">
      <xdr:nvSpPr>
        <xdr:cNvPr id="235" name="フローチャート: 判断 234">
          <a:extLst>
            <a:ext uri="{FF2B5EF4-FFF2-40B4-BE49-F238E27FC236}">
              <a16:creationId xmlns:a16="http://schemas.microsoft.com/office/drawing/2014/main" id="{5985E068-46D7-4C07-9D42-A273D758909D}"/>
            </a:ext>
          </a:extLst>
        </xdr:cNvPr>
        <xdr:cNvSpPr/>
      </xdr:nvSpPr>
      <xdr:spPr>
        <a:xfrm>
          <a:off x="6921500" y="1029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7219017C-1F42-47B8-A24B-17DA15F7409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4ABEA937-40C5-4199-AFEB-1672EB31E91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F392FE27-8424-4565-9F48-D31BAE32E2E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293032D-AD2D-433E-8330-C8CDBEE4525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5E1F5DD-26E4-4E61-8198-E21B13AB28F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122864</xdr:rowOff>
    </xdr:from>
    <xdr:to>
      <xdr:col>55</xdr:col>
      <xdr:colOff>50800</xdr:colOff>
      <xdr:row>62</xdr:row>
      <xdr:rowOff>53014</xdr:rowOff>
    </xdr:to>
    <xdr:sp macro="" textlink="">
      <xdr:nvSpPr>
        <xdr:cNvPr id="241" name="楕円 240">
          <a:extLst>
            <a:ext uri="{FF2B5EF4-FFF2-40B4-BE49-F238E27FC236}">
              <a16:creationId xmlns:a16="http://schemas.microsoft.com/office/drawing/2014/main" id="{6ED9A955-DA53-45A5-9681-070F44EC3753}"/>
            </a:ext>
          </a:extLst>
        </xdr:cNvPr>
        <xdr:cNvSpPr/>
      </xdr:nvSpPr>
      <xdr:spPr>
        <a:xfrm>
          <a:off x="10426700" y="10581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101291</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A016BC97-D763-4638-8B9E-3625BDF0202C}"/>
            </a:ext>
          </a:extLst>
        </xdr:cNvPr>
        <xdr:cNvSpPr txBox="1"/>
      </xdr:nvSpPr>
      <xdr:spPr>
        <a:xfrm>
          <a:off x="10515600" y="10559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122910</xdr:rowOff>
    </xdr:from>
    <xdr:to>
      <xdr:col>50</xdr:col>
      <xdr:colOff>165100</xdr:colOff>
      <xdr:row>62</xdr:row>
      <xdr:rowOff>53060</xdr:rowOff>
    </xdr:to>
    <xdr:sp macro="" textlink="">
      <xdr:nvSpPr>
        <xdr:cNvPr id="243" name="楕円 242">
          <a:extLst>
            <a:ext uri="{FF2B5EF4-FFF2-40B4-BE49-F238E27FC236}">
              <a16:creationId xmlns:a16="http://schemas.microsoft.com/office/drawing/2014/main" id="{8EC85D38-72FD-4AC8-99B6-2EDDB23C0533}"/>
            </a:ext>
          </a:extLst>
        </xdr:cNvPr>
        <xdr:cNvSpPr/>
      </xdr:nvSpPr>
      <xdr:spPr>
        <a:xfrm>
          <a:off x="9588500" y="1058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2214</xdr:rowOff>
    </xdr:from>
    <xdr:to>
      <xdr:col>55</xdr:col>
      <xdr:colOff>0</xdr:colOff>
      <xdr:row>62</xdr:row>
      <xdr:rowOff>2260</xdr:rowOff>
    </xdr:to>
    <xdr:cxnSp macro="">
      <xdr:nvCxnSpPr>
        <xdr:cNvPr id="244" name="直線コネクタ 243">
          <a:extLst>
            <a:ext uri="{FF2B5EF4-FFF2-40B4-BE49-F238E27FC236}">
              <a16:creationId xmlns:a16="http://schemas.microsoft.com/office/drawing/2014/main" id="{16854954-45B2-4771-B5F3-A5412A62C182}"/>
            </a:ext>
          </a:extLst>
        </xdr:cNvPr>
        <xdr:cNvCxnSpPr/>
      </xdr:nvCxnSpPr>
      <xdr:spPr>
        <a:xfrm flipV="1">
          <a:off x="9639300" y="10632114"/>
          <a:ext cx="8382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124147</xdr:rowOff>
    </xdr:from>
    <xdr:to>
      <xdr:col>46</xdr:col>
      <xdr:colOff>38100</xdr:colOff>
      <xdr:row>62</xdr:row>
      <xdr:rowOff>54297</xdr:rowOff>
    </xdr:to>
    <xdr:sp macro="" textlink="">
      <xdr:nvSpPr>
        <xdr:cNvPr id="245" name="楕円 244">
          <a:extLst>
            <a:ext uri="{FF2B5EF4-FFF2-40B4-BE49-F238E27FC236}">
              <a16:creationId xmlns:a16="http://schemas.microsoft.com/office/drawing/2014/main" id="{E76BE39F-5625-48F7-897A-26D0DB97F5C2}"/>
            </a:ext>
          </a:extLst>
        </xdr:cNvPr>
        <xdr:cNvSpPr/>
      </xdr:nvSpPr>
      <xdr:spPr>
        <a:xfrm>
          <a:off x="8699500" y="10582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2260</xdr:rowOff>
    </xdr:from>
    <xdr:to>
      <xdr:col>50</xdr:col>
      <xdr:colOff>114300</xdr:colOff>
      <xdr:row>62</xdr:row>
      <xdr:rowOff>3497</xdr:rowOff>
    </xdr:to>
    <xdr:cxnSp macro="">
      <xdr:nvCxnSpPr>
        <xdr:cNvPr id="246" name="直線コネクタ 245">
          <a:extLst>
            <a:ext uri="{FF2B5EF4-FFF2-40B4-BE49-F238E27FC236}">
              <a16:creationId xmlns:a16="http://schemas.microsoft.com/office/drawing/2014/main" id="{F0C119BD-733E-4BEB-9993-9EEBDBEFA357}"/>
            </a:ext>
          </a:extLst>
        </xdr:cNvPr>
        <xdr:cNvCxnSpPr/>
      </xdr:nvCxnSpPr>
      <xdr:spPr>
        <a:xfrm flipV="1">
          <a:off x="8750300" y="10632160"/>
          <a:ext cx="889000" cy="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128233</xdr:rowOff>
    </xdr:from>
    <xdr:to>
      <xdr:col>41</xdr:col>
      <xdr:colOff>101600</xdr:colOff>
      <xdr:row>62</xdr:row>
      <xdr:rowOff>58383</xdr:rowOff>
    </xdr:to>
    <xdr:sp macro="" textlink="">
      <xdr:nvSpPr>
        <xdr:cNvPr id="247" name="楕円 246">
          <a:extLst>
            <a:ext uri="{FF2B5EF4-FFF2-40B4-BE49-F238E27FC236}">
              <a16:creationId xmlns:a16="http://schemas.microsoft.com/office/drawing/2014/main" id="{6021F410-4DD2-42F3-B4A5-209EFA7423F8}"/>
            </a:ext>
          </a:extLst>
        </xdr:cNvPr>
        <xdr:cNvSpPr/>
      </xdr:nvSpPr>
      <xdr:spPr>
        <a:xfrm>
          <a:off x="7810500" y="10586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3497</xdr:rowOff>
    </xdr:from>
    <xdr:to>
      <xdr:col>45</xdr:col>
      <xdr:colOff>177800</xdr:colOff>
      <xdr:row>62</xdr:row>
      <xdr:rowOff>7583</xdr:rowOff>
    </xdr:to>
    <xdr:cxnSp macro="">
      <xdr:nvCxnSpPr>
        <xdr:cNvPr id="248" name="直線コネクタ 247">
          <a:extLst>
            <a:ext uri="{FF2B5EF4-FFF2-40B4-BE49-F238E27FC236}">
              <a16:creationId xmlns:a16="http://schemas.microsoft.com/office/drawing/2014/main" id="{082D8235-67F5-4C94-A05E-88D47F0C3FF3}"/>
            </a:ext>
          </a:extLst>
        </xdr:cNvPr>
        <xdr:cNvCxnSpPr/>
      </xdr:nvCxnSpPr>
      <xdr:spPr>
        <a:xfrm flipV="1">
          <a:off x="7861300" y="10633397"/>
          <a:ext cx="889000" cy="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132390</xdr:rowOff>
    </xdr:from>
    <xdr:to>
      <xdr:col>36</xdr:col>
      <xdr:colOff>165100</xdr:colOff>
      <xdr:row>62</xdr:row>
      <xdr:rowOff>62540</xdr:rowOff>
    </xdr:to>
    <xdr:sp macro="" textlink="">
      <xdr:nvSpPr>
        <xdr:cNvPr id="249" name="楕円 248">
          <a:extLst>
            <a:ext uri="{FF2B5EF4-FFF2-40B4-BE49-F238E27FC236}">
              <a16:creationId xmlns:a16="http://schemas.microsoft.com/office/drawing/2014/main" id="{F0C52FFD-012A-4EB9-ADC2-C14B9891F54B}"/>
            </a:ext>
          </a:extLst>
        </xdr:cNvPr>
        <xdr:cNvSpPr/>
      </xdr:nvSpPr>
      <xdr:spPr>
        <a:xfrm>
          <a:off x="6921500" y="1059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7583</xdr:rowOff>
    </xdr:from>
    <xdr:to>
      <xdr:col>41</xdr:col>
      <xdr:colOff>50800</xdr:colOff>
      <xdr:row>62</xdr:row>
      <xdr:rowOff>11740</xdr:rowOff>
    </xdr:to>
    <xdr:cxnSp macro="">
      <xdr:nvCxnSpPr>
        <xdr:cNvPr id="250" name="直線コネクタ 249">
          <a:extLst>
            <a:ext uri="{FF2B5EF4-FFF2-40B4-BE49-F238E27FC236}">
              <a16:creationId xmlns:a16="http://schemas.microsoft.com/office/drawing/2014/main" id="{B39DEC27-DC7F-4F4E-B702-3953BD4F65C0}"/>
            </a:ext>
          </a:extLst>
        </xdr:cNvPr>
        <xdr:cNvCxnSpPr/>
      </xdr:nvCxnSpPr>
      <xdr:spPr>
        <a:xfrm flipV="1">
          <a:off x="6972300" y="10637483"/>
          <a:ext cx="889000" cy="4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83319</xdr:rowOff>
    </xdr:from>
    <xdr:ext cx="599010" cy="259045"/>
    <xdr:sp macro="" textlink="">
      <xdr:nvSpPr>
        <xdr:cNvPr id="251" name="n_1aveValue【橋りょう・トンネル】&#10;一人当たり有形固定資産（償却資産）額">
          <a:extLst>
            <a:ext uri="{FF2B5EF4-FFF2-40B4-BE49-F238E27FC236}">
              <a16:creationId xmlns:a16="http://schemas.microsoft.com/office/drawing/2014/main" id="{591BE284-75F3-4847-A971-6C368C528A80}"/>
            </a:ext>
          </a:extLst>
        </xdr:cNvPr>
        <xdr:cNvSpPr txBox="1"/>
      </xdr:nvSpPr>
      <xdr:spPr>
        <a:xfrm>
          <a:off x="9327095" y="10198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88897</xdr:rowOff>
    </xdr:from>
    <xdr:ext cx="599010" cy="259045"/>
    <xdr:sp macro="" textlink="">
      <xdr:nvSpPr>
        <xdr:cNvPr id="252" name="n_2aveValue【橋りょう・トンネル】&#10;一人当たり有形固定資産（償却資産）額">
          <a:extLst>
            <a:ext uri="{FF2B5EF4-FFF2-40B4-BE49-F238E27FC236}">
              <a16:creationId xmlns:a16="http://schemas.microsoft.com/office/drawing/2014/main" id="{88CF6EAA-5A89-4EF3-892B-A4B93C3091F1}"/>
            </a:ext>
          </a:extLst>
        </xdr:cNvPr>
        <xdr:cNvSpPr txBox="1"/>
      </xdr:nvSpPr>
      <xdr:spPr>
        <a:xfrm>
          <a:off x="8450795" y="10204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92692</xdr:rowOff>
    </xdr:from>
    <xdr:ext cx="599010" cy="259045"/>
    <xdr:sp macro="" textlink="">
      <xdr:nvSpPr>
        <xdr:cNvPr id="253" name="n_3aveValue【橋りょう・トンネル】&#10;一人当たり有形固定資産（償却資産）額">
          <a:extLst>
            <a:ext uri="{FF2B5EF4-FFF2-40B4-BE49-F238E27FC236}">
              <a16:creationId xmlns:a16="http://schemas.microsoft.com/office/drawing/2014/main" id="{59B99E59-4A42-4738-BE34-387C2F6FFD89}"/>
            </a:ext>
          </a:extLst>
        </xdr:cNvPr>
        <xdr:cNvSpPr txBox="1"/>
      </xdr:nvSpPr>
      <xdr:spPr>
        <a:xfrm>
          <a:off x="7561795" y="10208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123922</xdr:rowOff>
    </xdr:from>
    <xdr:ext cx="599010" cy="259045"/>
    <xdr:sp macro="" textlink="">
      <xdr:nvSpPr>
        <xdr:cNvPr id="254" name="n_4aveValue【橋りょう・トンネル】&#10;一人当たり有形固定資産（償却資産）額">
          <a:extLst>
            <a:ext uri="{FF2B5EF4-FFF2-40B4-BE49-F238E27FC236}">
              <a16:creationId xmlns:a16="http://schemas.microsoft.com/office/drawing/2014/main" id="{2CCA7DAF-DE90-4E23-95CA-13CAECDF044E}"/>
            </a:ext>
          </a:extLst>
        </xdr:cNvPr>
        <xdr:cNvSpPr txBox="1"/>
      </xdr:nvSpPr>
      <xdr:spPr>
        <a:xfrm>
          <a:off x="6672795" y="10068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44187</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A196B91E-FB11-40DE-A297-42E7166CAE96}"/>
            </a:ext>
          </a:extLst>
        </xdr:cNvPr>
        <xdr:cNvSpPr txBox="1"/>
      </xdr:nvSpPr>
      <xdr:spPr>
        <a:xfrm>
          <a:off x="9327095" y="10674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45424</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8D518E05-B5FA-4DD5-A48B-12D021BD2891}"/>
            </a:ext>
          </a:extLst>
        </xdr:cNvPr>
        <xdr:cNvSpPr txBox="1"/>
      </xdr:nvSpPr>
      <xdr:spPr>
        <a:xfrm>
          <a:off x="8450795" y="10675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49510</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76C4C393-0421-42F0-868E-E09EEC2A5E70}"/>
            </a:ext>
          </a:extLst>
        </xdr:cNvPr>
        <xdr:cNvSpPr txBox="1"/>
      </xdr:nvSpPr>
      <xdr:spPr>
        <a:xfrm>
          <a:off x="7561795" y="10679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53667</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id="{6BBCA671-29D6-4CFD-9507-2381C5994C0C}"/>
            </a:ext>
          </a:extLst>
        </xdr:cNvPr>
        <xdr:cNvSpPr txBox="1"/>
      </xdr:nvSpPr>
      <xdr:spPr>
        <a:xfrm>
          <a:off x="6672795" y="10683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5C9DAFB0-9E78-4637-983B-13940005285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BEA9784A-A298-4C15-91A1-943FB297FC1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6B5B2D92-449E-4E4B-AD90-442CF36D1B8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C4E95FED-AC7F-40BA-8752-F49E6749A78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98016D21-588E-41AB-9185-21695F6E92D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F552B962-4913-4AB5-A349-C57EBDAD39A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F2C5EAAB-317F-44EB-AF3B-E6DDA79B2E9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01C61727-8A65-4069-A3C8-C3C8B6AB6E6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16905A3B-0C60-4113-95B4-37F5695E10D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DFE4F522-3BAE-41B3-B11E-4B69B9FE00B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A65347F4-1ADD-4B95-B87D-C37975AB4B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9D667A5F-1B30-4BBC-B462-29AD35A111EC}"/>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1" name="テキスト ボックス 270">
          <a:extLst>
            <a:ext uri="{FF2B5EF4-FFF2-40B4-BE49-F238E27FC236}">
              <a16:creationId xmlns:a16="http://schemas.microsoft.com/office/drawing/2014/main" id="{E3B7AF30-9DC1-47A8-9FE5-B40D2830E690}"/>
            </a:ext>
          </a:extLst>
        </xdr:cNvPr>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F6B9E213-FF5B-4E76-B5C0-80028EA0DD38}"/>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C7A61159-09B8-4B5C-BB31-971A5A823FAF}"/>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F3638D74-C0DA-4D93-9FF2-6B4850780FCA}"/>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B2954D83-0A95-4EDA-83A2-D56AF475E393}"/>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EC4DAED5-BCE3-43A3-B32C-215864B48C41}"/>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B251A080-CF98-44C5-AF46-A4A5F4F69046}"/>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95EC8460-599A-409D-8959-F4C6CF94054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43A3F971-D031-4A26-BE7F-571155CAD12A}"/>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公営住宅】&#10;有形固定資産減価償却率グラフ枠">
          <a:extLst>
            <a:ext uri="{FF2B5EF4-FFF2-40B4-BE49-F238E27FC236}">
              <a16:creationId xmlns:a16="http://schemas.microsoft.com/office/drawing/2014/main" id="{62570D66-A34B-400D-966D-16A50684D1C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85</xdr:row>
      <xdr:rowOff>168402</xdr:rowOff>
    </xdr:to>
    <xdr:cxnSp macro="">
      <xdr:nvCxnSpPr>
        <xdr:cNvPr id="281" name="直線コネクタ 280">
          <a:extLst>
            <a:ext uri="{FF2B5EF4-FFF2-40B4-BE49-F238E27FC236}">
              <a16:creationId xmlns:a16="http://schemas.microsoft.com/office/drawing/2014/main" id="{2E9B789C-2DBD-4125-B3D5-7F46912B020F}"/>
            </a:ext>
          </a:extLst>
        </xdr:cNvPr>
        <xdr:cNvCxnSpPr/>
      </xdr:nvCxnSpPr>
      <xdr:spPr>
        <a:xfrm flipV="1">
          <a:off x="4634865" y="13621513"/>
          <a:ext cx="0" cy="1120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779</xdr:rowOff>
    </xdr:from>
    <xdr:ext cx="405111" cy="259045"/>
    <xdr:sp macro="" textlink="">
      <xdr:nvSpPr>
        <xdr:cNvPr id="282" name="【公営住宅】&#10;有形固定資産減価償却率最小値テキスト">
          <a:extLst>
            <a:ext uri="{FF2B5EF4-FFF2-40B4-BE49-F238E27FC236}">
              <a16:creationId xmlns:a16="http://schemas.microsoft.com/office/drawing/2014/main" id="{E86357D9-C5AE-4419-B36C-29385ED262F3}"/>
            </a:ext>
          </a:extLst>
        </xdr:cNvPr>
        <xdr:cNvSpPr txBox="1"/>
      </xdr:nvSpPr>
      <xdr:spPr>
        <a:xfrm>
          <a:off x="4673600" y="14745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168402</xdr:rowOff>
    </xdr:from>
    <xdr:to>
      <xdr:col>24</xdr:col>
      <xdr:colOff>152400</xdr:colOff>
      <xdr:row>85</xdr:row>
      <xdr:rowOff>168402</xdr:rowOff>
    </xdr:to>
    <xdr:cxnSp macro="">
      <xdr:nvCxnSpPr>
        <xdr:cNvPr id="283" name="直線コネクタ 282">
          <a:extLst>
            <a:ext uri="{FF2B5EF4-FFF2-40B4-BE49-F238E27FC236}">
              <a16:creationId xmlns:a16="http://schemas.microsoft.com/office/drawing/2014/main" id="{2E0F4A37-1AD0-4BAD-9A31-15212ADD9B4A}"/>
            </a:ext>
          </a:extLst>
        </xdr:cNvPr>
        <xdr:cNvCxnSpPr/>
      </xdr:nvCxnSpPr>
      <xdr:spPr>
        <a:xfrm>
          <a:off x="4546600" y="1474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284" name="【公営住宅】&#10;有形固定資産減価償却率最大値テキスト">
          <a:extLst>
            <a:ext uri="{FF2B5EF4-FFF2-40B4-BE49-F238E27FC236}">
              <a16:creationId xmlns:a16="http://schemas.microsoft.com/office/drawing/2014/main" id="{47BD34E4-809C-4242-B472-318CC1DEAA55}"/>
            </a:ext>
          </a:extLst>
        </xdr:cNvPr>
        <xdr:cNvSpPr txBox="1"/>
      </xdr:nvSpPr>
      <xdr:spPr>
        <a:xfrm>
          <a:off x="4673600" y="1339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285" name="直線コネクタ 284">
          <a:extLst>
            <a:ext uri="{FF2B5EF4-FFF2-40B4-BE49-F238E27FC236}">
              <a16:creationId xmlns:a16="http://schemas.microsoft.com/office/drawing/2014/main" id="{040095EA-90B5-4148-B811-41074FBAB2CD}"/>
            </a:ext>
          </a:extLst>
        </xdr:cNvPr>
        <xdr:cNvCxnSpPr/>
      </xdr:nvCxnSpPr>
      <xdr:spPr>
        <a:xfrm>
          <a:off x="4546600" y="1362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2303</xdr:rowOff>
    </xdr:from>
    <xdr:ext cx="405111" cy="259045"/>
    <xdr:sp macro="" textlink="">
      <xdr:nvSpPr>
        <xdr:cNvPr id="286" name="【公営住宅】&#10;有形固定資産減価償却率平均値テキスト">
          <a:extLst>
            <a:ext uri="{FF2B5EF4-FFF2-40B4-BE49-F238E27FC236}">
              <a16:creationId xmlns:a16="http://schemas.microsoft.com/office/drawing/2014/main" id="{79482C87-88AF-4ABE-BF50-C9D3AA8A2EE3}"/>
            </a:ext>
          </a:extLst>
        </xdr:cNvPr>
        <xdr:cNvSpPr txBox="1"/>
      </xdr:nvSpPr>
      <xdr:spPr>
        <a:xfrm>
          <a:off x="4673600" y="140612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23876</xdr:rowOff>
    </xdr:from>
    <xdr:to>
      <xdr:col>24</xdr:col>
      <xdr:colOff>114300</xdr:colOff>
      <xdr:row>82</xdr:row>
      <xdr:rowOff>125476</xdr:rowOff>
    </xdr:to>
    <xdr:sp macro="" textlink="">
      <xdr:nvSpPr>
        <xdr:cNvPr id="287" name="フローチャート: 判断 286">
          <a:extLst>
            <a:ext uri="{FF2B5EF4-FFF2-40B4-BE49-F238E27FC236}">
              <a16:creationId xmlns:a16="http://schemas.microsoft.com/office/drawing/2014/main" id="{1DE0CC39-52DF-417F-BAEE-8E54620269A6}"/>
            </a:ext>
          </a:extLst>
        </xdr:cNvPr>
        <xdr:cNvSpPr/>
      </xdr:nvSpPr>
      <xdr:spPr>
        <a:xfrm>
          <a:off x="4584700" y="1408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154178</xdr:rowOff>
    </xdr:from>
    <xdr:to>
      <xdr:col>20</xdr:col>
      <xdr:colOff>38100</xdr:colOff>
      <xdr:row>82</xdr:row>
      <xdr:rowOff>84328</xdr:rowOff>
    </xdr:to>
    <xdr:sp macro="" textlink="">
      <xdr:nvSpPr>
        <xdr:cNvPr id="288" name="フローチャート: 判断 287">
          <a:extLst>
            <a:ext uri="{FF2B5EF4-FFF2-40B4-BE49-F238E27FC236}">
              <a16:creationId xmlns:a16="http://schemas.microsoft.com/office/drawing/2014/main" id="{BA89BEFB-4E7D-456C-899F-16D98AF8C7B9}"/>
            </a:ext>
          </a:extLst>
        </xdr:cNvPr>
        <xdr:cNvSpPr/>
      </xdr:nvSpPr>
      <xdr:spPr>
        <a:xfrm>
          <a:off x="3746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89" name="フローチャート: 判断 288">
          <a:extLst>
            <a:ext uri="{FF2B5EF4-FFF2-40B4-BE49-F238E27FC236}">
              <a16:creationId xmlns:a16="http://schemas.microsoft.com/office/drawing/2014/main" id="{752316C7-663B-4125-AB29-DE69B3DC8D97}"/>
            </a:ext>
          </a:extLst>
        </xdr:cNvPr>
        <xdr:cNvSpPr/>
      </xdr:nvSpPr>
      <xdr:spPr>
        <a:xfrm>
          <a:off x="2857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49022</xdr:rowOff>
    </xdr:from>
    <xdr:to>
      <xdr:col>10</xdr:col>
      <xdr:colOff>165100</xdr:colOff>
      <xdr:row>81</xdr:row>
      <xdr:rowOff>150622</xdr:rowOff>
    </xdr:to>
    <xdr:sp macro="" textlink="">
      <xdr:nvSpPr>
        <xdr:cNvPr id="290" name="フローチャート: 判断 289">
          <a:extLst>
            <a:ext uri="{FF2B5EF4-FFF2-40B4-BE49-F238E27FC236}">
              <a16:creationId xmlns:a16="http://schemas.microsoft.com/office/drawing/2014/main" id="{B90541A7-1834-4DD4-B53C-8ABF4B58B498}"/>
            </a:ext>
          </a:extLst>
        </xdr:cNvPr>
        <xdr:cNvSpPr/>
      </xdr:nvSpPr>
      <xdr:spPr>
        <a:xfrm>
          <a:off x="1968500" y="1393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67311</xdr:rowOff>
    </xdr:from>
    <xdr:to>
      <xdr:col>6</xdr:col>
      <xdr:colOff>38100</xdr:colOff>
      <xdr:row>81</xdr:row>
      <xdr:rowOff>168911</xdr:rowOff>
    </xdr:to>
    <xdr:sp macro="" textlink="">
      <xdr:nvSpPr>
        <xdr:cNvPr id="291" name="フローチャート: 判断 290">
          <a:extLst>
            <a:ext uri="{FF2B5EF4-FFF2-40B4-BE49-F238E27FC236}">
              <a16:creationId xmlns:a16="http://schemas.microsoft.com/office/drawing/2014/main" id="{D3E797A6-4C2B-4790-A41E-FBF58F6AFDDC}"/>
            </a:ext>
          </a:extLst>
        </xdr:cNvPr>
        <xdr:cNvSpPr/>
      </xdr:nvSpPr>
      <xdr:spPr>
        <a:xfrm>
          <a:off x="1079500" y="1395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28DE2A1B-9D65-41D4-94F4-29BFB2A036E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29254F09-DECE-4048-AA5B-65E8C678812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A9182E45-137F-4691-86BC-8FA87AAA2F4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9011FC94-D2ED-4F71-B26B-F3BAF764E6C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DC79E534-1264-4595-ABA1-8629E778748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30735</xdr:rowOff>
    </xdr:from>
    <xdr:to>
      <xdr:col>24</xdr:col>
      <xdr:colOff>114300</xdr:colOff>
      <xdr:row>79</xdr:row>
      <xdr:rowOff>132335</xdr:rowOff>
    </xdr:to>
    <xdr:sp macro="" textlink="">
      <xdr:nvSpPr>
        <xdr:cNvPr id="297" name="楕円 296">
          <a:extLst>
            <a:ext uri="{FF2B5EF4-FFF2-40B4-BE49-F238E27FC236}">
              <a16:creationId xmlns:a16="http://schemas.microsoft.com/office/drawing/2014/main" id="{7AC8A80F-2BAF-4603-AA11-A5361C53DA9F}"/>
            </a:ext>
          </a:extLst>
        </xdr:cNvPr>
        <xdr:cNvSpPr/>
      </xdr:nvSpPr>
      <xdr:spPr>
        <a:xfrm>
          <a:off x="4584700" y="1357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150640</xdr:rowOff>
    </xdr:from>
    <xdr:ext cx="405111" cy="259045"/>
    <xdr:sp macro="" textlink="">
      <xdr:nvSpPr>
        <xdr:cNvPr id="298" name="【公営住宅】&#10;有形固定資産減価償却率該当値テキスト">
          <a:extLst>
            <a:ext uri="{FF2B5EF4-FFF2-40B4-BE49-F238E27FC236}">
              <a16:creationId xmlns:a16="http://schemas.microsoft.com/office/drawing/2014/main" id="{9FF96618-70D6-4360-8991-6DEB924D8A9B}"/>
            </a:ext>
          </a:extLst>
        </xdr:cNvPr>
        <xdr:cNvSpPr txBox="1"/>
      </xdr:nvSpPr>
      <xdr:spPr>
        <a:xfrm>
          <a:off x="4673600" y="13523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142748</xdr:rowOff>
    </xdr:from>
    <xdr:to>
      <xdr:col>20</xdr:col>
      <xdr:colOff>38100</xdr:colOff>
      <xdr:row>79</xdr:row>
      <xdr:rowOff>72898</xdr:rowOff>
    </xdr:to>
    <xdr:sp macro="" textlink="">
      <xdr:nvSpPr>
        <xdr:cNvPr id="299" name="楕円 298">
          <a:extLst>
            <a:ext uri="{FF2B5EF4-FFF2-40B4-BE49-F238E27FC236}">
              <a16:creationId xmlns:a16="http://schemas.microsoft.com/office/drawing/2014/main" id="{527384BE-E22F-4A1A-BEDE-80BD542ECBFB}"/>
            </a:ext>
          </a:extLst>
        </xdr:cNvPr>
        <xdr:cNvSpPr/>
      </xdr:nvSpPr>
      <xdr:spPr>
        <a:xfrm>
          <a:off x="3746500" y="1351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22098</xdr:rowOff>
    </xdr:from>
    <xdr:to>
      <xdr:col>24</xdr:col>
      <xdr:colOff>63500</xdr:colOff>
      <xdr:row>79</xdr:row>
      <xdr:rowOff>81535</xdr:rowOff>
    </xdr:to>
    <xdr:cxnSp macro="">
      <xdr:nvCxnSpPr>
        <xdr:cNvPr id="300" name="直線コネクタ 299">
          <a:extLst>
            <a:ext uri="{FF2B5EF4-FFF2-40B4-BE49-F238E27FC236}">
              <a16:creationId xmlns:a16="http://schemas.microsoft.com/office/drawing/2014/main" id="{705F0527-41A5-45B2-B74F-34F9BB2392C0}"/>
            </a:ext>
          </a:extLst>
        </xdr:cNvPr>
        <xdr:cNvCxnSpPr/>
      </xdr:nvCxnSpPr>
      <xdr:spPr>
        <a:xfrm>
          <a:off x="3797300" y="13566648"/>
          <a:ext cx="8382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69596</xdr:rowOff>
    </xdr:from>
    <xdr:to>
      <xdr:col>15</xdr:col>
      <xdr:colOff>101600</xdr:colOff>
      <xdr:row>78</xdr:row>
      <xdr:rowOff>171196</xdr:rowOff>
    </xdr:to>
    <xdr:sp macro="" textlink="">
      <xdr:nvSpPr>
        <xdr:cNvPr id="301" name="楕円 300">
          <a:extLst>
            <a:ext uri="{FF2B5EF4-FFF2-40B4-BE49-F238E27FC236}">
              <a16:creationId xmlns:a16="http://schemas.microsoft.com/office/drawing/2014/main" id="{7562FB48-8EDA-4DF4-8D6F-3C305DBEB985}"/>
            </a:ext>
          </a:extLst>
        </xdr:cNvPr>
        <xdr:cNvSpPr/>
      </xdr:nvSpPr>
      <xdr:spPr>
        <a:xfrm>
          <a:off x="2857500" y="13442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120396</xdr:rowOff>
    </xdr:from>
    <xdr:to>
      <xdr:col>19</xdr:col>
      <xdr:colOff>177800</xdr:colOff>
      <xdr:row>79</xdr:row>
      <xdr:rowOff>22098</xdr:rowOff>
    </xdr:to>
    <xdr:cxnSp macro="">
      <xdr:nvCxnSpPr>
        <xdr:cNvPr id="302" name="直線コネクタ 301">
          <a:extLst>
            <a:ext uri="{FF2B5EF4-FFF2-40B4-BE49-F238E27FC236}">
              <a16:creationId xmlns:a16="http://schemas.microsoft.com/office/drawing/2014/main" id="{B3B6D9E4-286F-4241-8FA6-B3F74256F06A}"/>
            </a:ext>
          </a:extLst>
        </xdr:cNvPr>
        <xdr:cNvCxnSpPr/>
      </xdr:nvCxnSpPr>
      <xdr:spPr>
        <a:xfrm>
          <a:off x="2908300" y="1349349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58165</xdr:rowOff>
    </xdr:from>
    <xdr:to>
      <xdr:col>10</xdr:col>
      <xdr:colOff>165100</xdr:colOff>
      <xdr:row>77</xdr:row>
      <xdr:rowOff>159765</xdr:rowOff>
    </xdr:to>
    <xdr:sp macro="" textlink="">
      <xdr:nvSpPr>
        <xdr:cNvPr id="303" name="楕円 302">
          <a:extLst>
            <a:ext uri="{FF2B5EF4-FFF2-40B4-BE49-F238E27FC236}">
              <a16:creationId xmlns:a16="http://schemas.microsoft.com/office/drawing/2014/main" id="{B8AFD797-139F-4AE7-87A3-0C83BE2150F4}"/>
            </a:ext>
          </a:extLst>
        </xdr:cNvPr>
        <xdr:cNvSpPr/>
      </xdr:nvSpPr>
      <xdr:spPr>
        <a:xfrm>
          <a:off x="1968500" y="1325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108965</xdr:rowOff>
    </xdr:from>
    <xdr:to>
      <xdr:col>15</xdr:col>
      <xdr:colOff>50800</xdr:colOff>
      <xdr:row>78</xdr:row>
      <xdr:rowOff>120396</xdr:rowOff>
    </xdr:to>
    <xdr:cxnSp macro="">
      <xdr:nvCxnSpPr>
        <xdr:cNvPr id="304" name="直線コネクタ 303">
          <a:extLst>
            <a:ext uri="{FF2B5EF4-FFF2-40B4-BE49-F238E27FC236}">
              <a16:creationId xmlns:a16="http://schemas.microsoft.com/office/drawing/2014/main" id="{F9951672-A34F-4B3D-A3B4-587B29B7E171}"/>
            </a:ext>
          </a:extLst>
        </xdr:cNvPr>
        <xdr:cNvCxnSpPr/>
      </xdr:nvCxnSpPr>
      <xdr:spPr>
        <a:xfrm>
          <a:off x="2019300" y="13310615"/>
          <a:ext cx="889000"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55880</xdr:rowOff>
    </xdr:from>
    <xdr:to>
      <xdr:col>6</xdr:col>
      <xdr:colOff>38100</xdr:colOff>
      <xdr:row>78</xdr:row>
      <xdr:rowOff>157480</xdr:rowOff>
    </xdr:to>
    <xdr:sp macro="" textlink="">
      <xdr:nvSpPr>
        <xdr:cNvPr id="305" name="楕円 304">
          <a:extLst>
            <a:ext uri="{FF2B5EF4-FFF2-40B4-BE49-F238E27FC236}">
              <a16:creationId xmlns:a16="http://schemas.microsoft.com/office/drawing/2014/main" id="{C086F334-7A81-4D90-8260-21C1A1F0687E}"/>
            </a:ext>
          </a:extLst>
        </xdr:cNvPr>
        <xdr:cNvSpPr/>
      </xdr:nvSpPr>
      <xdr:spPr>
        <a:xfrm>
          <a:off x="1079500" y="1342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108965</xdr:rowOff>
    </xdr:from>
    <xdr:to>
      <xdr:col>10</xdr:col>
      <xdr:colOff>114300</xdr:colOff>
      <xdr:row>78</xdr:row>
      <xdr:rowOff>106680</xdr:rowOff>
    </xdr:to>
    <xdr:cxnSp macro="">
      <xdr:nvCxnSpPr>
        <xdr:cNvPr id="306" name="直線コネクタ 305">
          <a:extLst>
            <a:ext uri="{FF2B5EF4-FFF2-40B4-BE49-F238E27FC236}">
              <a16:creationId xmlns:a16="http://schemas.microsoft.com/office/drawing/2014/main" id="{598E5105-02AE-418E-9739-9B9446F71E9E}"/>
            </a:ext>
          </a:extLst>
        </xdr:cNvPr>
        <xdr:cNvCxnSpPr/>
      </xdr:nvCxnSpPr>
      <xdr:spPr>
        <a:xfrm flipV="1">
          <a:off x="1130300" y="13310615"/>
          <a:ext cx="889000" cy="169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75455</xdr:rowOff>
    </xdr:from>
    <xdr:ext cx="405111" cy="259045"/>
    <xdr:sp macro="" textlink="">
      <xdr:nvSpPr>
        <xdr:cNvPr id="307" name="n_1aveValue【公営住宅】&#10;有形固定資産減価償却率">
          <a:extLst>
            <a:ext uri="{FF2B5EF4-FFF2-40B4-BE49-F238E27FC236}">
              <a16:creationId xmlns:a16="http://schemas.microsoft.com/office/drawing/2014/main" id="{0275532D-40B7-41B1-A7E0-FD1D65DBED5F}"/>
            </a:ext>
          </a:extLst>
        </xdr:cNvPr>
        <xdr:cNvSpPr txBox="1"/>
      </xdr:nvSpPr>
      <xdr:spPr>
        <a:xfrm>
          <a:off x="358204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34307</xdr:rowOff>
    </xdr:from>
    <xdr:ext cx="405111" cy="259045"/>
    <xdr:sp macro="" textlink="">
      <xdr:nvSpPr>
        <xdr:cNvPr id="308" name="n_2aveValue【公営住宅】&#10;有形固定資産減価償却率">
          <a:extLst>
            <a:ext uri="{FF2B5EF4-FFF2-40B4-BE49-F238E27FC236}">
              <a16:creationId xmlns:a16="http://schemas.microsoft.com/office/drawing/2014/main" id="{EDBF3AE0-83AB-4958-A470-F7BC63B26AFF}"/>
            </a:ext>
          </a:extLst>
        </xdr:cNvPr>
        <xdr:cNvSpPr txBox="1"/>
      </xdr:nvSpPr>
      <xdr:spPr>
        <a:xfrm>
          <a:off x="270574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141749</xdr:rowOff>
    </xdr:from>
    <xdr:ext cx="405111" cy="259045"/>
    <xdr:sp macro="" textlink="">
      <xdr:nvSpPr>
        <xdr:cNvPr id="309" name="n_3aveValue【公営住宅】&#10;有形固定資産減価償却率">
          <a:extLst>
            <a:ext uri="{FF2B5EF4-FFF2-40B4-BE49-F238E27FC236}">
              <a16:creationId xmlns:a16="http://schemas.microsoft.com/office/drawing/2014/main" id="{9B529562-1BC6-42A0-A5C8-2FCE233FDC95}"/>
            </a:ext>
          </a:extLst>
        </xdr:cNvPr>
        <xdr:cNvSpPr txBox="1"/>
      </xdr:nvSpPr>
      <xdr:spPr>
        <a:xfrm>
          <a:off x="1816744" y="1402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160038</xdr:rowOff>
    </xdr:from>
    <xdr:ext cx="405111" cy="259045"/>
    <xdr:sp macro="" textlink="">
      <xdr:nvSpPr>
        <xdr:cNvPr id="310" name="n_4aveValue【公営住宅】&#10;有形固定資産減価償却率">
          <a:extLst>
            <a:ext uri="{FF2B5EF4-FFF2-40B4-BE49-F238E27FC236}">
              <a16:creationId xmlns:a16="http://schemas.microsoft.com/office/drawing/2014/main" id="{C38A767B-DA05-40B0-9E0D-C877E7E127E2}"/>
            </a:ext>
          </a:extLst>
        </xdr:cNvPr>
        <xdr:cNvSpPr txBox="1"/>
      </xdr:nvSpPr>
      <xdr:spPr>
        <a:xfrm>
          <a:off x="927744" y="1404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89425</xdr:rowOff>
    </xdr:from>
    <xdr:ext cx="405111" cy="259045"/>
    <xdr:sp macro="" textlink="">
      <xdr:nvSpPr>
        <xdr:cNvPr id="311" name="n_1mainValue【公営住宅】&#10;有形固定資産減価償却率">
          <a:extLst>
            <a:ext uri="{FF2B5EF4-FFF2-40B4-BE49-F238E27FC236}">
              <a16:creationId xmlns:a16="http://schemas.microsoft.com/office/drawing/2014/main" id="{7FD8C555-8390-4F8D-B250-7FC52A408F3B}"/>
            </a:ext>
          </a:extLst>
        </xdr:cNvPr>
        <xdr:cNvSpPr txBox="1"/>
      </xdr:nvSpPr>
      <xdr:spPr>
        <a:xfrm>
          <a:off x="3582044" y="13291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16273</xdr:rowOff>
    </xdr:from>
    <xdr:ext cx="405111" cy="259045"/>
    <xdr:sp macro="" textlink="">
      <xdr:nvSpPr>
        <xdr:cNvPr id="312" name="n_2mainValue【公営住宅】&#10;有形固定資産減価償却率">
          <a:extLst>
            <a:ext uri="{FF2B5EF4-FFF2-40B4-BE49-F238E27FC236}">
              <a16:creationId xmlns:a16="http://schemas.microsoft.com/office/drawing/2014/main" id="{6D88C633-5ADE-4DFC-BB31-389FFE5B4562}"/>
            </a:ext>
          </a:extLst>
        </xdr:cNvPr>
        <xdr:cNvSpPr txBox="1"/>
      </xdr:nvSpPr>
      <xdr:spPr>
        <a:xfrm>
          <a:off x="2705744" y="1321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4842</xdr:rowOff>
    </xdr:from>
    <xdr:ext cx="405111" cy="259045"/>
    <xdr:sp macro="" textlink="">
      <xdr:nvSpPr>
        <xdr:cNvPr id="313" name="n_3mainValue【公営住宅】&#10;有形固定資産減価償却率">
          <a:extLst>
            <a:ext uri="{FF2B5EF4-FFF2-40B4-BE49-F238E27FC236}">
              <a16:creationId xmlns:a16="http://schemas.microsoft.com/office/drawing/2014/main" id="{956AD9F8-A630-4AD2-B63B-5D086BCD3BD7}"/>
            </a:ext>
          </a:extLst>
        </xdr:cNvPr>
        <xdr:cNvSpPr txBox="1"/>
      </xdr:nvSpPr>
      <xdr:spPr>
        <a:xfrm>
          <a:off x="1816744" y="13035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2557</xdr:rowOff>
    </xdr:from>
    <xdr:ext cx="405111" cy="259045"/>
    <xdr:sp macro="" textlink="">
      <xdr:nvSpPr>
        <xdr:cNvPr id="314" name="n_4mainValue【公営住宅】&#10;有形固定資産減価償却率">
          <a:extLst>
            <a:ext uri="{FF2B5EF4-FFF2-40B4-BE49-F238E27FC236}">
              <a16:creationId xmlns:a16="http://schemas.microsoft.com/office/drawing/2014/main" id="{12A7420C-B259-4877-8A40-1CF1A90D212B}"/>
            </a:ext>
          </a:extLst>
        </xdr:cNvPr>
        <xdr:cNvSpPr txBox="1"/>
      </xdr:nvSpPr>
      <xdr:spPr>
        <a:xfrm>
          <a:off x="927744" y="1320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F3AAC47B-5C15-4C4D-B2BA-457B3E4BE64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808A6DF9-BCD7-4144-96AB-B8049D5DF53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C781F39D-F30B-45F9-AACE-3EEF472ED9F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5B6B0A98-3ABB-4E0F-9E26-18F376A9E6A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FCD2A959-9F18-493B-AFA8-94BA8D3BF69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A1D32BE1-720F-4C9C-8FCA-CEC62496C5B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BAC8B2B3-1FC8-4D24-B790-D0930BBB956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7D7133FD-725E-45DB-8E09-21922C5FF5C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56E57C15-43FD-4DA8-9616-7A0EBC37A28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C8284596-8910-47BB-AA25-D144FA2423A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0C37D021-A5C0-4016-AEA2-025568CF2434}"/>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3B3BF119-D3BE-45F6-BB46-2A110518D06A}"/>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CD324622-2DA1-4DF5-8BC6-8AF9B07FFA06}"/>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D2478530-36F3-469B-B9AB-A211C6341C5A}"/>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36CD7953-E700-4408-A52D-10E4CD705DDC}"/>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E7C8E422-AA71-47AF-BFC9-9A37B0270B0A}"/>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BF2CF751-8923-4962-8644-69BCD0C4B1EE}"/>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F6DA95CF-8147-47BB-826B-530D4E743C95}"/>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F3C37A22-C7D8-4D04-A6B2-FC6998D5BA35}"/>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52B709B3-C2C7-4CDA-835D-A91E6B613A48}"/>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2DB8617C-C69E-41EC-A649-2A8EA1CAAA45}"/>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B434BE12-09BE-4942-9051-3450B4FD6FE4}"/>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B48D69EF-F4C5-415F-B75A-A3DA16D89D9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56E7FE09-C66E-4854-90D8-7C28FB8BFC2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公営住宅】&#10;一人当たり面積グラフ枠">
          <a:extLst>
            <a:ext uri="{FF2B5EF4-FFF2-40B4-BE49-F238E27FC236}">
              <a16:creationId xmlns:a16="http://schemas.microsoft.com/office/drawing/2014/main" id="{84D14A45-82F4-45D1-B952-AF8755ED804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76200</xdr:rowOff>
    </xdr:from>
    <xdr:to>
      <xdr:col>54</xdr:col>
      <xdr:colOff>189865</xdr:colOff>
      <xdr:row>85</xdr:row>
      <xdr:rowOff>147501</xdr:rowOff>
    </xdr:to>
    <xdr:cxnSp macro="">
      <xdr:nvCxnSpPr>
        <xdr:cNvPr id="340" name="直線コネクタ 339">
          <a:extLst>
            <a:ext uri="{FF2B5EF4-FFF2-40B4-BE49-F238E27FC236}">
              <a16:creationId xmlns:a16="http://schemas.microsoft.com/office/drawing/2014/main" id="{BB29D50D-0E63-4146-8CB5-C2F1D9638255}"/>
            </a:ext>
          </a:extLst>
        </xdr:cNvPr>
        <xdr:cNvCxnSpPr/>
      </xdr:nvCxnSpPr>
      <xdr:spPr>
        <a:xfrm flipV="1">
          <a:off x="10476865" y="13449300"/>
          <a:ext cx="0" cy="127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151328</xdr:rowOff>
    </xdr:from>
    <xdr:ext cx="469744" cy="259045"/>
    <xdr:sp macro="" textlink="">
      <xdr:nvSpPr>
        <xdr:cNvPr id="341" name="【公営住宅】&#10;一人当たり面積最小値テキスト">
          <a:extLst>
            <a:ext uri="{FF2B5EF4-FFF2-40B4-BE49-F238E27FC236}">
              <a16:creationId xmlns:a16="http://schemas.microsoft.com/office/drawing/2014/main" id="{2620E6BB-3BAF-4D81-A67D-977F5B25F66B}"/>
            </a:ext>
          </a:extLst>
        </xdr:cNvPr>
        <xdr:cNvSpPr txBox="1"/>
      </xdr:nvSpPr>
      <xdr:spPr>
        <a:xfrm>
          <a:off x="10515600" y="14724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147501</xdr:rowOff>
    </xdr:from>
    <xdr:to>
      <xdr:col>55</xdr:col>
      <xdr:colOff>88900</xdr:colOff>
      <xdr:row>85</xdr:row>
      <xdr:rowOff>147501</xdr:rowOff>
    </xdr:to>
    <xdr:cxnSp macro="">
      <xdr:nvCxnSpPr>
        <xdr:cNvPr id="342" name="直線コネクタ 341">
          <a:extLst>
            <a:ext uri="{FF2B5EF4-FFF2-40B4-BE49-F238E27FC236}">
              <a16:creationId xmlns:a16="http://schemas.microsoft.com/office/drawing/2014/main" id="{471A3805-1B59-48C4-A9F7-FD2D62577097}"/>
            </a:ext>
          </a:extLst>
        </xdr:cNvPr>
        <xdr:cNvCxnSpPr/>
      </xdr:nvCxnSpPr>
      <xdr:spPr>
        <a:xfrm>
          <a:off x="10388600" y="14720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22877</xdr:rowOff>
    </xdr:from>
    <xdr:ext cx="469744" cy="259045"/>
    <xdr:sp macro="" textlink="">
      <xdr:nvSpPr>
        <xdr:cNvPr id="343" name="【公営住宅】&#10;一人当たり面積最大値テキスト">
          <a:extLst>
            <a:ext uri="{FF2B5EF4-FFF2-40B4-BE49-F238E27FC236}">
              <a16:creationId xmlns:a16="http://schemas.microsoft.com/office/drawing/2014/main" id="{43EA9BEA-C694-4E1C-816E-D442AE958E33}"/>
            </a:ext>
          </a:extLst>
        </xdr:cNvPr>
        <xdr:cNvSpPr txBox="1"/>
      </xdr:nvSpPr>
      <xdr:spPr>
        <a:xfrm>
          <a:off x="10515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76200</xdr:rowOff>
    </xdr:from>
    <xdr:to>
      <xdr:col>55</xdr:col>
      <xdr:colOff>88900</xdr:colOff>
      <xdr:row>78</xdr:row>
      <xdr:rowOff>76200</xdr:rowOff>
    </xdr:to>
    <xdr:cxnSp macro="">
      <xdr:nvCxnSpPr>
        <xdr:cNvPr id="344" name="直線コネクタ 343">
          <a:extLst>
            <a:ext uri="{FF2B5EF4-FFF2-40B4-BE49-F238E27FC236}">
              <a16:creationId xmlns:a16="http://schemas.microsoft.com/office/drawing/2014/main" id="{1E89B462-D102-41E7-8C36-4A4E6F79AA47}"/>
            </a:ext>
          </a:extLst>
        </xdr:cNvPr>
        <xdr:cNvCxnSpPr/>
      </xdr:nvCxnSpPr>
      <xdr:spPr>
        <a:xfrm>
          <a:off x="10388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31404</xdr:rowOff>
    </xdr:from>
    <xdr:ext cx="469744" cy="259045"/>
    <xdr:sp macro="" textlink="">
      <xdr:nvSpPr>
        <xdr:cNvPr id="345" name="【公営住宅】&#10;一人当たり面積平均値テキスト">
          <a:extLst>
            <a:ext uri="{FF2B5EF4-FFF2-40B4-BE49-F238E27FC236}">
              <a16:creationId xmlns:a16="http://schemas.microsoft.com/office/drawing/2014/main" id="{2EA8ED78-EA42-49C7-9F53-807B833E9B13}"/>
            </a:ext>
          </a:extLst>
        </xdr:cNvPr>
        <xdr:cNvSpPr txBox="1"/>
      </xdr:nvSpPr>
      <xdr:spPr>
        <a:xfrm>
          <a:off x="10515600" y="140903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8527</xdr:rowOff>
    </xdr:from>
    <xdr:to>
      <xdr:col>55</xdr:col>
      <xdr:colOff>50800</xdr:colOff>
      <xdr:row>83</xdr:row>
      <xdr:rowOff>110127</xdr:rowOff>
    </xdr:to>
    <xdr:sp macro="" textlink="">
      <xdr:nvSpPr>
        <xdr:cNvPr id="346" name="フローチャート: 判断 345">
          <a:extLst>
            <a:ext uri="{FF2B5EF4-FFF2-40B4-BE49-F238E27FC236}">
              <a16:creationId xmlns:a16="http://schemas.microsoft.com/office/drawing/2014/main" id="{FF1C4FE8-2555-4C95-BB6F-ABBB8459A589}"/>
            </a:ext>
          </a:extLst>
        </xdr:cNvPr>
        <xdr:cNvSpPr/>
      </xdr:nvSpPr>
      <xdr:spPr>
        <a:xfrm>
          <a:off x="10426700" y="1423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36830</xdr:rowOff>
    </xdr:from>
    <xdr:to>
      <xdr:col>50</xdr:col>
      <xdr:colOff>165100</xdr:colOff>
      <xdr:row>83</xdr:row>
      <xdr:rowOff>138430</xdr:rowOff>
    </xdr:to>
    <xdr:sp macro="" textlink="">
      <xdr:nvSpPr>
        <xdr:cNvPr id="347" name="フローチャート: 判断 346">
          <a:extLst>
            <a:ext uri="{FF2B5EF4-FFF2-40B4-BE49-F238E27FC236}">
              <a16:creationId xmlns:a16="http://schemas.microsoft.com/office/drawing/2014/main" id="{3722355E-86F8-4907-94B7-0F5EDAAAF15E}"/>
            </a:ext>
          </a:extLst>
        </xdr:cNvPr>
        <xdr:cNvSpPr/>
      </xdr:nvSpPr>
      <xdr:spPr>
        <a:xfrm>
          <a:off x="95885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42273</xdr:rowOff>
    </xdr:from>
    <xdr:to>
      <xdr:col>46</xdr:col>
      <xdr:colOff>38100</xdr:colOff>
      <xdr:row>83</xdr:row>
      <xdr:rowOff>143873</xdr:rowOff>
    </xdr:to>
    <xdr:sp macro="" textlink="">
      <xdr:nvSpPr>
        <xdr:cNvPr id="348" name="フローチャート: 判断 347">
          <a:extLst>
            <a:ext uri="{FF2B5EF4-FFF2-40B4-BE49-F238E27FC236}">
              <a16:creationId xmlns:a16="http://schemas.microsoft.com/office/drawing/2014/main" id="{C884667C-F2C6-48ED-AF50-0365363125DD}"/>
            </a:ext>
          </a:extLst>
        </xdr:cNvPr>
        <xdr:cNvSpPr/>
      </xdr:nvSpPr>
      <xdr:spPr>
        <a:xfrm>
          <a:off x="8699500" y="1427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40095</xdr:rowOff>
    </xdr:from>
    <xdr:to>
      <xdr:col>41</xdr:col>
      <xdr:colOff>101600</xdr:colOff>
      <xdr:row>83</xdr:row>
      <xdr:rowOff>141695</xdr:rowOff>
    </xdr:to>
    <xdr:sp macro="" textlink="">
      <xdr:nvSpPr>
        <xdr:cNvPr id="349" name="フローチャート: 判断 348">
          <a:extLst>
            <a:ext uri="{FF2B5EF4-FFF2-40B4-BE49-F238E27FC236}">
              <a16:creationId xmlns:a16="http://schemas.microsoft.com/office/drawing/2014/main" id="{4C400907-37FF-4AF7-9164-C04893EEE7E0}"/>
            </a:ext>
          </a:extLst>
        </xdr:cNvPr>
        <xdr:cNvSpPr/>
      </xdr:nvSpPr>
      <xdr:spPr>
        <a:xfrm>
          <a:off x="7810500" y="1427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71664</xdr:rowOff>
    </xdr:from>
    <xdr:to>
      <xdr:col>36</xdr:col>
      <xdr:colOff>165100</xdr:colOff>
      <xdr:row>84</xdr:row>
      <xdr:rowOff>1814</xdr:rowOff>
    </xdr:to>
    <xdr:sp macro="" textlink="">
      <xdr:nvSpPr>
        <xdr:cNvPr id="350" name="フローチャート: 判断 349">
          <a:extLst>
            <a:ext uri="{FF2B5EF4-FFF2-40B4-BE49-F238E27FC236}">
              <a16:creationId xmlns:a16="http://schemas.microsoft.com/office/drawing/2014/main" id="{8C8F8A6D-B01A-403D-8DB2-548DD5607C9D}"/>
            </a:ext>
          </a:extLst>
        </xdr:cNvPr>
        <xdr:cNvSpPr/>
      </xdr:nvSpPr>
      <xdr:spPr>
        <a:xfrm>
          <a:off x="6921500" y="14302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ED40A05B-FA0A-4806-B28C-B3DA1D6622D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88431603-2EE0-4CA0-8E80-E2D62A87403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0CD07E0-0683-4A19-AB6D-FDA44FCCA3C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901C047-70C1-49CC-A680-B0B7BCC6507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6F2D661-F594-4943-8603-8EF78953FA8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95613</xdr:rowOff>
    </xdr:from>
    <xdr:to>
      <xdr:col>55</xdr:col>
      <xdr:colOff>50800</xdr:colOff>
      <xdr:row>84</xdr:row>
      <xdr:rowOff>25763</xdr:rowOff>
    </xdr:to>
    <xdr:sp macro="" textlink="">
      <xdr:nvSpPr>
        <xdr:cNvPr id="356" name="楕円 355">
          <a:extLst>
            <a:ext uri="{FF2B5EF4-FFF2-40B4-BE49-F238E27FC236}">
              <a16:creationId xmlns:a16="http://schemas.microsoft.com/office/drawing/2014/main" id="{B67DE7FF-4A18-4448-8713-7D486102F8C0}"/>
            </a:ext>
          </a:extLst>
        </xdr:cNvPr>
        <xdr:cNvSpPr/>
      </xdr:nvSpPr>
      <xdr:spPr>
        <a:xfrm>
          <a:off x="10426700" y="14325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74040</xdr:rowOff>
    </xdr:from>
    <xdr:ext cx="469744" cy="259045"/>
    <xdr:sp macro="" textlink="">
      <xdr:nvSpPr>
        <xdr:cNvPr id="357" name="【公営住宅】&#10;一人当たり面積該当値テキスト">
          <a:extLst>
            <a:ext uri="{FF2B5EF4-FFF2-40B4-BE49-F238E27FC236}">
              <a16:creationId xmlns:a16="http://schemas.microsoft.com/office/drawing/2014/main" id="{D6F8FA80-78A9-4E99-B6F9-1FFFD70487F4}"/>
            </a:ext>
          </a:extLst>
        </xdr:cNvPr>
        <xdr:cNvSpPr txBox="1"/>
      </xdr:nvSpPr>
      <xdr:spPr>
        <a:xfrm>
          <a:off x="10515600" y="14304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98879</xdr:rowOff>
    </xdr:from>
    <xdr:to>
      <xdr:col>50</xdr:col>
      <xdr:colOff>165100</xdr:colOff>
      <xdr:row>84</xdr:row>
      <xdr:rowOff>29029</xdr:rowOff>
    </xdr:to>
    <xdr:sp macro="" textlink="">
      <xdr:nvSpPr>
        <xdr:cNvPr id="358" name="楕円 357">
          <a:extLst>
            <a:ext uri="{FF2B5EF4-FFF2-40B4-BE49-F238E27FC236}">
              <a16:creationId xmlns:a16="http://schemas.microsoft.com/office/drawing/2014/main" id="{D0CCCC57-CA8D-49DD-87CD-31D99DE25971}"/>
            </a:ext>
          </a:extLst>
        </xdr:cNvPr>
        <xdr:cNvSpPr/>
      </xdr:nvSpPr>
      <xdr:spPr>
        <a:xfrm>
          <a:off x="9588500" y="14329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146413</xdr:rowOff>
    </xdr:from>
    <xdr:to>
      <xdr:col>55</xdr:col>
      <xdr:colOff>0</xdr:colOff>
      <xdr:row>83</xdr:row>
      <xdr:rowOff>149679</xdr:rowOff>
    </xdr:to>
    <xdr:cxnSp macro="">
      <xdr:nvCxnSpPr>
        <xdr:cNvPr id="359" name="直線コネクタ 358">
          <a:extLst>
            <a:ext uri="{FF2B5EF4-FFF2-40B4-BE49-F238E27FC236}">
              <a16:creationId xmlns:a16="http://schemas.microsoft.com/office/drawing/2014/main" id="{79C7F3F8-2147-4C17-B31E-8F50F6139D97}"/>
            </a:ext>
          </a:extLst>
        </xdr:cNvPr>
        <xdr:cNvCxnSpPr/>
      </xdr:nvCxnSpPr>
      <xdr:spPr>
        <a:xfrm flipV="1">
          <a:off x="9639300" y="14376763"/>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96701</xdr:rowOff>
    </xdr:from>
    <xdr:to>
      <xdr:col>46</xdr:col>
      <xdr:colOff>38100</xdr:colOff>
      <xdr:row>84</xdr:row>
      <xdr:rowOff>26851</xdr:rowOff>
    </xdr:to>
    <xdr:sp macro="" textlink="">
      <xdr:nvSpPr>
        <xdr:cNvPr id="360" name="楕円 359">
          <a:extLst>
            <a:ext uri="{FF2B5EF4-FFF2-40B4-BE49-F238E27FC236}">
              <a16:creationId xmlns:a16="http://schemas.microsoft.com/office/drawing/2014/main" id="{A593E8D3-7D02-4FB7-ADA1-5BAF5ED9C541}"/>
            </a:ext>
          </a:extLst>
        </xdr:cNvPr>
        <xdr:cNvSpPr/>
      </xdr:nvSpPr>
      <xdr:spPr>
        <a:xfrm>
          <a:off x="8699500" y="1432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147501</xdr:rowOff>
    </xdr:from>
    <xdr:to>
      <xdr:col>50</xdr:col>
      <xdr:colOff>114300</xdr:colOff>
      <xdr:row>83</xdr:row>
      <xdr:rowOff>149679</xdr:rowOff>
    </xdr:to>
    <xdr:cxnSp macro="">
      <xdr:nvCxnSpPr>
        <xdr:cNvPr id="361" name="直線コネクタ 360">
          <a:extLst>
            <a:ext uri="{FF2B5EF4-FFF2-40B4-BE49-F238E27FC236}">
              <a16:creationId xmlns:a16="http://schemas.microsoft.com/office/drawing/2014/main" id="{63665FEF-19F7-421F-82C9-B6192950AEB0}"/>
            </a:ext>
          </a:extLst>
        </xdr:cNvPr>
        <xdr:cNvCxnSpPr/>
      </xdr:nvCxnSpPr>
      <xdr:spPr>
        <a:xfrm>
          <a:off x="8750300" y="14377851"/>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97789</xdr:rowOff>
    </xdr:from>
    <xdr:to>
      <xdr:col>41</xdr:col>
      <xdr:colOff>101600</xdr:colOff>
      <xdr:row>84</xdr:row>
      <xdr:rowOff>27939</xdr:rowOff>
    </xdr:to>
    <xdr:sp macro="" textlink="">
      <xdr:nvSpPr>
        <xdr:cNvPr id="362" name="楕円 361">
          <a:extLst>
            <a:ext uri="{FF2B5EF4-FFF2-40B4-BE49-F238E27FC236}">
              <a16:creationId xmlns:a16="http://schemas.microsoft.com/office/drawing/2014/main" id="{262100EE-1D41-4B36-BD93-972623623753}"/>
            </a:ext>
          </a:extLst>
        </xdr:cNvPr>
        <xdr:cNvSpPr/>
      </xdr:nvSpPr>
      <xdr:spPr>
        <a:xfrm>
          <a:off x="7810500" y="143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147501</xdr:rowOff>
    </xdr:from>
    <xdr:to>
      <xdr:col>45</xdr:col>
      <xdr:colOff>177800</xdr:colOff>
      <xdr:row>83</xdr:row>
      <xdr:rowOff>148589</xdr:rowOff>
    </xdr:to>
    <xdr:cxnSp macro="">
      <xdr:nvCxnSpPr>
        <xdr:cNvPr id="363" name="直線コネクタ 362">
          <a:extLst>
            <a:ext uri="{FF2B5EF4-FFF2-40B4-BE49-F238E27FC236}">
              <a16:creationId xmlns:a16="http://schemas.microsoft.com/office/drawing/2014/main" id="{3CAFF2FD-9785-412A-AE71-58A173358477}"/>
            </a:ext>
          </a:extLst>
        </xdr:cNvPr>
        <xdr:cNvCxnSpPr/>
      </xdr:nvCxnSpPr>
      <xdr:spPr>
        <a:xfrm flipV="1">
          <a:off x="7861300" y="14377851"/>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107587</xdr:rowOff>
    </xdr:from>
    <xdr:to>
      <xdr:col>36</xdr:col>
      <xdr:colOff>165100</xdr:colOff>
      <xdr:row>84</xdr:row>
      <xdr:rowOff>37737</xdr:rowOff>
    </xdr:to>
    <xdr:sp macro="" textlink="">
      <xdr:nvSpPr>
        <xdr:cNvPr id="364" name="楕円 363">
          <a:extLst>
            <a:ext uri="{FF2B5EF4-FFF2-40B4-BE49-F238E27FC236}">
              <a16:creationId xmlns:a16="http://schemas.microsoft.com/office/drawing/2014/main" id="{F1634A73-7C4E-456D-AEBE-1CF4D87C227F}"/>
            </a:ext>
          </a:extLst>
        </xdr:cNvPr>
        <xdr:cNvSpPr/>
      </xdr:nvSpPr>
      <xdr:spPr>
        <a:xfrm>
          <a:off x="6921500" y="14337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148589</xdr:rowOff>
    </xdr:from>
    <xdr:to>
      <xdr:col>41</xdr:col>
      <xdr:colOff>50800</xdr:colOff>
      <xdr:row>83</xdr:row>
      <xdr:rowOff>158387</xdr:rowOff>
    </xdr:to>
    <xdr:cxnSp macro="">
      <xdr:nvCxnSpPr>
        <xdr:cNvPr id="365" name="直線コネクタ 364">
          <a:extLst>
            <a:ext uri="{FF2B5EF4-FFF2-40B4-BE49-F238E27FC236}">
              <a16:creationId xmlns:a16="http://schemas.microsoft.com/office/drawing/2014/main" id="{A74A3E74-5732-47AE-BBD4-A3B3F9E00437}"/>
            </a:ext>
          </a:extLst>
        </xdr:cNvPr>
        <xdr:cNvCxnSpPr/>
      </xdr:nvCxnSpPr>
      <xdr:spPr>
        <a:xfrm flipV="1">
          <a:off x="6972300" y="14378939"/>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154957</xdr:rowOff>
    </xdr:from>
    <xdr:ext cx="469744" cy="259045"/>
    <xdr:sp macro="" textlink="">
      <xdr:nvSpPr>
        <xdr:cNvPr id="366" name="n_1aveValue【公営住宅】&#10;一人当たり面積">
          <a:extLst>
            <a:ext uri="{FF2B5EF4-FFF2-40B4-BE49-F238E27FC236}">
              <a16:creationId xmlns:a16="http://schemas.microsoft.com/office/drawing/2014/main" id="{D0A1682C-D8B8-422C-A027-5AD95ADEFB07}"/>
            </a:ext>
          </a:extLst>
        </xdr:cNvPr>
        <xdr:cNvSpPr txBox="1"/>
      </xdr:nvSpPr>
      <xdr:spPr>
        <a:xfrm>
          <a:off x="9391727" y="1404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160400</xdr:rowOff>
    </xdr:from>
    <xdr:ext cx="469744" cy="259045"/>
    <xdr:sp macro="" textlink="">
      <xdr:nvSpPr>
        <xdr:cNvPr id="367" name="n_2aveValue【公営住宅】&#10;一人当たり面積">
          <a:extLst>
            <a:ext uri="{FF2B5EF4-FFF2-40B4-BE49-F238E27FC236}">
              <a16:creationId xmlns:a16="http://schemas.microsoft.com/office/drawing/2014/main" id="{7BFB51E1-EA65-4EB6-ABDC-13C51C92730C}"/>
            </a:ext>
          </a:extLst>
        </xdr:cNvPr>
        <xdr:cNvSpPr txBox="1"/>
      </xdr:nvSpPr>
      <xdr:spPr>
        <a:xfrm>
          <a:off x="8515427" y="1404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158222</xdr:rowOff>
    </xdr:from>
    <xdr:ext cx="469744" cy="259045"/>
    <xdr:sp macro="" textlink="">
      <xdr:nvSpPr>
        <xdr:cNvPr id="368" name="n_3aveValue【公営住宅】&#10;一人当たり面積">
          <a:extLst>
            <a:ext uri="{FF2B5EF4-FFF2-40B4-BE49-F238E27FC236}">
              <a16:creationId xmlns:a16="http://schemas.microsoft.com/office/drawing/2014/main" id="{1E060AB8-3EE7-4415-BFC4-945356FF9FBF}"/>
            </a:ext>
          </a:extLst>
        </xdr:cNvPr>
        <xdr:cNvSpPr txBox="1"/>
      </xdr:nvSpPr>
      <xdr:spPr>
        <a:xfrm>
          <a:off x="7626427" y="1404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18341</xdr:rowOff>
    </xdr:from>
    <xdr:ext cx="469744" cy="259045"/>
    <xdr:sp macro="" textlink="">
      <xdr:nvSpPr>
        <xdr:cNvPr id="369" name="n_4aveValue【公営住宅】&#10;一人当たり面積">
          <a:extLst>
            <a:ext uri="{FF2B5EF4-FFF2-40B4-BE49-F238E27FC236}">
              <a16:creationId xmlns:a16="http://schemas.microsoft.com/office/drawing/2014/main" id="{F8D1D42D-32C5-447E-8C37-340616A53B3F}"/>
            </a:ext>
          </a:extLst>
        </xdr:cNvPr>
        <xdr:cNvSpPr txBox="1"/>
      </xdr:nvSpPr>
      <xdr:spPr>
        <a:xfrm>
          <a:off x="6737427" y="14077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20156</xdr:rowOff>
    </xdr:from>
    <xdr:ext cx="469744" cy="259045"/>
    <xdr:sp macro="" textlink="">
      <xdr:nvSpPr>
        <xdr:cNvPr id="370" name="n_1mainValue【公営住宅】&#10;一人当たり面積">
          <a:extLst>
            <a:ext uri="{FF2B5EF4-FFF2-40B4-BE49-F238E27FC236}">
              <a16:creationId xmlns:a16="http://schemas.microsoft.com/office/drawing/2014/main" id="{A987F020-8679-4BE7-90E9-C2E901BE5678}"/>
            </a:ext>
          </a:extLst>
        </xdr:cNvPr>
        <xdr:cNvSpPr txBox="1"/>
      </xdr:nvSpPr>
      <xdr:spPr>
        <a:xfrm>
          <a:off x="9391727" y="1442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17978</xdr:rowOff>
    </xdr:from>
    <xdr:ext cx="469744" cy="259045"/>
    <xdr:sp macro="" textlink="">
      <xdr:nvSpPr>
        <xdr:cNvPr id="371" name="n_2mainValue【公営住宅】&#10;一人当たり面積">
          <a:extLst>
            <a:ext uri="{FF2B5EF4-FFF2-40B4-BE49-F238E27FC236}">
              <a16:creationId xmlns:a16="http://schemas.microsoft.com/office/drawing/2014/main" id="{AB864CBC-F9FF-47D1-83B1-E0CE60D54042}"/>
            </a:ext>
          </a:extLst>
        </xdr:cNvPr>
        <xdr:cNvSpPr txBox="1"/>
      </xdr:nvSpPr>
      <xdr:spPr>
        <a:xfrm>
          <a:off x="8515427" y="1441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19066</xdr:rowOff>
    </xdr:from>
    <xdr:ext cx="469744" cy="259045"/>
    <xdr:sp macro="" textlink="">
      <xdr:nvSpPr>
        <xdr:cNvPr id="372" name="n_3mainValue【公営住宅】&#10;一人当たり面積">
          <a:extLst>
            <a:ext uri="{FF2B5EF4-FFF2-40B4-BE49-F238E27FC236}">
              <a16:creationId xmlns:a16="http://schemas.microsoft.com/office/drawing/2014/main" id="{AE65242C-A152-4E9A-A54E-BDF0DEF41168}"/>
            </a:ext>
          </a:extLst>
        </xdr:cNvPr>
        <xdr:cNvSpPr txBox="1"/>
      </xdr:nvSpPr>
      <xdr:spPr>
        <a:xfrm>
          <a:off x="7626427" y="1442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28864</xdr:rowOff>
    </xdr:from>
    <xdr:ext cx="469744" cy="259045"/>
    <xdr:sp macro="" textlink="">
      <xdr:nvSpPr>
        <xdr:cNvPr id="373" name="n_4mainValue【公営住宅】&#10;一人当たり面積">
          <a:extLst>
            <a:ext uri="{FF2B5EF4-FFF2-40B4-BE49-F238E27FC236}">
              <a16:creationId xmlns:a16="http://schemas.microsoft.com/office/drawing/2014/main" id="{43F06DD3-A329-4FC9-BDC7-24C9A733D62A}"/>
            </a:ext>
          </a:extLst>
        </xdr:cNvPr>
        <xdr:cNvSpPr txBox="1"/>
      </xdr:nvSpPr>
      <xdr:spPr>
        <a:xfrm>
          <a:off x="6737427" y="14430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EBBDD1B9-D015-4EE2-93D9-C33C3B0CC36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ACA7116D-5ED2-4208-9456-3012420A0ED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5406A945-7C9F-4416-B4DF-0149261070B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2706652A-72DB-4913-8B94-B1097C4865C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7F84A15B-D8FF-4B55-A3C7-75143E1A97D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8CDC3029-9E8E-42AA-A2A1-94E4FCB6CDC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C7E1969B-404B-40C1-BFCD-1DE2F3DC5A8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69E984AE-12D5-4286-A591-724409DFDD0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2" name="正方形/長方形 381">
          <a:extLst>
            <a:ext uri="{FF2B5EF4-FFF2-40B4-BE49-F238E27FC236}">
              <a16:creationId xmlns:a16="http://schemas.microsoft.com/office/drawing/2014/main" id="{EEAF17A4-3D63-4ED6-BA61-004E3D4A63A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3" name="正方形/長方形 382">
          <a:extLst>
            <a:ext uri="{FF2B5EF4-FFF2-40B4-BE49-F238E27FC236}">
              <a16:creationId xmlns:a16="http://schemas.microsoft.com/office/drawing/2014/main" id="{4ED249B6-9FC4-43AC-9B61-FF18ECB367E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4" name="正方形/長方形 383">
          <a:extLst>
            <a:ext uri="{FF2B5EF4-FFF2-40B4-BE49-F238E27FC236}">
              <a16:creationId xmlns:a16="http://schemas.microsoft.com/office/drawing/2014/main" id="{E883D399-E4D2-4807-99CA-BD753EF528A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5" name="正方形/長方形 384">
          <a:extLst>
            <a:ext uri="{FF2B5EF4-FFF2-40B4-BE49-F238E27FC236}">
              <a16:creationId xmlns:a16="http://schemas.microsoft.com/office/drawing/2014/main" id="{0208B51B-EB3B-4281-938A-3B5CE69ECB8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6" name="正方形/長方形 385">
          <a:extLst>
            <a:ext uri="{FF2B5EF4-FFF2-40B4-BE49-F238E27FC236}">
              <a16:creationId xmlns:a16="http://schemas.microsoft.com/office/drawing/2014/main" id="{40212302-191E-492A-8FAF-8E9ED5CAE15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7" name="正方形/長方形 386">
          <a:extLst>
            <a:ext uri="{FF2B5EF4-FFF2-40B4-BE49-F238E27FC236}">
              <a16:creationId xmlns:a16="http://schemas.microsoft.com/office/drawing/2014/main" id="{5F195859-A50C-49CB-9630-B2EF18E3E62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8" name="正方形/長方形 387">
          <a:extLst>
            <a:ext uri="{FF2B5EF4-FFF2-40B4-BE49-F238E27FC236}">
              <a16:creationId xmlns:a16="http://schemas.microsoft.com/office/drawing/2014/main" id="{0B0C6FDE-82D9-4D33-B00B-2EE3F0A8376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9" name="正方形/長方形 388">
          <a:extLst>
            <a:ext uri="{FF2B5EF4-FFF2-40B4-BE49-F238E27FC236}">
              <a16:creationId xmlns:a16="http://schemas.microsoft.com/office/drawing/2014/main" id="{FD434E42-6A7D-4F95-ACA6-1B22762555F2}"/>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a:extLst>
            <a:ext uri="{FF2B5EF4-FFF2-40B4-BE49-F238E27FC236}">
              <a16:creationId xmlns:a16="http://schemas.microsoft.com/office/drawing/2014/main" id="{4B13E161-613D-428D-AA0B-D902BC7359E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a:extLst>
            <a:ext uri="{FF2B5EF4-FFF2-40B4-BE49-F238E27FC236}">
              <a16:creationId xmlns:a16="http://schemas.microsoft.com/office/drawing/2014/main" id="{E718E41C-3204-4A51-9227-4C24BE9F74A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a:extLst>
            <a:ext uri="{FF2B5EF4-FFF2-40B4-BE49-F238E27FC236}">
              <a16:creationId xmlns:a16="http://schemas.microsoft.com/office/drawing/2014/main" id="{03B74417-06BA-4807-A20A-5D75D308A24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a:extLst>
            <a:ext uri="{FF2B5EF4-FFF2-40B4-BE49-F238E27FC236}">
              <a16:creationId xmlns:a16="http://schemas.microsoft.com/office/drawing/2014/main" id="{4DECC7A2-41CF-4B77-AAD9-40AE6E08A02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a:extLst>
            <a:ext uri="{FF2B5EF4-FFF2-40B4-BE49-F238E27FC236}">
              <a16:creationId xmlns:a16="http://schemas.microsoft.com/office/drawing/2014/main" id="{20EADDBE-A94F-46CA-8EF0-6A8A93E3C44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a:extLst>
            <a:ext uri="{FF2B5EF4-FFF2-40B4-BE49-F238E27FC236}">
              <a16:creationId xmlns:a16="http://schemas.microsoft.com/office/drawing/2014/main" id="{E2D34957-1F8B-45F6-9FB9-4E94EE3B2D7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a:extLst>
            <a:ext uri="{FF2B5EF4-FFF2-40B4-BE49-F238E27FC236}">
              <a16:creationId xmlns:a16="http://schemas.microsoft.com/office/drawing/2014/main" id="{9764E0E2-F735-49C0-BF7F-2C20479B3F6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a:extLst>
            <a:ext uri="{FF2B5EF4-FFF2-40B4-BE49-F238E27FC236}">
              <a16:creationId xmlns:a16="http://schemas.microsoft.com/office/drawing/2014/main" id="{98449827-1390-4E61-9408-9F50EA47848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a:extLst>
            <a:ext uri="{FF2B5EF4-FFF2-40B4-BE49-F238E27FC236}">
              <a16:creationId xmlns:a16="http://schemas.microsoft.com/office/drawing/2014/main" id="{B3382BA7-0025-4159-8166-0B8D291C904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a:extLst>
            <a:ext uri="{FF2B5EF4-FFF2-40B4-BE49-F238E27FC236}">
              <a16:creationId xmlns:a16="http://schemas.microsoft.com/office/drawing/2014/main" id="{A1F95846-A776-4191-AB9B-DCC20CC3903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400" name="テキスト ボックス 399">
          <a:extLst>
            <a:ext uri="{FF2B5EF4-FFF2-40B4-BE49-F238E27FC236}">
              <a16:creationId xmlns:a16="http://schemas.microsoft.com/office/drawing/2014/main" id="{A35E959F-611C-453A-8BFF-DFD51BC7BE77}"/>
            </a:ext>
          </a:extLst>
        </xdr:cNvPr>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1" name="直線コネクタ 400">
          <a:extLst>
            <a:ext uri="{FF2B5EF4-FFF2-40B4-BE49-F238E27FC236}">
              <a16:creationId xmlns:a16="http://schemas.microsoft.com/office/drawing/2014/main" id="{8449FDCE-DB69-4D1D-97CE-96E60BDA2D22}"/>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402" name="テキスト ボックス 401">
          <a:extLst>
            <a:ext uri="{FF2B5EF4-FFF2-40B4-BE49-F238E27FC236}">
              <a16:creationId xmlns:a16="http://schemas.microsoft.com/office/drawing/2014/main" id="{983A54AD-4438-4246-973E-7C374DBAED95}"/>
            </a:ext>
          </a:extLst>
        </xdr:cNvPr>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3" name="直線コネクタ 402">
          <a:extLst>
            <a:ext uri="{FF2B5EF4-FFF2-40B4-BE49-F238E27FC236}">
              <a16:creationId xmlns:a16="http://schemas.microsoft.com/office/drawing/2014/main" id="{BA51F8B5-6029-4A93-AF2B-D64E1DEA53D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4" name="テキスト ボックス 403">
          <a:extLst>
            <a:ext uri="{FF2B5EF4-FFF2-40B4-BE49-F238E27FC236}">
              <a16:creationId xmlns:a16="http://schemas.microsoft.com/office/drawing/2014/main" id="{7BBA93D4-93E8-4888-85F3-E2459010A7F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5" name="直線コネクタ 404">
          <a:extLst>
            <a:ext uri="{FF2B5EF4-FFF2-40B4-BE49-F238E27FC236}">
              <a16:creationId xmlns:a16="http://schemas.microsoft.com/office/drawing/2014/main" id="{9DC975A9-71C0-4163-97F2-D652509AB873}"/>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6" name="テキスト ボックス 405">
          <a:extLst>
            <a:ext uri="{FF2B5EF4-FFF2-40B4-BE49-F238E27FC236}">
              <a16:creationId xmlns:a16="http://schemas.microsoft.com/office/drawing/2014/main" id="{9EA3135B-191C-4FCE-8ED5-714108240AF5}"/>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7" name="直線コネクタ 406">
          <a:extLst>
            <a:ext uri="{FF2B5EF4-FFF2-40B4-BE49-F238E27FC236}">
              <a16:creationId xmlns:a16="http://schemas.microsoft.com/office/drawing/2014/main" id="{369BE532-4B12-4A47-AED2-338F2A641D7C}"/>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8" name="テキスト ボックス 407">
          <a:extLst>
            <a:ext uri="{FF2B5EF4-FFF2-40B4-BE49-F238E27FC236}">
              <a16:creationId xmlns:a16="http://schemas.microsoft.com/office/drawing/2014/main" id="{DF7B19E5-B485-4CF3-AF42-E354E79CA568}"/>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9" name="直線コネクタ 408">
          <a:extLst>
            <a:ext uri="{FF2B5EF4-FFF2-40B4-BE49-F238E27FC236}">
              <a16:creationId xmlns:a16="http://schemas.microsoft.com/office/drawing/2014/main" id="{CDCDAB8A-D329-4BE9-A927-9617F73421E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0" name="テキスト ボックス 409">
          <a:extLst>
            <a:ext uri="{FF2B5EF4-FFF2-40B4-BE49-F238E27FC236}">
              <a16:creationId xmlns:a16="http://schemas.microsoft.com/office/drawing/2014/main" id="{B95E5D37-82F1-49E7-BA26-58D073813F87}"/>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1" name="直線コネクタ 410">
          <a:extLst>
            <a:ext uri="{FF2B5EF4-FFF2-40B4-BE49-F238E27FC236}">
              <a16:creationId xmlns:a16="http://schemas.microsoft.com/office/drawing/2014/main" id="{4E76A50F-BA77-4304-8339-EC46FC027CB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412" name="テキスト ボックス 411">
          <a:extLst>
            <a:ext uri="{FF2B5EF4-FFF2-40B4-BE49-F238E27FC236}">
              <a16:creationId xmlns:a16="http://schemas.microsoft.com/office/drawing/2014/main" id="{4602B649-6C12-46E9-888C-373F7FAE2AB7}"/>
            </a:ext>
          </a:extLst>
        </xdr:cNvPr>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1A0FF54C-CFA7-4B28-8405-AC60B33F93F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4" name="テキスト ボックス 413">
          <a:extLst>
            <a:ext uri="{FF2B5EF4-FFF2-40B4-BE49-F238E27FC236}">
              <a16:creationId xmlns:a16="http://schemas.microsoft.com/office/drawing/2014/main" id="{0BD8F8A5-D819-4FBB-8AB9-4BB999B6AF08}"/>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79350C93-E3FB-4CD4-9757-9B7BBFF60CD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118654</xdr:rowOff>
    </xdr:from>
    <xdr:to>
      <xdr:col>85</xdr:col>
      <xdr:colOff>126364</xdr:colOff>
      <xdr:row>41</xdr:row>
      <xdr:rowOff>113756</xdr:rowOff>
    </xdr:to>
    <xdr:cxnSp macro="">
      <xdr:nvCxnSpPr>
        <xdr:cNvPr id="416" name="直線コネクタ 415">
          <a:extLst>
            <a:ext uri="{FF2B5EF4-FFF2-40B4-BE49-F238E27FC236}">
              <a16:creationId xmlns:a16="http://schemas.microsoft.com/office/drawing/2014/main" id="{84730F2D-E793-42E3-A360-774807DEB558}"/>
            </a:ext>
          </a:extLst>
        </xdr:cNvPr>
        <xdr:cNvCxnSpPr/>
      </xdr:nvCxnSpPr>
      <xdr:spPr>
        <a:xfrm flipV="1">
          <a:off x="16318864" y="5947954"/>
          <a:ext cx="0" cy="1195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117583</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35FBDD56-66B5-44F9-8956-D7F0F623568C}"/>
            </a:ext>
          </a:extLst>
        </xdr:cNvPr>
        <xdr:cNvSpPr txBox="1"/>
      </xdr:nvSpPr>
      <xdr:spPr>
        <a:xfrm>
          <a:off x="16357600" y="714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113756</xdr:rowOff>
    </xdr:from>
    <xdr:to>
      <xdr:col>86</xdr:col>
      <xdr:colOff>25400</xdr:colOff>
      <xdr:row>41</xdr:row>
      <xdr:rowOff>113756</xdr:rowOff>
    </xdr:to>
    <xdr:cxnSp macro="">
      <xdr:nvCxnSpPr>
        <xdr:cNvPr id="418" name="直線コネクタ 417">
          <a:extLst>
            <a:ext uri="{FF2B5EF4-FFF2-40B4-BE49-F238E27FC236}">
              <a16:creationId xmlns:a16="http://schemas.microsoft.com/office/drawing/2014/main" id="{3A7A30D1-D72C-426E-8B43-35977B7F7373}"/>
            </a:ext>
          </a:extLst>
        </xdr:cNvPr>
        <xdr:cNvCxnSpPr/>
      </xdr:nvCxnSpPr>
      <xdr:spPr>
        <a:xfrm>
          <a:off x="16230600" y="714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65331</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D51E7CF5-27B5-4889-866E-1B4199279A22}"/>
            </a:ext>
          </a:extLst>
        </xdr:cNvPr>
        <xdr:cNvSpPr txBox="1"/>
      </xdr:nvSpPr>
      <xdr:spPr>
        <a:xfrm>
          <a:off x="16357600" y="5723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118654</xdr:rowOff>
    </xdr:from>
    <xdr:to>
      <xdr:col>86</xdr:col>
      <xdr:colOff>25400</xdr:colOff>
      <xdr:row>34</xdr:row>
      <xdr:rowOff>118654</xdr:rowOff>
    </xdr:to>
    <xdr:cxnSp macro="">
      <xdr:nvCxnSpPr>
        <xdr:cNvPr id="420" name="直線コネクタ 419">
          <a:extLst>
            <a:ext uri="{FF2B5EF4-FFF2-40B4-BE49-F238E27FC236}">
              <a16:creationId xmlns:a16="http://schemas.microsoft.com/office/drawing/2014/main" id="{CFF000A7-9DAA-4CF2-A5BD-A334067107FE}"/>
            </a:ext>
          </a:extLst>
        </xdr:cNvPr>
        <xdr:cNvCxnSpPr/>
      </xdr:nvCxnSpPr>
      <xdr:spPr>
        <a:xfrm>
          <a:off x="16230600" y="5947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158949</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26C369D9-8E3D-4F68-B3E7-8087E86BE815}"/>
            </a:ext>
          </a:extLst>
        </xdr:cNvPr>
        <xdr:cNvSpPr txBox="1"/>
      </xdr:nvSpPr>
      <xdr:spPr>
        <a:xfrm>
          <a:off x="16357600" y="65025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9072</xdr:rowOff>
    </xdr:from>
    <xdr:to>
      <xdr:col>85</xdr:col>
      <xdr:colOff>177800</xdr:colOff>
      <xdr:row>38</xdr:row>
      <xdr:rowOff>110672</xdr:rowOff>
    </xdr:to>
    <xdr:sp macro="" textlink="">
      <xdr:nvSpPr>
        <xdr:cNvPr id="422" name="フローチャート: 判断 421">
          <a:extLst>
            <a:ext uri="{FF2B5EF4-FFF2-40B4-BE49-F238E27FC236}">
              <a16:creationId xmlns:a16="http://schemas.microsoft.com/office/drawing/2014/main" id="{4628DDC4-3530-4307-B78E-10D19C651DDC}"/>
            </a:ext>
          </a:extLst>
        </xdr:cNvPr>
        <xdr:cNvSpPr/>
      </xdr:nvSpPr>
      <xdr:spPr>
        <a:xfrm>
          <a:off x="16268700" y="652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423" name="フローチャート: 判断 422">
          <a:extLst>
            <a:ext uri="{FF2B5EF4-FFF2-40B4-BE49-F238E27FC236}">
              <a16:creationId xmlns:a16="http://schemas.microsoft.com/office/drawing/2014/main" id="{4ADB8A61-34E2-4312-92B2-76D4E84E9848}"/>
            </a:ext>
          </a:extLst>
        </xdr:cNvPr>
        <xdr:cNvSpPr/>
      </xdr:nvSpPr>
      <xdr:spPr>
        <a:xfrm>
          <a:off x="15430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125004</xdr:rowOff>
    </xdr:from>
    <xdr:to>
      <xdr:col>76</xdr:col>
      <xdr:colOff>165100</xdr:colOff>
      <xdr:row>38</xdr:row>
      <xdr:rowOff>55155</xdr:rowOff>
    </xdr:to>
    <xdr:sp macro="" textlink="">
      <xdr:nvSpPr>
        <xdr:cNvPr id="424" name="フローチャート: 判断 423">
          <a:extLst>
            <a:ext uri="{FF2B5EF4-FFF2-40B4-BE49-F238E27FC236}">
              <a16:creationId xmlns:a16="http://schemas.microsoft.com/office/drawing/2014/main" id="{BAAC1843-7445-4DC3-AA3A-0549FC209456}"/>
            </a:ext>
          </a:extLst>
        </xdr:cNvPr>
        <xdr:cNvSpPr/>
      </xdr:nvSpPr>
      <xdr:spPr>
        <a:xfrm>
          <a:off x="14541500" y="646865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62956</xdr:rowOff>
    </xdr:from>
    <xdr:to>
      <xdr:col>72</xdr:col>
      <xdr:colOff>38100</xdr:colOff>
      <xdr:row>37</xdr:row>
      <xdr:rowOff>164556</xdr:rowOff>
    </xdr:to>
    <xdr:sp macro="" textlink="">
      <xdr:nvSpPr>
        <xdr:cNvPr id="425" name="フローチャート: 判断 424">
          <a:extLst>
            <a:ext uri="{FF2B5EF4-FFF2-40B4-BE49-F238E27FC236}">
              <a16:creationId xmlns:a16="http://schemas.microsoft.com/office/drawing/2014/main" id="{A26D5D71-6D80-4059-90E2-1D56BBC56C5B}"/>
            </a:ext>
          </a:extLst>
        </xdr:cNvPr>
        <xdr:cNvSpPr/>
      </xdr:nvSpPr>
      <xdr:spPr>
        <a:xfrm>
          <a:off x="13652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56424</xdr:rowOff>
    </xdr:from>
    <xdr:to>
      <xdr:col>67</xdr:col>
      <xdr:colOff>101600</xdr:colOff>
      <xdr:row>37</xdr:row>
      <xdr:rowOff>158024</xdr:rowOff>
    </xdr:to>
    <xdr:sp macro="" textlink="">
      <xdr:nvSpPr>
        <xdr:cNvPr id="426" name="フローチャート: 判断 425">
          <a:extLst>
            <a:ext uri="{FF2B5EF4-FFF2-40B4-BE49-F238E27FC236}">
              <a16:creationId xmlns:a16="http://schemas.microsoft.com/office/drawing/2014/main" id="{D4CB8A42-5715-4765-8BB0-D1EE0D7D49A6}"/>
            </a:ext>
          </a:extLst>
        </xdr:cNvPr>
        <xdr:cNvSpPr/>
      </xdr:nvSpPr>
      <xdr:spPr>
        <a:xfrm>
          <a:off x="12763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E7EF6E82-7EB4-4019-9992-16389EC8633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16C359B4-80E7-4643-B50B-4DB6CE42506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D99C04C6-9ECB-4B7F-8ADF-B50C84A7F1A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900C967-4AD7-43D6-8E08-6B553EF0360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13851FE6-7213-49DB-A9DC-8C40E6C0ECE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67854</xdr:rowOff>
    </xdr:from>
    <xdr:to>
      <xdr:col>85</xdr:col>
      <xdr:colOff>177800</xdr:colOff>
      <xdr:row>34</xdr:row>
      <xdr:rowOff>169454</xdr:rowOff>
    </xdr:to>
    <xdr:sp macro="" textlink="">
      <xdr:nvSpPr>
        <xdr:cNvPr id="432" name="楕円 431">
          <a:extLst>
            <a:ext uri="{FF2B5EF4-FFF2-40B4-BE49-F238E27FC236}">
              <a16:creationId xmlns:a16="http://schemas.microsoft.com/office/drawing/2014/main" id="{CB472837-A960-4E1E-9DB0-757807199B2D}"/>
            </a:ext>
          </a:extLst>
        </xdr:cNvPr>
        <xdr:cNvSpPr/>
      </xdr:nvSpPr>
      <xdr:spPr>
        <a:xfrm>
          <a:off x="16268700" y="5897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20881</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8AC3844C-EB43-4E0A-B4B6-31738B911A5F}"/>
            </a:ext>
          </a:extLst>
        </xdr:cNvPr>
        <xdr:cNvSpPr txBox="1"/>
      </xdr:nvSpPr>
      <xdr:spPr>
        <a:xfrm>
          <a:off x="16357600" y="5850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64589</xdr:rowOff>
    </xdr:from>
    <xdr:to>
      <xdr:col>81</xdr:col>
      <xdr:colOff>101600</xdr:colOff>
      <xdr:row>34</xdr:row>
      <xdr:rowOff>166189</xdr:rowOff>
    </xdr:to>
    <xdr:sp macro="" textlink="">
      <xdr:nvSpPr>
        <xdr:cNvPr id="434" name="楕円 433">
          <a:extLst>
            <a:ext uri="{FF2B5EF4-FFF2-40B4-BE49-F238E27FC236}">
              <a16:creationId xmlns:a16="http://schemas.microsoft.com/office/drawing/2014/main" id="{E4569205-DB98-4857-95C3-23BF1E51903F}"/>
            </a:ext>
          </a:extLst>
        </xdr:cNvPr>
        <xdr:cNvSpPr/>
      </xdr:nvSpPr>
      <xdr:spPr>
        <a:xfrm>
          <a:off x="15430500" y="589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115389</xdr:rowOff>
    </xdr:from>
    <xdr:to>
      <xdr:col>85</xdr:col>
      <xdr:colOff>127000</xdr:colOff>
      <xdr:row>34</xdr:row>
      <xdr:rowOff>118654</xdr:rowOff>
    </xdr:to>
    <xdr:cxnSp macro="">
      <xdr:nvCxnSpPr>
        <xdr:cNvPr id="435" name="直線コネクタ 434">
          <a:extLst>
            <a:ext uri="{FF2B5EF4-FFF2-40B4-BE49-F238E27FC236}">
              <a16:creationId xmlns:a16="http://schemas.microsoft.com/office/drawing/2014/main" id="{B83FD991-AD9E-4B49-B585-54C211217C15}"/>
            </a:ext>
          </a:extLst>
        </xdr:cNvPr>
        <xdr:cNvCxnSpPr/>
      </xdr:nvCxnSpPr>
      <xdr:spPr>
        <a:xfrm>
          <a:off x="15481300" y="5944689"/>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25400</xdr:rowOff>
    </xdr:from>
    <xdr:to>
      <xdr:col>76</xdr:col>
      <xdr:colOff>165100</xdr:colOff>
      <xdr:row>34</xdr:row>
      <xdr:rowOff>127000</xdr:rowOff>
    </xdr:to>
    <xdr:sp macro="" textlink="">
      <xdr:nvSpPr>
        <xdr:cNvPr id="436" name="楕円 435">
          <a:extLst>
            <a:ext uri="{FF2B5EF4-FFF2-40B4-BE49-F238E27FC236}">
              <a16:creationId xmlns:a16="http://schemas.microsoft.com/office/drawing/2014/main" id="{6EF704E0-CB17-494F-A3E9-44993E56F822}"/>
            </a:ext>
          </a:extLst>
        </xdr:cNvPr>
        <xdr:cNvSpPr/>
      </xdr:nvSpPr>
      <xdr:spPr>
        <a:xfrm>
          <a:off x="14541500" y="585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76200</xdr:rowOff>
    </xdr:from>
    <xdr:to>
      <xdr:col>81</xdr:col>
      <xdr:colOff>50800</xdr:colOff>
      <xdr:row>34</xdr:row>
      <xdr:rowOff>115389</xdr:rowOff>
    </xdr:to>
    <xdr:cxnSp macro="">
      <xdr:nvCxnSpPr>
        <xdr:cNvPr id="437" name="直線コネクタ 436">
          <a:extLst>
            <a:ext uri="{FF2B5EF4-FFF2-40B4-BE49-F238E27FC236}">
              <a16:creationId xmlns:a16="http://schemas.microsoft.com/office/drawing/2014/main" id="{3E772003-7C40-4CEF-B8AF-271D529E1293}"/>
            </a:ext>
          </a:extLst>
        </xdr:cNvPr>
        <xdr:cNvCxnSpPr/>
      </xdr:nvCxnSpPr>
      <xdr:spPr>
        <a:xfrm>
          <a:off x="14592300" y="5905500"/>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92347</xdr:rowOff>
    </xdr:from>
    <xdr:to>
      <xdr:col>72</xdr:col>
      <xdr:colOff>38100</xdr:colOff>
      <xdr:row>34</xdr:row>
      <xdr:rowOff>22497</xdr:rowOff>
    </xdr:to>
    <xdr:sp macro="" textlink="">
      <xdr:nvSpPr>
        <xdr:cNvPr id="438" name="楕円 437">
          <a:extLst>
            <a:ext uri="{FF2B5EF4-FFF2-40B4-BE49-F238E27FC236}">
              <a16:creationId xmlns:a16="http://schemas.microsoft.com/office/drawing/2014/main" id="{256D9806-ADD6-4E3B-BBDF-02203AE2AFE1}"/>
            </a:ext>
          </a:extLst>
        </xdr:cNvPr>
        <xdr:cNvSpPr/>
      </xdr:nvSpPr>
      <xdr:spPr>
        <a:xfrm>
          <a:off x="13652500" y="5750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143147</xdr:rowOff>
    </xdr:from>
    <xdr:to>
      <xdr:col>76</xdr:col>
      <xdr:colOff>114300</xdr:colOff>
      <xdr:row>34</xdr:row>
      <xdr:rowOff>76200</xdr:rowOff>
    </xdr:to>
    <xdr:cxnSp macro="">
      <xdr:nvCxnSpPr>
        <xdr:cNvPr id="439" name="直線コネクタ 438">
          <a:extLst>
            <a:ext uri="{FF2B5EF4-FFF2-40B4-BE49-F238E27FC236}">
              <a16:creationId xmlns:a16="http://schemas.microsoft.com/office/drawing/2014/main" id="{564BB651-FA40-4897-AC2B-3D9EBD973BDE}"/>
            </a:ext>
          </a:extLst>
        </xdr:cNvPr>
        <xdr:cNvCxnSpPr/>
      </xdr:nvCxnSpPr>
      <xdr:spPr>
        <a:xfrm>
          <a:off x="13703300" y="5800997"/>
          <a:ext cx="8890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25400</xdr:rowOff>
    </xdr:from>
    <xdr:to>
      <xdr:col>67</xdr:col>
      <xdr:colOff>101600</xdr:colOff>
      <xdr:row>34</xdr:row>
      <xdr:rowOff>127000</xdr:rowOff>
    </xdr:to>
    <xdr:sp macro="" textlink="">
      <xdr:nvSpPr>
        <xdr:cNvPr id="440" name="楕円 439">
          <a:extLst>
            <a:ext uri="{FF2B5EF4-FFF2-40B4-BE49-F238E27FC236}">
              <a16:creationId xmlns:a16="http://schemas.microsoft.com/office/drawing/2014/main" id="{F93D8A02-C4A6-4FEC-9D11-45AECE985A54}"/>
            </a:ext>
          </a:extLst>
        </xdr:cNvPr>
        <xdr:cNvSpPr/>
      </xdr:nvSpPr>
      <xdr:spPr>
        <a:xfrm>
          <a:off x="12763500" y="585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143147</xdr:rowOff>
    </xdr:from>
    <xdr:to>
      <xdr:col>71</xdr:col>
      <xdr:colOff>177800</xdr:colOff>
      <xdr:row>34</xdr:row>
      <xdr:rowOff>76200</xdr:rowOff>
    </xdr:to>
    <xdr:cxnSp macro="">
      <xdr:nvCxnSpPr>
        <xdr:cNvPr id="441" name="直線コネクタ 440">
          <a:extLst>
            <a:ext uri="{FF2B5EF4-FFF2-40B4-BE49-F238E27FC236}">
              <a16:creationId xmlns:a16="http://schemas.microsoft.com/office/drawing/2014/main" id="{E260EC4A-F57A-4BCC-AB8B-DC36D01098F4}"/>
            </a:ext>
          </a:extLst>
        </xdr:cNvPr>
        <xdr:cNvCxnSpPr/>
      </xdr:nvCxnSpPr>
      <xdr:spPr>
        <a:xfrm flipV="1">
          <a:off x="12814300" y="5800997"/>
          <a:ext cx="8890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82204</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59611EBC-A824-47C4-A5B9-F85CE7959FD4}"/>
            </a:ext>
          </a:extLst>
        </xdr:cNvPr>
        <xdr:cNvSpPr txBox="1"/>
      </xdr:nvSpPr>
      <xdr:spPr>
        <a:xfrm>
          <a:off x="15266044" y="659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46281</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E5DEC465-3C84-4811-836D-32464B7B53CF}"/>
            </a:ext>
          </a:extLst>
        </xdr:cNvPr>
        <xdr:cNvSpPr txBox="1"/>
      </xdr:nvSpPr>
      <xdr:spPr>
        <a:xfrm>
          <a:off x="14389744" y="656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155683</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F9DA86D5-42D4-4D7E-ADDF-C3C83EB2AA29}"/>
            </a:ext>
          </a:extLst>
        </xdr:cNvPr>
        <xdr:cNvSpPr txBox="1"/>
      </xdr:nvSpPr>
      <xdr:spPr>
        <a:xfrm>
          <a:off x="13500744" y="649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149151</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57D38B7A-EBD7-474C-91A1-938B036CD3A6}"/>
            </a:ext>
          </a:extLst>
        </xdr:cNvPr>
        <xdr:cNvSpPr txBox="1"/>
      </xdr:nvSpPr>
      <xdr:spPr>
        <a:xfrm>
          <a:off x="12611744" y="649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11266</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8315FC08-7A7F-476B-84D3-7B69730D0F92}"/>
            </a:ext>
          </a:extLst>
        </xdr:cNvPr>
        <xdr:cNvSpPr txBox="1"/>
      </xdr:nvSpPr>
      <xdr:spPr>
        <a:xfrm>
          <a:off x="15266044" y="5669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143527</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0295FE9E-C04D-42D6-810C-CA6D8AFA33DB}"/>
            </a:ext>
          </a:extLst>
        </xdr:cNvPr>
        <xdr:cNvSpPr txBox="1"/>
      </xdr:nvSpPr>
      <xdr:spPr>
        <a:xfrm>
          <a:off x="14389744" y="562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39024</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1129955F-1120-4D37-B964-BA5926549D8F}"/>
            </a:ext>
          </a:extLst>
        </xdr:cNvPr>
        <xdr:cNvSpPr txBox="1"/>
      </xdr:nvSpPr>
      <xdr:spPr>
        <a:xfrm>
          <a:off x="13500744" y="5525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143527</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C922C448-D741-4963-95D8-26BDCFE8A761}"/>
            </a:ext>
          </a:extLst>
        </xdr:cNvPr>
        <xdr:cNvSpPr txBox="1"/>
      </xdr:nvSpPr>
      <xdr:spPr>
        <a:xfrm>
          <a:off x="12611744" y="562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634EF47D-1355-4693-A79B-B49BABF6F90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D6D0B4D0-0E02-4BA6-A099-50DE48C8A75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50980D0E-8C35-40EA-97CC-95864E9E045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190FD538-61D2-4D27-9FE6-E71500DD867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AD41D586-8528-48B3-A404-92F2649BCED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A47F4356-6749-4F6E-8D4F-B91A9EEE19D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D62ABB52-71EF-4D8E-905F-7CB2F68D3C7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1D49357A-074D-4C32-82FE-383A2BAAFE4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4B57F08A-75A9-4FB1-8EFD-5EF9A3B741F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0090C002-316F-4F42-A082-2FBD77977BE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a:extLst>
            <a:ext uri="{FF2B5EF4-FFF2-40B4-BE49-F238E27FC236}">
              <a16:creationId xmlns:a16="http://schemas.microsoft.com/office/drawing/2014/main" id="{557E766D-A70D-4C0D-89AA-37BBA7A8A3B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1" name="テキスト ボックス 460">
          <a:extLst>
            <a:ext uri="{FF2B5EF4-FFF2-40B4-BE49-F238E27FC236}">
              <a16:creationId xmlns:a16="http://schemas.microsoft.com/office/drawing/2014/main" id="{F0CB9201-6526-4068-A7B9-2E1A6D0783A2}"/>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a:extLst>
            <a:ext uri="{FF2B5EF4-FFF2-40B4-BE49-F238E27FC236}">
              <a16:creationId xmlns:a16="http://schemas.microsoft.com/office/drawing/2014/main" id="{FCC783C8-E6B4-4110-B8B4-9A4EE09AEB4A}"/>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3" name="テキスト ボックス 462">
          <a:extLst>
            <a:ext uri="{FF2B5EF4-FFF2-40B4-BE49-F238E27FC236}">
              <a16:creationId xmlns:a16="http://schemas.microsoft.com/office/drawing/2014/main" id="{70F15ED2-9609-4E28-9E97-2E50A7D2D368}"/>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a:extLst>
            <a:ext uri="{FF2B5EF4-FFF2-40B4-BE49-F238E27FC236}">
              <a16:creationId xmlns:a16="http://schemas.microsoft.com/office/drawing/2014/main" id="{46945C0D-EA11-468F-B194-CA9F732BD68C}"/>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5" name="テキスト ボックス 464">
          <a:extLst>
            <a:ext uri="{FF2B5EF4-FFF2-40B4-BE49-F238E27FC236}">
              <a16:creationId xmlns:a16="http://schemas.microsoft.com/office/drawing/2014/main" id="{B2FF97B8-45E9-4563-AB8C-84E03A490856}"/>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a:extLst>
            <a:ext uri="{FF2B5EF4-FFF2-40B4-BE49-F238E27FC236}">
              <a16:creationId xmlns:a16="http://schemas.microsoft.com/office/drawing/2014/main" id="{5033F1BB-69D1-4540-AFA1-7C874E6604E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7" name="テキスト ボックス 466">
          <a:extLst>
            <a:ext uri="{FF2B5EF4-FFF2-40B4-BE49-F238E27FC236}">
              <a16:creationId xmlns:a16="http://schemas.microsoft.com/office/drawing/2014/main" id="{462A7B95-60E7-4B83-9B9A-B00E76B09A2F}"/>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D353A64A-46D0-4222-8E94-9310E7EBE7B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4EF24069-61F0-4DE3-B888-E02F952301A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455593C9-3F46-4B9A-81C7-175599BF324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108204</xdr:rowOff>
    </xdr:from>
    <xdr:to>
      <xdr:col>116</xdr:col>
      <xdr:colOff>62864</xdr:colOff>
      <xdr:row>40</xdr:row>
      <xdr:rowOff>108204</xdr:rowOff>
    </xdr:to>
    <xdr:cxnSp macro="">
      <xdr:nvCxnSpPr>
        <xdr:cNvPr id="471" name="直線コネクタ 470">
          <a:extLst>
            <a:ext uri="{FF2B5EF4-FFF2-40B4-BE49-F238E27FC236}">
              <a16:creationId xmlns:a16="http://schemas.microsoft.com/office/drawing/2014/main" id="{20A17BDF-72C3-4BA0-82DF-65083A56C452}"/>
            </a:ext>
          </a:extLst>
        </xdr:cNvPr>
        <xdr:cNvCxnSpPr/>
      </xdr:nvCxnSpPr>
      <xdr:spPr>
        <a:xfrm flipV="1">
          <a:off x="22160864" y="5937504"/>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112031</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FB25BC4A-EA78-4C7A-81B0-A86E4210EB8D}"/>
            </a:ext>
          </a:extLst>
        </xdr:cNvPr>
        <xdr:cNvSpPr txBox="1"/>
      </xdr:nvSpPr>
      <xdr:spPr>
        <a:xfrm>
          <a:off x="22199600" y="6970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108204</xdr:rowOff>
    </xdr:from>
    <xdr:to>
      <xdr:col>116</xdr:col>
      <xdr:colOff>152400</xdr:colOff>
      <xdr:row>40</xdr:row>
      <xdr:rowOff>108204</xdr:rowOff>
    </xdr:to>
    <xdr:cxnSp macro="">
      <xdr:nvCxnSpPr>
        <xdr:cNvPr id="473" name="直線コネクタ 472">
          <a:extLst>
            <a:ext uri="{FF2B5EF4-FFF2-40B4-BE49-F238E27FC236}">
              <a16:creationId xmlns:a16="http://schemas.microsoft.com/office/drawing/2014/main" id="{66C45805-D766-48DE-B654-EEF41A9CBF47}"/>
            </a:ext>
          </a:extLst>
        </xdr:cNvPr>
        <xdr:cNvCxnSpPr/>
      </xdr:nvCxnSpPr>
      <xdr:spPr>
        <a:xfrm>
          <a:off x="22072600" y="6966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54881</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76B4071D-D6E5-462A-9C9A-B07FB931841F}"/>
            </a:ext>
          </a:extLst>
        </xdr:cNvPr>
        <xdr:cNvSpPr txBox="1"/>
      </xdr:nvSpPr>
      <xdr:spPr>
        <a:xfrm>
          <a:off x="22199600" y="5712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108204</xdr:rowOff>
    </xdr:from>
    <xdr:to>
      <xdr:col>116</xdr:col>
      <xdr:colOff>152400</xdr:colOff>
      <xdr:row>34</xdr:row>
      <xdr:rowOff>108204</xdr:rowOff>
    </xdr:to>
    <xdr:cxnSp macro="">
      <xdr:nvCxnSpPr>
        <xdr:cNvPr id="475" name="直線コネクタ 474">
          <a:extLst>
            <a:ext uri="{FF2B5EF4-FFF2-40B4-BE49-F238E27FC236}">
              <a16:creationId xmlns:a16="http://schemas.microsoft.com/office/drawing/2014/main" id="{1CE773BB-35DD-48A0-BEF3-F5265CFD072D}"/>
            </a:ext>
          </a:extLst>
        </xdr:cNvPr>
        <xdr:cNvCxnSpPr/>
      </xdr:nvCxnSpPr>
      <xdr:spPr>
        <a:xfrm>
          <a:off x="22072600" y="5937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97553</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5973FC1D-D432-4F47-81D6-761B7F3EF75C}"/>
            </a:ext>
          </a:extLst>
        </xdr:cNvPr>
        <xdr:cNvSpPr txBox="1"/>
      </xdr:nvSpPr>
      <xdr:spPr>
        <a:xfrm>
          <a:off x="22199600" y="6441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119126</xdr:rowOff>
    </xdr:from>
    <xdr:to>
      <xdr:col>116</xdr:col>
      <xdr:colOff>114300</xdr:colOff>
      <xdr:row>38</xdr:row>
      <xdr:rowOff>49276</xdr:rowOff>
    </xdr:to>
    <xdr:sp macro="" textlink="">
      <xdr:nvSpPr>
        <xdr:cNvPr id="477" name="フローチャート: 判断 476">
          <a:extLst>
            <a:ext uri="{FF2B5EF4-FFF2-40B4-BE49-F238E27FC236}">
              <a16:creationId xmlns:a16="http://schemas.microsoft.com/office/drawing/2014/main" id="{8598ECFE-D9E7-406E-A950-7267D7DAD3F0}"/>
            </a:ext>
          </a:extLst>
        </xdr:cNvPr>
        <xdr:cNvSpPr/>
      </xdr:nvSpPr>
      <xdr:spPr>
        <a:xfrm>
          <a:off x="22110700" y="64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114554</xdr:rowOff>
    </xdr:from>
    <xdr:to>
      <xdr:col>112</xdr:col>
      <xdr:colOff>38100</xdr:colOff>
      <xdr:row>38</xdr:row>
      <xdr:rowOff>44704</xdr:rowOff>
    </xdr:to>
    <xdr:sp macro="" textlink="">
      <xdr:nvSpPr>
        <xdr:cNvPr id="478" name="フローチャート: 判断 477">
          <a:extLst>
            <a:ext uri="{FF2B5EF4-FFF2-40B4-BE49-F238E27FC236}">
              <a16:creationId xmlns:a16="http://schemas.microsoft.com/office/drawing/2014/main" id="{8693ED95-9C4C-4542-B4CF-1531EB8A7292}"/>
            </a:ext>
          </a:extLst>
        </xdr:cNvPr>
        <xdr:cNvSpPr/>
      </xdr:nvSpPr>
      <xdr:spPr>
        <a:xfrm>
          <a:off x="21272500" y="645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119126</xdr:rowOff>
    </xdr:from>
    <xdr:to>
      <xdr:col>107</xdr:col>
      <xdr:colOff>101600</xdr:colOff>
      <xdr:row>38</xdr:row>
      <xdr:rowOff>49276</xdr:rowOff>
    </xdr:to>
    <xdr:sp macro="" textlink="">
      <xdr:nvSpPr>
        <xdr:cNvPr id="479" name="フローチャート: 判断 478">
          <a:extLst>
            <a:ext uri="{FF2B5EF4-FFF2-40B4-BE49-F238E27FC236}">
              <a16:creationId xmlns:a16="http://schemas.microsoft.com/office/drawing/2014/main" id="{A9C5F4F3-8A68-4560-BC26-428A8A8FEDE4}"/>
            </a:ext>
          </a:extLst>
        </xdr:cNvPr>
        <xdr:cNvSpPr/>
      </xdr:nvSpPr>
      <xdr:spPr>
        <a:xfrm>
          <a:off x="20383500" y="64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105410</xdr:rowOff>
    </xdr:from>
    <xdr:to>
      <xdr:col>102</xdr:col>
      <xdr:colOff>165100</xdr:colOff>
      <xdr:row>38</xdr:row>
      <xdr:rowOff>35560</xdr:rowOff>
    </xdr:to>
    <xdr:sp macro="" textlink="">
      <xdr:nvSpPr>
        <xdr:cNvPr id="480" name="フローチャート: 判断 479">
          <a:extLst>
            <a:ext uri="{FF2B5EF4-FFF2-40B4-BE49-F238E27FC236}">
              <a16:creationId xmlns:a16="http://schemas.microsoft.com/office/drawing/2014/main" id="{8071737A-CE44-45D9-8C40-1DF7F5135CF7}"/>
            </a:ext>
          </a:extLst>
        </xdr:cNvPr>
        <xdr:cNvSpPr/>
      </xdr:nvSpPr>
      <xdr:spPr>
        <a:xfrm>
          <a:off x="19494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164846</xdr:rowOff>
    </xdr:from>
    <xdr:to>
      <xdr:col>98</xdr:col>
      <xdr:colOff>38100</xdr:colOff>
      <xdr:row>38</xdr:row>
      <xdr:rowOff>94996</xdr:rowOff>
    </xdr:to>
    <xdr:sp macro="" textlink="">
      <xdr:nvSpPr>
        <xdr:cNvPr id="481" name="フローチャート: 判断 480">
          <a:extLst>
            <a:ext uri="{FF2B5EF4-FFF2-40B4-BE49-F238E27FC236}">
              <a16:creationId xmlns:a16="http://schemas.microsoft.com/office/drawing/2014/main" id="{E796A2A0-CA82-419C-B0A4-FEBCA8691114}"/>
            </a:ext>
          </a:extLst>
        </xdr:cNvPr>
        <xdr:cNvSpPr/>
      </xdr:nvSpPr>
      <xdr:spPr>
        <a:xfrm>
          <a:off x="18605500" y="650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AA3CDC91-275F-43D0-BF7A-8F3F866E57A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1A142200-3A8C-4CA1-86C1-3A280DEC0BA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BAB33DA7-1A5F-4B33-846B-21EFD5D8CFE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2873F04E-3D97-4894-A8C5-FF3A6DF3DC4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01830CE-3C25-4261-870E-C8735E66855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57404</xdr:rowOff>
    </xdr:from>
    <xdr:to>
      <xdr:col>116</xdr:col>
      <xdr:colOff>114300</xdr:colOff>
      <xdr:row>34</xdr:row>
      <xdr:rowOff>159004</xdr:rowOff>
    </xdr:to>
    <xdr:sp macro="" textlink="">
      <xdr:nvSpPr>
        <xdr:cNvPr id="487" name="楕円 486">
          <a:extLst>
            <a:ext uri="{FF2B5EF4-FFF2-40B4-BE49-F238E27FC236}">
              <a16:creationId xmlns:a16="http://schemas.microsoft.com/office/drawing/2014/main" id="{CE5C47D6-EC00-4C73-869C-A3D7218BB44B}"/>
            </a:ext>
          </a:extLst>
        </xdr:cNvPr>
        <xdr:cNvSpPr/>
      </xdr:nvSpPr>
      <xdr:spPr>
        <a:xfrm>
          <a:off x="22110700" y="588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10431</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CCF36023-1793-4B27-8592-F4997AB0C093}"/>
            </a:ext>
          </a:extLst>
        </xdr:cNvPr>
        <xdr:cNvSpPr txBox="1"/>
      </xdr:nvSpPr>
      <xdr:spPr>
        <a:xfrm>
          <a:off x="22199600" y="5839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29972</xdr:rowOff>
    </xdr:from>
    <xdr:to>
      <xdr:col>112</xdr:col>
      <xdr:colOff>38100</xdr:colOff>
      <xdr:row>34</xdr:row>
      <xdr:rowOff>131572</xdr:rowOff>
    </xdr:to>
    <xdr:sp macro="" textlink="">
      <xdr:nvSpPr>
        <xdr:cNvPr id="489" name="楕円 488">
          <a:extLst>
            <a:ext uri="{FF2B5EF4-FFF2-40B4-BE49-F238E27FC236}">
              <a16:creationId xmlns:a16="http://schemas.microsoft.com/office/drawing/2014/main" id="{A6DB206B-D768-4357-B30C-AF469928FD0A}"/>
            </a:ext>
          </a:extLst>
        </xdr:cNvPr>
        <xdr:cNvSpPr/>
      </xdr:nvSpPr>
      <xdr:spPr>
        <a:xfrm>
          <a:off x="21272500" y="585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80772</xdr:rowOff>
    </xdr:from>
    <xdr:to>
      <xdr:col>116</xdr:col>
      <xdr:colOff>63500</xdr:colOff>
      <xdr:row>34</xdr:row>
      <xdr:rowOff>108204</xdr:rowOff>
    </xdr:to>
    <xdr:cxnSp macro="">
      <xdr:nvCxnSpPr>
        <xdr:cNvPr id="490" name="直線コネクタ 489">
          <a:extLst>
            <a:ext uri="{FF2B5EF4-FFF2-40B4-BE49-F238E27FC236}">
              <a16:creationId xmlns:a16="http://schemas.microsoft.com/office/drawing/2014/main" id="{83810BD4-4990-4234-A1BD-B2D2A838C296}"/>
            </a:ext>
          </a:extLst>
        </xdr:cNvPr>
        <xdr:cNvCxnSpPr/>
      </xdr:nvCxnSpPr>
      <xdr:spPr>
        <a:xfrm>
          <a:off x="21323300" y="591007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25400</xdr:rowOff>
    </xdr:from>
    <xdr:to>
      <xdr:col>107</xdr:col>
      <xdr:colOff>101600</xdr:colOff>
      <xdr:row>34</xdr:row>
      <xdr:rowOff>127000</xdr:rowOff>
    </xdr:to>
    <xdr:sp macro="" textlink="">
      <xdr:nvSpPr>
        <xdr:cNvPr id="491" name="楕円 490">
          <a:extLst>
            <a:ext uri="{FF2B5EF4-FFF2-40B4-BE49-F238E27FC236}">
              <a16:creationId xmlns:a16="http://schemas.microsoft.com/office/drawing/2014/main" id="{A0EC00A2-39E1-4965-8D1E-3FBE524914D9}"/>
            </a:ext>
          </a:extLst>
        </xdr:cNvPr>
        <xdr:cNvSpPr/>
      </xdr:nvSpPr>
      <xdr:spPr>
        <a:xfrm>
          <a:off x="20383500" y="585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76200</xdr:rowOff>
    </xdr:from>
    <xdr:to>
      <xdr:col>111</xdr:col>
      <xdr:colOff>177800</xdr:colOff>
      <xdr:row>34</xdr:row>
      <xdr:rowOff>80772</xdr:rowOff>
    </xdr:to>
    <xdr:cxnSp macro="">
      <xdr:nvCxnSpPr>
        <xdr:cNvPr id="492" name="直線コネクタ 491">
          <a:extLst>
            <a:ext uri="{FF2B5EF4-FFF2-40B4-BE49-F238E27FC236}">
              <a16:creationId xmlns:a16="http://schemas.microsoft.com/office/drawing/2014/main" id="{F77E6153-AC5C-4755-B185-52E1B3593178}"/>
            </a:ext>
          </a:extLst>
        </xdr:cNvPr>
        <xdr:cNvCxnSpPr/>
      </xdr:nvCxnSpPr>
      <xdr:spPr>
        <a:xfrm>
          <a:off x="20434300" y="59055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29972</xdr:rowOff>
    </xdr:from>
    <xdr:to>
      <xdr:col>102</xdr:col>
      <xdr:colOff>165100</xdr:colOff>
      <xdr:row>34</xdr:row>
      <xdr:rowOff>131572</xdr:rowOff>
    </xdr:to>
    <xdr:sp macro="" textlink="">
      <xdr:nvSpPr>
        <xdr:cNvPr id="493" name="楕円 492">
          <a:extLst>
            <a:ext uri="{FF2B5EF4-FFF2-40B4-BE49-F238E27FC236}">
              <a16:creationId xmlns:a16="http://schemas.microsoft.com/office/drawing/2014/main" id="{5856D82F-C130-470E-8DEF-1C35B05A7406}"/>
            </a:ext>
          </a:extLst>
        </xdr:cNvPr>
        <xdr:cNvSpPr/>
      </xdr:nvSpPr>
      <xdr:spPr>
        <a:xfrm>
          <a:off x="19494500" y="585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76200</xdr:rowOff>
    </xdr:from>
    <xdr:to>
      <xdr:col>107</xdr:col>
      <xdr:colOff>50800</xdr:colOff>
      <xdr:row>34</xdr:row>
      <xdr:rowOff>80772</xdr:rowOff>
    </xdr:to>
    <xdr:cxnSp macro="">
      <xdr:nvCxnSpPr>
        <xdr:cNvPr id="494" name="直線コネクタ 493">
          <a:extLst>
            <a:ext uri="{FF2B5EF4-FFF2-40B4-BE49-F238E27FC236}">
              <a16:creationId xmlns:a16="http://schemas.microsoft.com/office/drawing/2014/main" id="{AC554541-4017-4328-BB51-B6977210E614}"/>
            </a:ext>
          </a:extLst>
        </xdr:cNvPr>
        <xdr:cNvCxnSpPr/>
      </xdr:nvCxnSpPr>
      <xdr:spPr>
        <a:xfrm flipV="1">
          <a:off x="19545300" y="59055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33</xdr:row>
      <xdr:rowOff>146558</xdr:rowOff>
    </xdr:from>
    <xdr:to>
      <xdr:col>98</xdr:col>
      <xdr:colOff>38100</xdr:colOff>
      <xdr:row>34</xdr:row>
      <xdr:rowOff>76708</xdr:rowOff>
    </xdr:to>
    <xdr:sp macro="" textlink="">
      <xdr:nvSpPr>
        <xdr:cNvPr id="495" name="楕円 494">
          <a:extLst>
            <a:ext uri="{FF2B5EF4-FFF2-40B4-BE49-F238E27FC236}">
              <a16:creationId xmlns:a16="http://schemas.microsoft.com/office/drawing/2014/main" id="{FE6F1202-4B05-4DA8-A606-B7AA1004806D}"/>
            </a:ext>
          </a:extLst>
        </xdr:cNvPr>
        <xdr:cNvSpPr/>
      </xdr:nvSpPr>
      <xdr:spPr>
        <a:xfrm>
          <a:off x="18605500" y="580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25908</xdr:rowOff>
    </xdr:from>
    <xdr:to>
      <xdr:col>102</xdr:col>
      <xdr:colOff>114300</xdr:colOff>
      <xdr:row>34</xdr:row>
      <xdr:rowOff>80772</xdr:rowOff>
    </xdr:to>
    <xdr:cxnSp macro="">
      <xdr:nvCxnSpPr>
        <xdr:cNvPr id="496" name="直線コネクタ 495">
          <a:extLst>
            <a:ext uri="{FF2B5EF4-FFF2-40B4-BE49-F238E27FC236}">
              <a16:creationId xmlns:a16="http://schemas.microsoft.com/office/drawing/2014/main" id="{A8BAF6A4-9A4E-4B08-8DBB-5E51618B728A}"/>
            </a:ext>
          </a:extLst>
        </xdr:cNvPr>
        <xdr:cNvCxnSpPr/>
      </xdr:nvCxnSpPr>
      <xdr:spPr>
        <a:xfrm>
          <a:off x="18656300" y="585520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35831</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BF861803-ECBD-4D7D-8479-0CAF3D16CD0E}"/>
            </a:ext>
          </a:extLst>
        </xdr:cNvPr>
        <xdr:cNvSpPr txBox="1"/>
      </xdr:nvSpPr>
      <xdr:spPr>
        <a:xfrm>
          <a:off x="21075727" y="6550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40403</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D34203A3-CBEC-468D-8D03-B7F2F89B0BF4}"/>
            </a:ext>
          </a:extLst>
        </xdr:cNvPr>
        <xdr:cNvSpPr txBox="1"/>
      </xdr:nvSpPr>
      <xdr:spPr>
        <a:xfrm>
          <a:off x="20199427" y="655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26687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183BE687-D135-4620-B91A-104297D678F3}"/>
            </a:ext>
          </a:extLst>
        </xdr:cNvPr>
        <xdr:cNvSpPr txBox="1"/>
      </xdr:nvSpPr>
      <xdr:spPr>
        <a:xfrm>
          <a:off x="19310427" y="654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86123</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36225542-16EB-4625-8484-AB81F961C397}"/>
            </a:ext>
          </a:extLst>
        </xdr:cNvPr>
        <xdr:cNvSpPr txBox="1"/>
      </xdr:nvSpPr>
      <xdr:spPr>
        <a:xfrm>
          <a:off x="18421427" y="6601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32</xdr:row>
      <xdr:rowOff>148099</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A19333B9-08B7-422F-B953-1F59660E2FAC}"/>
            </a:ext>
          </a:extLst>
        </xdr:cNvPr>
        <xdr:cNvSpPr txBox="1"/>
      </xdr:nvSpPr>
      <xdr:spPr>
        <a:xfrm>
          <a:off x="21075727" y="5634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32</xdr:row>
      <xdr:rowOff>143527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2C316ABF-3740-4B96-B704-9E9EE1D23610}"/>
            </a:ext>
          </a:extLst>
        </xdr:cNvPr>
        <xdr:cNvSpPr txBox="1"/>
      </xdr:nvSpPr>
      <xdr:spPr>
        <a:xfrm>
          <a:off x="20199427" y="56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32</xdr:row>
      <xdr:rowOff>148099</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EC8E6D66-EEF5-4867-B00C-DFCB7252F35B}"/>
            </a:ext>
          </a:extLst>
        </xdr:cNvPr>
        <xdr:cNvSpPr txBox="1"/>
      </xdr:nvSpPr>
      <xdr:spPr>
        <a:xfrm>
          <a:off x="19310427" y="5634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32</xdr:row>
      <xdr:rowOff>93235</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718570F8-9E14-4941-9649-9933FCCB1989}"/>
            </a:ext>
          </a:extLst>
        </xdr:cNvPr>
        <xdr:cNvSpPr txBox="1"/>
      </xdr:nvSpPr>
      <xdr:spPr>
        <a:xfrm>
          <a:off x="18421427" y="5579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6EF7424A-ADD1-48B6-985A-125CEE6F0F5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3BC1C99F-C2A7-4489-93B7-83369E14F8D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F97E8EED-3E5B-4E7C-A732-284B63C0BC4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587F76E9-6A7A-42FA-8F8A-F3277C6B648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572FCD38-C82A-4E57-A8FE-8EDB1FEF9E6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E7194273-C165-451A-93B7-28986AF79D5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FF1E98E2-99BB-49DB-A156-EDC4FAF9C49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86549A1A-C8D1-427C-8FB0-DA2C0DAEF57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DC3AE927-25F8-40AB-BD78-03F53AFC5FB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DB83314A-8DCD-4995-A5B9-15BDAB46FC9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5" name="テキスト ボックス 514">
          <a:extLst>
            <a:ext uri="{FF2B5EF4-FFF2-40B4-BE49-F238E27FC236}">
              <a16:creationId xmlns:a16="http://schemas.microsoft.com/office/drawing/2014/main" id="{B861D4CF-8BC2-4814-AD21-51FFB461623A}"/>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6" name="直線コネクタ 515">
          <a:extLst>
            <a:ext uri="{FF2B5EF4-FFF2-40B4-BE49-F238E27FC236}">
              <a16:creationId xmlns:a16="http://schemas.microsoft.com/office/drawing/2014/main" id="{15535F20-6F0C-4501-B617-B3020BF9B3A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17" name="テキスト ボックス 516">
          <a:extLst>
            <a:ext uri="{FF2B5EF4-FFF2-40B4-BE49-F238E27FC236}">
              <a16:creationId xmlns:a16="http://schemas.microsoft.com/office/drawing/2014/main" id="{6C19B6FA-3399-41E6-A128-5C066BD6E6E1}"/>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8" name="直線コネクタ 517">
          <a:extLst>
            <a:ext uri="{FF2B5EF4-FFF2-40B4-BE49-F238E27FC236}">
              <a16:creationId xmlns:a16="http://schemas.microsoft.com/office/drawing/2014/main" id="{615031EB-5AFB-4267-9A7B-127D565BA388}"/>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9" name="テキスト ボックス 518">
          <a:extLst>
            <a:ext uri="{FF2B5EF4-FFF2-40B4-BE49-F238E27FC236}">
              <a16:creationId xmlns:a16="http://schemas.microsoft.com/office/drawing/2014/main" id="{F0F02623-A263-4567-87C8-4C1CB3D2F579}"/>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0" name="直線コネクタ 519">
          <a:extLst>
            <a:ext uri="{FF2B5EF4-FFF2-40B4-BE49-F238E27FC236}">
              <a16:creationId xmlns:a16="http://schemas.microsoft.com/office/drawing/2014/main" id="{11C6944C-6F99-421D-8524-15F1F72982CB}"/>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1" name="テキスト ボックス 520">
          <a:extLst>
            <a:ext uri="{FF2B5EF4-FFF2-40B4-BE49-F238E27FC236}">
              <a16:creationId xmlns:a16="http://schemas.microsoft.com/office/drawing/2014/main" id="{8C58A8DA-C077-4B4F-AEAB-50199BC7982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2" name="直線コネクタ 521">
          <a:extLst>
            <a:ext uri="{FF2B5EF4-FFF2-40B4-BE49-F238E27FC236}">
              <a16:creationId xmlns:a16="http://schemas.microsoft.com/office/drawing/2014/main" id="{5E114D6C-132A-46D8-B2AD-52510DA76B06}"/>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3" name="テキスト ボックス 522">
          <a:extLst>
            <a:ext uri="{FF2B5EF4-FFF2-40B4-BE49-F238E27FC236}">
              <a16:creationId xmlns:a16="http://schemas.microsoft.com/office/drawing/2014/main" id="{07379996-06D5-4215-8E5D-6214EEE6619D}"/>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4" name="直線コネクタ 523">
          <a:extLst>
            <a:ext uri="{FF2B5EF4-FFF2-40B4-BE49-F238E27FC236}">
              <a16:creationId xmlns:a16="http://schemas.microsoft.com/office/drawing/2014/main" id="{6A84D83E-033B-420D-977E-6FFE49B8EEE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5" name="テキスト ボックス 524">
          <a:extLst>
            <a:ext uri="{FF2B5EF4-FFF2-40B4-BE49-F238E27FC236}">
              <a16:creationId xmlns:a16="http://schemas.microsoft.com/office/drawing/2014/main" id="{3D625D16-AB3D-45E3-911A-F3CA250CC9F6}"/>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6" name="【学校施設】&#10;有形固定資産減価償却率グラフ枠">
          <a:extLst>
            <a:ext uri="{FF2B5EF4-FFF2-40B4-BE49-F238E27FC236}">
              <a16:creationId xmlns:a16="http://schemas.microsoft.com/office/drawing/2014/main" id="{8EC6A6B0-EA5D-46AA-B24E-9A56B4D701C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121158</xdr:rowOff>
    </xdr:from>
    <xdr:to>
      <xdr:col>85</xdr:col>
      <xdr:colOff>126364</xdr:colOff>
      <xdr:row>63</xdr:row>
      <xdr:rowOff>75438</xdr:rowOff>
    </xdr:to>
    <xdr:cxnSp macro="">
      <xdr:nvCxnSpPr>
        <xdr:cNvPr id="527" name="直線コネクタ 526">
          <a:extLst>
            <a:ext uri="{FF2B5EF4-FFF2-40B4-BE49-F238E27FC236}">
              <a16:creationId xmlns:a16="http://schemas.microsoft.com/office/drawing/2014/main" id="{0BA18C93-63ED-47D8-84ED-CF6FFFF335FF}"/>
            </a:ext>
          </a:extLst>
        </xdr:cNvPr>
        <xdr:cNvCxnSpPr/>
      </xdr:nvCxnSpPr>
      <xdr:spPr>
        <a:xfrm flipV="1">
          <a:off x="16318864" y="989380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79265</xdr:rowOff>
    </xdr:from>
    <xdr:ext cx="405111" cy="259045"/>
    <xdr:sp macro="" textlink="">
      <xdr:nvSpPr>
        <xdr:cNvPr id="528" name="【学校施設】&#10;有形固定資産減価償却率最小値テキスト">
          <a:extLst>
            <a:ext uri="{FF2B5EF4-FFF2-40B4-BE49-F238E27FC236}">
              <a16:creationId xmlns:a16="http://schemas.microsoft.com/office/drawing/2014/main" id="{626555D7-DD88-4D66-9F29-EDE7E6F81208}"/>
            </a:ext>
          </a:extLst>
        </xdr:cNvPr>
        <xdr:cNvSpPr txBox="1"/>
      </xdr:nvSpPr>
      <xdr:spPr>
        <a:xfrm>
          <a:off x="16357600" y="1088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75438</xdr:rowOff>
    </xdr:from>
    <xdr:to>
      <xdr:col>86</xdr:col>
      <xdr:colOff>25400</xdr:colOff>
      <xdr:row>63</xdr:row>
      <xdr:rowOff>75438</xdr:rowOff>
    </xdr:to>
    <xdr:cxnSp macro="">
      <xdr:nvCxnSpPr>
        <xdr:cNvPr id="529" name="直線コネクタ 528">
          <a:extLst>
            <a:ext uri="{FF2B5EF4-FFF2-40B4-BE49-F238E27FC236}">
              <a16:creationId xmlns:a16="http://schemas.microsoft.com/office/drawing/2014/main" id="{CD9463D8-319A-4339-8084-75063E537A25}"/>
            </a:ext>
          </a:extLst>
        </xdr:cNvPr>
        <xdr:cNvCxnSpPr/>
      </xdr:nvCxnSpPr>
      <xdr:spPr>
        <a:xfrm>
          <a:off x="16230600" y="108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67835</xdr:rowOff>
    </xdr:from>
    <xdr:ext cx="405111" cy="259045"/>
    <xdr:sp macro="" textlink="">
      <xdr:nvSpPr>
        <xdr:cNvPr id="530" name="【学校施設】&#10;有形固定資産減価償却率最大値テキスト">
          <a:extLst>
            <a:ext uri="{FF2B5EF4-FFF2-40B4-BE49-F238E27FC236}">
              <a16:creationId xmlns:a16="http://schemas.microsoft.com/office/drawing/2014/main" id="{78D378F2-08E2-4D86-80E0-D9032534CFA0}"/>
            </a:ext>
          </a:extLst>
        </xdr:cNvPr>
        <xdr:cNvSpPr txBox="1"/>
      </xdr:nvSpPr>
      <xdr:spPr>
        <a:xfrm>
          <a:off x="16357600" y="9669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121158</xdr:rowOff>
    </xdr:from>
    <xdr:to>
      <xdr:col>86</xdr:col>
      <xdr:colOff>25400</xdr:colOff>
      <xdr:row>57</xdr:row>
      <xdr:rowOff>121158</xdr:rowOff>
    </xdr:to>
    <xdr:cxnSp macro="">
      <xdr:nvCxnSpPr>
        <xdr:cNvPr id="531" name="直線コネクタ 530">
          <a:extLst>
            <a:ext uri="{FF2B5EF4-FFF2-40B4-BE49-F238E27FC236}">
              <a16:creationId xmlns:a16="http://schemas.microsoft.com/office/drawing/2014/main" id="{39B19B61-CBEE-4AEE-ADAA-DD5EB2E4DC49}"/>
            </a:ext>
          </a:extLst>
        </xdr:cNvPr>
        <xdr:cNvCxnSpPr/>
      </xdr:nvCxnSpPr>
      <xdr:spPr>
        <a:xfrm>
          <a:off x="16230600" y="989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89933</xdr:rowOff>
    </xdr:from>
    <xdr:ext cx="405111" cy="259045"/>
    <xdr:sp macro="" textlink="">
      <xdr:nvSpPr>
        <xdr:cNvPr id="532" name="【学校施設】&#10;有形固定資産減価償却率平均値テキスト">
          <a:extLst>
            <a:ext uri="{FF2B5EF4-FFF2-40B4-BE49-F238E27FC236}">
              <a16:creationId xmlns:a16="http://schemas.microsoft.com/office/drawing/2014/main" id="{B6610E25-07AA-4B39-80F8-EDAF65BF2850}"/>
            </a:ext>
          </a:extLst>
        </xdr:cNvPr>
        <xdr:cNvSpPr txBox="1"/>
      </xdr:nvSpPr>
      <xdr:spPr>
        <a:xfrm>
          <a:off x="16357600" y="10205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111506</xdr:rowOff>
    </xdr:from>
    <xdr:to>
      <xdr:col>85</xdr:col>
      <xdr:colOff>177800</xdr:colOff>
      <xdr:row>60</xdr:row>
      <xdr:rowOff>41656</xdr:rowOff>
    </xdr:to>
    <xdr:sp macro="" textlink="">
      <xdr:nvSpPr>
        <xdr:cNvPr id="533" name="フローチャート: 判断 532">
          <a:extLst>
            <a:ext uri="{FF2B5EF4-FFF2-40B4-BE49-F238E27FC236}">
              <a16:creationId xmlns:a16="http://schemas.microsoft.com/office/drawing/2014/main" id="{BC64CB00-6416-408A-A43D-556957A9A7F7}"/>
            </a:ext>
          </a:extLst>
        </xdr:cNvPr>
        <xdr:cNvSpPr/>
      </xdr:nvSpPr>
      <xdr:spPr>
        <a:xfrm>
          <a:off x="16268700" y="1022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102362</xdr:rowOff>
    </xdr:from>
    <xdr:to>
      <xdr:col>81</xdr:col>
      <xdr:colOff>101600</xdr:colOff>
      <xdr:row>60</xdr:row>
      <xdr:rowOff>32512</xdr:rowOff>
    </xdr:to>
    <xdr:sp macro="" textlink="">
      <xdr:nvSpPr>
        <xdr:cNvPr id="534" name="フローチャート: 判断 533">
          <a:extLst>
            <a:ext uri="{FF2B5EF4-FFF2-40B4-BE49-F238E27FC236}">
              <a16:creationId xmlns:a16="http://schemas.microsoft.com/office/drawing/2014/main" id="{F928BA64-0528-412C-8A82-B473DA2D1F00}"/>
            </a:ext>
          </a:extLst>
        </xdr:cNvPr>
        <xdr:cNvSpPr/>
      </xdr:nvSpPr>
      <xdr:spPr>
        <a:xfrm>
          <a:off x="15430500" y="1021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70358</xdr:rowOff>
    </xdr:from>
    <xdr:to>
      <xdr:col>76</xdr:col>
      <xdr:colOff>165100</xdr:colOff>
      <xdr:row>60</xdr:row>
      <xdr:rowOff>508</xdr:rowOff>
    </xdr:to>
    <xdr:sp macro="" textlink="">
      <xdr:nvSpPr>
        <xdr:cNvPr id="535" name="フローチャート: 判断 534">
          <a:extLst>
            <a:ext uri="{FF2B5EF4-FFF2-40B4-BE49-F238E27FC236}">
              <a16:creationId xmlns:a16="http://schemas.microsoft.com/office/drawing/2014/main" id="{D04EE3E0-B479-4E0B-8668-39800581D8C3}"/>
            </a:ext>
          </a:extLst>
        </xdr:cNvPr>
        <xdr:cNvSpPr/>
      </xdr:nvSpPr>
      <xdr:spPr>
        <a:xfrm>
          <a:off x="14541500" y="1018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24638</xdr:rowOff>
    </xdr:from>
    <xdr:to>
      <xdr:col>72</xdr:col>
      <xdr:colOff>38100</xdr:colOff>
      <xdr:row>59</xdr:row>
      <xdr:rowOff>126238</xdr:rowOff>
    </xdr:to>
    <xdr:sp macro="" textlink="">
      <xdr:nvSpPr>
        <xdr:cNvPr id="536" name="フローチャート: 判断 535">
          <a:extLst>
            <a:ext uri="{FF2B5EF4-FFF2-40B4-BE49-F238E27FC236}">
              <a16:creationId xmlns:a16="http://schemas.microsoft.com/office/drawing/2014/main" id="{65891918-95E5-4F8F-877A-56E590457821}"/>
            </a:ext>
          </a:extLst>
        </xdr:cNvPr>
        <xdr:cNvSpPr/>
      </xdr:nvSpPr>
      <xdr:spPr>
        <a:xfrm>
          <a:off x="13652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154940</xdr:rowOff>
    </xdr:from>
    <xdr:to>
      <xdr:col>67</xdr:col>
      <xdr:colOff>101600</xdr:colOff>
      <xdr:row>59</xdr:row>
      <xdr:rowOff>85090</xdr:rowOff>
    </xdr:to>
    <xdr:sp macro="" textlink="">
      <xdr:nvSpPr>
        <xdr:cNvPr id="537" name="フローチャート: 判断 536">
          <a:extLst>
            <a:ext uri="{FF2B5EF4-FFF2-40B4-BE49-F238E27FC236}">
              <a16:creationId xmlns:a16="http://schemas.microsoft.com/office/drawing/2014/main" id="{E77C19EE-CDF8-4219-AF63-C7D4F0C1568F}"/>
            </a:ext>
          </a:extLst>
        </xdr:cNvPr>
        <xdr:cNvSpPr/>
      </xdr:nvSpPr>
      <xdr:spPr>
        <a:xfrm>
          <a:off x="12763500" y="1009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E5AAB3F6-1404-4C15-814A-F804E3E0520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23538B56-C8A2-42E7-AE55-E503B566C05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47A9F15-4CEB-4B46-8572-204F27018C3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A7C2F7BE-5AA4-45B2-8217-5A064C16F0B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D5E78764-3670-47A4-96C1-BCC892AB6DA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138938</xdr:rowOff>
    </xdr:from>
    <xdr:to>
      <xdr:col>85</xdr:col>
      <xdr:colOff>177800</xdr:colOff>
      <xdr:row>58</xdr:row>
      <xdr:rowOff>69088</xdr:rowOff>
    </xdr:to>
    <xdr:sp macro="" textlink="">
      <xdr:nvSpPr>
        <xdr:cNvPr id="543" name="楕円 542">
          <a:extLst>
            <a:ext uri="{FF2B5EF4-FFF2-40B4-BE49-F238E27FC236}">
              <a16:creationId xmlns:a16="http://schemas.microsoft.com/office/drawing/2014/main" id="{CCF54721-81F9-4BDC-B051-3C1B96B8B918}"/>
            </a:ext>
          </a:extLst>
        </xdr:cNvPr>
        <xdr:cNvSpPr/>
      </xdr:nvSpPr>
      <xdr:spPr>
        <a:xfrm>
          <a:off x="16268700" y="991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53865</xdr:rowOff>
    </xdr:from>
    <xdr:ext cx="405111" cy="259045"/>
    <xdr:sp macro="" textlink="">
      <xdr:nvSpPr>
        <xdr:cNvPr id="544" name="【学校施設】&#10;有形固定資産減価償却率該当値テキスト">
          <a:extLst>
            <a:ext uri="{FF2B5EF4-FFF2-40B4-BE49-F238E27FC236}">
              <a16:creationId xmlns:a16="http://schemas.microsoft.com/office/drawing/2014/main" id="{20EEE998-D034-4E75-AA14-AC4C65B2BB89}"/>
            </a:ext>
          </a:extLst>
        </xdr:cNvPr>
        <xdr:cNvSpPr txBox="1"/>
      </xdr:nvSpPr>
      <xdr:spPr>
        <a:xfrm>
          <a:off x="16357600" y="9826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97790</xdr:rowOff>
    </xdr:from>
    <xdr:to>
      <xdr:col>81</xdr:col>
      <xdr:colOff>101600</xdr:colOff>
      <xdr:row>58</xdr:row>
      <xdr:rowOff>27940</xdr:rowOff>
    </xdr:to>
    <xdr:sp macro="" textlink="">
      <xdr:nvSpPr>
        <xdr:cNvPr id="545" name="楕円 544">
          <a:extLst>
            <a:ext uri="{FF2B5EF4-FFF2-40B4-BE49-F238E27FC236}">
              <a16:creationId xmlns:a16="http://schemas.microsoft.com/office/drawing/2014/main" id="{DEA690DC-73F3-418A-8293-7AA31ED6608C}"/>
            </a:ext>
          </a:extLst>
        </xdr:cNvPr>
        <xdr:cNvSpPr/>
      </xdr:nvSpPr>
      <xdr:spPr>
        <a:xfrm>
          <a:off x="15430500" y="98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148590</xdr:rowOff>
    </xdr:from>
    <xdr:to>
      <xdr:col>85</xdr:col>
      <xdr:colOff>127000</xdr:colOff>
      <xdr:row>58</xdr:row>
      <xdr:rowOff>18288</xdr:rowOff>
    </xdr:to>
    <xdr:cxnSp macro="">
      <xdr:nvCxnSpPr>
        <xdr:cNvPr id="546" name="直線コネクタ 545">
          <a:extLst>
            <a:ext uri="{FF2B5EF4-FFF2-40B4-BE49-F238E27FC236}">
              <a16:creationId xmlns:a16="http://schemas.microsoft.com/office/drawing/2014/main" id="{823CAB39-412C-4C5B-868E-C3B2B3B5B22C}"/>
            </a:ext>
          </a:extLst>
        </xdr:cNvPr>
        <xdr:cNvCxnSpPr/>
      </xdr:nvCxnSpPr>
      <xdr:spPr>
        <a:xfrm>
          <a:off x="15481300" y="992124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120650</xdr:rowOff>
    </xdr:from>
    <xdr:to>
      <xdr:col>76</xdr:col>
      <xdr:colOff>165100</xdr:colOff>
      <xdr:row>58</xdr:row>
      <xdr:rowOff>50800</xdr:rowOff>
    </xdr:to>
    <xdr:sp macro="" textlink="">
      <xdr:nvSpPr>
        <xdr:cNvPr id="547" name="楕円 546">
          <a:extLst>
            <a:ext uri="{FF2B5EF4-FFF2-40B4-BE49-F238E27FC236}">
              <a16:creationId xmlns:a16="http://schemas.microsoft.com/office/drawing/2014/main" id="{E19AF1AF-8E96-4787-92AF-1DE2E2AF61D2}"/>
            </a:ext>
          </a:extLst>
        </xdr:cNvPr>
        <xdr:cNvSpPr/>
      </xdr:nvSpPr>
      <xdr:spPr>
        <a:xfrm>
          <a:off x="14541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148590</xdr:rowOff>
    </xdr:from>
    <xdr:to>
      <xdr:col>81</xdr:col>
      <xdr:colOff>50800</xdr:colOff>
      <xdr:row>58</xdr:row>
      <xdr:rowOff>0</xdr:rowOff>
    </xdr:to>
    <xdr:cxnSp macro="">
      <xdr:nvCxnSpPr>
        <xdr:cNvPr id="548" name="直線コネクタ 547">
          <a:extLst>
            <a:ext uri="{FF2B5EF4-FFF2-40B4-BE49-F238E27FC236}">
              <a16:creationId xmlns:a16="http://schemas.microsoft.com/office/drawing/2014/main" id="{B56742BB-9382-4323-AE15-DA1A6937734F}"/>
            </a:ext>
          </a:extLst>
        </xdr:cNvPr>
        <xdr:cNvCxnSpPr/>
      </xdr:nvCxnSpPr>
      <xdr:spPr>
        <a:xfrm flipV="1">
          <a:off x="14592300" y="99212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61214</xdr:rowOff>
    </xdr:from>
    <xdr:to>
      <xdr:col>72</xdr:col>
      <xdr:colOff>38100</xdr:colOff>
      <xdr:row>57</xdr:row>
      <xdr:rowOff>162814</xdr:rowOff>
    </xdr:to>
    <xdr:sp macro="" textlink="">
      <xdr:nvSpPr>
        <xdr:cNvPr id="549" name="楕円 548">
          <a:extLst>
            <a:ext uri="{FF2B5EF4-FFF2-40B4-BE49-F238E27FC236}">
              <a16:creationId xmlns:a16="http://schemas.microsoft.com/office/drawing/2014/main" id="{3D5482E2-CEA7-4E30-9741-FBF458A70D44}"/>
            </a:ext>
          </a:extLst>
        </xdr:cNvPr>
        <xdr:cNvSpPr/>
      </xdr:nvSpPr>
      <xdr:spPr>
        <a:xfrm>
          <a:off x="13652500" y="983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112014</xdr:rowOff>
    </xdr:from>
    <xdr:to>
      <xdr:col>76</xdr:col>
      <xdr:colOff>114300</xdr:colOff>
      <xdr:row>58</xdr:row>
      <xdr:rowOff>0</xdr:rowOff>
    </xdr:to>
    <xdr:cxnSp macro="">
      <xdr:nvCxnSpPr>
        <xdr:cNvPr id="550" name="直線コネクタ 549">
          <a:extLst>
            <a:ext uri="{FF2B5EF4-FFF2-40B4-BE49-F238E27FC236}">
              <a16:creationId xmlns:a16="http://schemas.microsoft.com/office/drawing/2014/main" id="{22DACF81-0F66-4C0A-AE0F-B90EF804481A}"/>
            </a:ext>
          </a:extLst>
        </xdr:cNvPr>
        <xdr:cNvCxnSpPr/>
      </xdr:nvCxnSpPr>
      <xdr:spPr>
        <a:xfrm>
          <a:off x="13703300" y="988466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52070</xdr:rowOff>
    </xdr:from>
    <xdr:to>
      <xdr:col>67</xdr:col>
      <xdr:colOff>101600</xdr:colOff>
      <xdr:row>57</xdr:row>
      <xdr:rowOff>153670</xdr:rowOff>
    </xdr:to>
    <xdr:sp macro="" textlink="">
      <xdr:nvSpPr>
        <xdr:cNvPr id="551" name="楕円 550">
          <a:extLst>
            <a:ext uri="{FF2B5EF4-FFF2-40B4-BE49-F238E27FC236}">
              <a16:creationId xmlns:a16="http://schemas.microsoft.com/office/drawing/2014/main" id="{FBDAD49D-67AF-4323-8043-C9742B50C8D4}"/>
            </a:ext>
          </a:extLst>
        </xdr:cNvPr>
        <xdr:cNvSpPr/>
      </xdr:nvSpPr>
      <xdr:spPr>
        <a:xfrm>
          <a:off x="12763500" y="982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102870</xdr:rowOff>
    </xdr:from>
    <xdr:to>
      <xdr:col>71</xdr:col>
      <xdr:colOff>177800</xdr:colOff>
      <xdr:row>57</xdr:row>
      <xdr:rowOff>112014</xdr:rowOff>
    </xdr:to>
    <xdr:cxnSp macro="">
      <xdr:nvCxnSpPr>
        <xdr:cNvPr id="552" name="直線コネクタ 551">
          <a:extLst>
            <a:ext uri="{FF2B5EF4-FFF2-40B4-BE49-F238E27FC236}">
              <a16:creationId xmlns:a16="http://schemas.microsoft.com/office/drawing/2014/main" id="{C0AD6F73-08DE-4DC2-9760-686BD3504981}"/>
            </a:ext>
          </a:extLst>
        </xdr:cNvPr>
        <xdr:cNvCxnSpPr/>
      </xdr:nvCxnSpPr>
      <xdr:spPr>
        <a:xfrm>
          <a:off x="12814300" y="987552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23639</xdr:rowOff>
    </xdr:from>
    <xdr:ext cx="405111" cy="259045"/>
    <xdr:sp macro="" textlink="">
      <xdr:nvSpPr>
        <xdr:cNvPr id="553" name="n_1aveValue【学校施設】&#10;有形固定資産減価償却率">
          <a:extLst>
            <a:ext uri="{FF2B5EF4-FFF2-40B4-BE49-F238E27FC236}">
              <a16:creationId xmlns:a16="http://schemas.microsoft.com/office/drawing/2014/main" id="{B91B6336-70A7-48CA-BACD-41767440E947}"/>
            </a:ext>
          </a:extLst>
        </xdr:cNvPr>
        <xdr:cNvSpPr txBox="1"/>
      </xdr:nvSpPr>
      <xdr:spPr>
        <a:xfrm>
          <a:off x="15266044" y="10310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163085</xdr:rowOff>
    </xdr:from>
    <xdr:ext cx="405111" cy="259045"/>
    <xdr:sp macro="" textlink="">
      <xdr:nvSpPr>
        <xdr:cNvPr id="554" name="n_2aveValue【学校施設】&#10;有形固定資産減価償却率">
          <a:extLst>
            <a:ext uri="{FF2B5EF4-FFF2-40B4-BE49-F238E27FC236}">
              <a16:creationId xmlns:a16="http://schemas.microsoft.com/office/drawing/2014/main" id="{1EF07081-A91E-478C-A542-0BA4BA480D38}"/>
            </a:ext>
          </a:extLst>
        </xdr:cNvPr>
        <xdr:cNvSpPr txBox="1"/>
      </xdr:nvSpPr>
      <xdr:spPr>
        <a:xfrm>
          <a:off x="14389744" y="10278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117365</xdr:rowOff>
    </xdr:from>
    <xdr:ext cx="405111" cy="259045"/>
    <xdr:sp macro="" textlink="">
      <xdr:nvSpPr>
        <xdr:cNvPr id="555" name="n_3aveValue【学校施設】&#10;有形固定資産減価償却率">
          <a:extLst>
            <a:ext uri="{FF2B5EF4-FFF2-40B4-BE49-F238E27FC236}">
              <a16:creationId xmlns:a16="http://schemas.microsoft.com/office/drawing/2014/main" id="{943227E1-9046-4F9D-ADB2-4FC6E4D5A8D6}"/>
            </a:ext>
          </a:extLst>
        </xdr:cNvPr>
        <xdr:cNvSpPr txBox="1"/>
      </xdr:nvSpPr>
      <xdr:spPr>
        <a:xfrm>
          <a:off x="13500744" y="1023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76217</xdr:rowOff>
    </xdr:from>
    <xdr:ext cx="405111" cy="259045"/>
    <xdr:sp macro="" textlink="">
      <xdr:nvSpPr>
        <xdr:cNvPr id="556" name="n_4aveValue【学校施設】&#10;有形固定資産減価償却率">
          <a:extLst>
            <a:ext uri="{FF2B5EF4-FFF2-40B4-BE49-F238E27FC236}">
              <a16:creationId xmlns:a16="http://schemas.microsoft.com/office/drawing/2014/main" id="{3B8358F4-BF6F-43BF-A3DD-D140C6B1FCAD}"/>
            </a:ext>
          </a:extLst>
        </xdr:cNvPr>
        <xdr:cNvSpPr txBox="1"/>
      </xdr:nvSpPr>
      <xdr:spPr>
        <a:xfrm>
          <a:off x="12611744"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44467</xdr:rowOff>
    </xdr:from>
    <xdr:ext cx="405111" cy="259045"/>
    <xdr:sp macro="" textlink="">
      <xdr:nvSpPr>
        <xdr:cNvPr id="557" name="n_1mainValue【学校施設】&#10;有形固定資産減価償却率">
          <a:extLst>
            <a:ext uri="{FF2B5EF4-FFF2-40B4-BE49-F238E27FC236}">
              <a16:creationId xmlns:a16="http://schemas.microsoft.com/office/drawing/2014/main" id="{6557F239-68FF-47E5-B2E8-17D91CA13A0A}"/>
            </a:ext>
          </a:extLst>
        </xdr:cNvPr>
        <xdr:cNvSpPr txBox="1"/>
      </xdr:nvSpPr>
      <xdr:spPr>
        <a:xfrm>
          <a:off x="15266044"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67327</xdr:rowOff>
    </xdr:from>
    <xdr:ext cx="405111" cy="259045"/>
    <xdr:sp macro="" textlink="">
      <xdr:nvSpPr>
        <xdr:cNvPr id="558" name="n_2mainValue【学校施設】&#10;有形固定資産減価償却率">
          <a:extLst>
            <a:ext uri="{FF2B5EF4-FFF2-40B4-BE49-F238E27FC236}">
              <a16:creationId xmlns:a16="http://schemas.microsoft.com/office/drawing/2014/main" id="{4895F6ED-CE35-4D6B-8622-9CFFE6DA67FE}"/>
            </a:ext>
          </a:extLst>
        </xdr:cNvPr>
        <xdr:cNvSpPr txBox="1"/>
      </xdr:nvSpPr>
      <xdr:spPr>
        <a:xfrm>
          <a:off x="143897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7891</xdr:rowOff>
    </xdr:from>
    <xdr:ext cx="405111" cy="259045"/>
    <xdr:sp macro="" textlink="">
      <xdr:nvSpPr>
        <xdr:cNvPr id="559" name="n_3mainValue【学校施設】&#10;有形固定資産減価償却率">
          <a:extLst>
            <a:ext uri="{FF2B5EF4-FFF2-40B4-BE49-F238E27FC236}">
              <a16:creationId xmlns:a16="http://schemas.microsoft.com/office/drawing/2014/main" id="{1621458D-1411-458F-992E-0C8D92F0ABF2}"/>
            </a:ext>
          </a:extLst>
        </xdr:cNvPr>
        <xdr:cNvSpPr txBox="1"/>
      </xdr:nvSpPr>
      <xdr:spPr>
        <a:xfrm>
          <a:off x="13500744" y="960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170197</xdr:rowOff>
    </xdr:from>
    <xdr:ext cx="405111" cy="259045"/>
    <xdr:sp macro="" textlink="">
      <xdr:nvSpPr>
        <xdr:cNvPr id="560" name="n_4mainValue【学校施設】&#10;有形固定資産減価償却率">
          <a:extLst>
            <a:ext uri="{FF2B5EF4-FFF2-40B4-BE49-F238E27FC236}">
              <a16:creationId xmlns:a16="http://schemas.microsoft.com/office/drawing/2014/main" id="{F48C8BAF-4053-49F2-A05E-70016F14C7CF}"/>
            </a:ext>
          </a:extLst>
        </xdr:cNvPr>
        <xdr:cNvSpPr txBox="1"/>
      </xdr:nvSpPr>
      <xdr:spPr>
        <a:xfrm>
          <a:off x="1261174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62F08E3E-5F25-4B5D-8568-ABC1FCBCE63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0DFE5483-0113-457A-8A8A-19ABE2A7E78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D8D39EC2-2D04-4590-A00F-9C20D595BAA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D38CB4FE-84D4-4E3D-8B9C-19D3A75476F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D5322D90-C4E9-4067-BE17-67DA6126324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DB37FA2E-F0CD-4EB6-9EC4-A5B9A352855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035CF633-2207-4D21-8D9B-A33F9B05FF3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055B35F3-D2FE-4088-86E7-2773EE0EB80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4965DEAF-0306-4295-AF6A-DE33F9E6E65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2B8B9208-BC7C-4F5B-BB03-27BC785CAE2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1" name="テキスト ボックス 570">
          <a:extLst>
            <a:ext uri="{FF2B5EF4-FFF2-40B4-BE49-F238E27FC236}">
              <a16:creationId xmlns:a16="http://schemas.microsoft.com/office/drawing/2014/main" id="{04EBCF5A-03A8-4521-8616-190AD694BD3B}"/>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2" name="直線コネクタ 571">
          <a:extLst>
            <a:ext uri="{FF2B5EF4-FFF2-40B4-BE49-F238E27FC236}">
              <a16:creationId xmlns:a16="http://schemas.microsoft.com/office/drawing/2014/main" id="{FE04DA06-F81E-4523-A387-F4C9E6204155}"/>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3" name="テキスト ボックス 572">
          <a:extLst>
            <a:ext uri="{FF2B5EF4-FFF2-40B4-BE49-F238E27FC236}">
              <a16:creationId xmlns:a16="http://schemas.microsoft.com/office/drawing/2014/main" id="{0B2C0E7B-D948-408A-81BD-A1F8659DD5D7}"/>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4" name="直線コネクタ 573">
          <a:extLst>
            <a:ext uri="{FF2B5EF4-FFF2-40B4-BE49-F238E27FC236}">
              <a16:creationId xmlns:a16="http://schemas.microsoft.com/office/drawing/2014/main" id="{19E642BE-1229-4B54-8D7D-4AF13B79DE21}"/>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5" name="テキスト ボックス 574">
          <a:extLst>
            <a:ext uri="{FF2B5EF4-FFF2-40B4-BE49-F238E27FC236}">
              <a16:creationId xmlns:a16="http://schemas.microsoft.com/office/drawing/2014/main" id="{0921D613-04EC-464C-9EA0-C3DFC82B37C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6" name="直線コネクタ 575">
          <a:extLst>
            <a:ext uri="{FF2B5EF4-FFF2-40B4-BE49-F238E27FC236}">
              <a16:creationId xmlns:a16="http://schemas.microsoft.com/office/drawing/2014/main" id="{0D25476B-B9F7-4E79-B29C-D967DC369621}"/>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7" name="テキスト ボックス 576">
          <a:extLst>
            <a:ext uri="{FF2B5EF4-FFF2-40B4-BE49-F238E27FC236}">
              <a16:creationId xmlns:a16="http://schemas.microsoft.com/office/drawing/2014/main" id="{BA51AA3A-781A-4888-8089-48EA5796F13F}"/>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8" name="直線コネクタ 577">
          <a:extLst>
            <a:ext uri="{FF2B5EF4-FFF2-40B4-BE49-F238E27FC236}">
              <a16:creationId xmlns:a16="http://schemas.microsoft.com/office/drawing/2014/main" id="{E6022AE9-C084-453E-A3D9-AA98AB7D9306}"/>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9" name="テキスト ボックス 578">
          <a:extLst>
            <a:ext uri="{FF2B5EF4-FFF2-40B4-BE49-F238E27FC236}">
              <a16:creationId xmlns:a16="http://schemas.microsoft.com/office/drawing/2014/main" id="{646A09ED-D0FD-46B9-AD55-BB1BC7D128E4}"/>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0" name="直線コネクタ 579">
          <a:extLst>
            <a:ext uri="{FF2B5EF4-FFF2-40B4-BE49-F238E27FC236}">
              <a16:creationId xmlns:a16="http://schemas.microsoft.com/office/drawing/2014/main" id="{862A5C83-B09C-4755-ABFB-1ED109562EA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1" name="テキスト ボックス 580">
          <a:extLst>
            <a:ext uri="{FF2B5EF4-FFF2-40B4-BE49-F238E27FC236}">
              <a16:creationId xmlns:a16="http://schemas.microsoft.com/office/drawing/2014/main" id="{B9F34BB6-FA68-4FF7-83B0-4E5D5DB5439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2" name="【学校施設】&#10;一人当たり面積グラフ枠">
          <a:extLst>
            <a:ext uri="{FF2B5EF4-FFF2-40B4-BE49-F238E27FC236}">
              <a16:creationId xmlns:a16="http://schemas.microsoft.com/office/drawing/2014/main" id="{154AB522-CF09-4C34-B51D-9E3E66903F6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92202</xdr:rowOff>
    </xdr:from>
    <xdr:to>
      <xdr:col>116</xdr:col>
      <xdr:colOff>62864</xdr:colOff>
      <xdr:row>64</xdr:row>
      <xdr:rowOff>80772</xdr:rowOff>
    </xdr:to>
    <xdr:cxnSp macro="">
      <xdr:nvCxnSpPr>
        <xdr:cNvPr id="583" name="直線コネクタ 582">
          <a:extLst>
            <a:ext uri="{FF2B5EF4-FFF2-40B4-BE49-F238E27FC236}">
              <a16:creationId xmlns:a16="http://schemas.microsoft.com/office/drawing/2014/main" id="{2A76A4B8-126C-4CC0-B5DA-9C25E409005E}"/>
            </a:ext>
          </a:extLst>
        </xdr:cNvPr>
        <xdr:cNvCxnSpPr/>
      </xdr:nvCxnSpPr>
      <xdr:spPr>
        <a:xfrm flipV="1">
          <a:off x="22160864" y="9521952"/>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84599</xdr:rowOff>
    </xdr:from>
    <xdr:ext cx="469744" cy="259045"/>
    <xdr:sp macro="" textlink="">
      <xdr:nvSpPr>
        <xdr:cNvPr id="584" name="【学校施設】&#10;一人当たり面積最小値テキスト">
          <a:extLst>
            <a:ext uri="{FF2B5EF4-FFF2-40B4-BE49-F238E27FC236}">
              <a16:creationId xmlns:a16="http://schemas.microsoft.com/office/drawing/2014/main" id="{E45A40DA-C7A4-4C1E-AEED-1AE3B4C78113}"/>
            </a:ext>
          </a:extLst>
        </xdr:cNvPr>
        <xdr:cNvSpPr txBox="1"/>
      </xdr:nvSpPr>
      <xdr:spPr>
        <a:xfrm>
          <a:off x="22199600" y="11057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80772</xdr:rowOff>
    </xdr:from>
    <xdr:to>
      <xdr:col>116</xdr:col>
      <xdr:colOff>152400</xdr:colOff>
      <xdr:row>64</xdr:row>
      <xdr:rowOff>80772</xdr:rowOff>
    </xdr:to>
    <xdr:cxnSp macro="">
      <xdr:nvCxnSpPr>
        <xdr:cNvPr id="585" name="直線コネクタ 584">
          <a:extLst>
            <a:ext uri="{FF2B5EF4-FFF2-40B4-BE49-F238E27FC236}">
              <a16:creationId xmlns:a16="http://schemas.microsoft.com/office/drawing/2014/main" id="{CCD72098-CB7D-42D9-A9F0-2FEF978971DF}"/>
            </a:ext>
          </a:extLst>
        </xdr:cNvPr>
        <xdr:cNvCxnSpPr/>
      </xdr:nvCxnSpPr>
      <xdr:spPr>
        <a:xfrm>
          <a:off x="22072600" y="11053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38879</xdr:rowOff>
    </xdr:from>
    <xdr:ext cx="469744" cy="259045"/>
    <xdr:sp macro="" textlink="">
      <xdr:nvSpPr>
        <xdr:cNvPr id="586" name="【学校施設】&#10;一人当たり面積最大値テキスト">
          <a:extLst>
            <a:ext uri="{FF2B5EF4-FFF2-40B4-BE49-F238E27FC236}">
              <a16:creationId xmlns:a16="http://schemas.microsoft.com/office/drawing/2014/main" id="{6A936D3A-5779-44EA-A08F-B4EBE3374B78}"/>
            </a:ext>
          </a:extLst>
        </xdr:cNvPr>
        <xdr:cNvSpPr txBox="1"/>
      </xdr:nvSpPr>
      <xdr:spPr>
        <a:xfrm>
          <a:off x="22199600" y="9297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92202</xdr:rowOff>
    </xdr:from>
    <xdr:to>
      <xdr:col>116</xdr:col>
      <xdr:colOff>152400</xdr:colOff>
      <xdr:row>55</xdr:row>
      <xdr:rowOff>92202</xdr:rowOff>
    </xdr:to>
    <xdr:cxnSp macro="">
      <xdr:nvCxnSpPr>
        <xdr:cNvPr id="587" name="直線コネクタ 586">
          <a:extLst>
            <a:ext uri="{FF2B5EF4-FFF2-40B4-BE49-F238E27FC236}">
              <a16:creationId xmlns:a16="http://schemas.microsoft.com/office/drawing/2014/main" id="{B10DC529-A8E7-42A2-B99B-FAFCF4E41ED0}"/>
            </a:ext>
          </a:extLst>
        </xdr:cNvPr>
        <xdr:cNvCxnSpPr/>
      </xdr:nvCxnSpPr>
      <xdr:spPr>
        <a:xfrm>
          <a:off x="22072600" y="9521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20083</xdr:rowOff>
    </xdr:from>
    <xdr:ext cx="469744" cy="259045"/>
    <xdr:sp macro="" textlink="">
      <xdr:nvSpPr>
        <xdr:cNvPr id="588" name="【学校施設】&#10;一人当たり面積平均値テキスト">
          <a:extLst>
            <a:ext uri="{FF2B5EF4-FFF2-40B4-BE49-F238E27FC236}">
              <a16:creationId xmlns:a16="http://schemas.microsoft.com/office/drawing/2014/main" id="{0C0AD40C-D2BB-4E87-8422-683741630836}"/>
            </a:ext>
          </a:extLst>
        </xdr:cNvPr>
        <xdr:cNvSpPr txBox="1"/>
      </xdr:nvSpPr>
      <xdr:spPr>
        <a:xfrm>
          <a:off x="22199600" y="103070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168656</xdr:rowOff>
    </xdr:from>
    <xdr:to>
      <xdr:col>116</xdr:col>
      <xdr:colOff>114300</xdr:colOff>
      <xdr:row>61</xdr:row>
      <xdr:rowOff>98806</xdr:rowOff>
    </xdr:to>
    <xdr:sp macro="" textlink="">
      <xdr:nvSpPr>
        <xdr:cNvPr id="589" name="フローチャート: 判断 588">
          <a:extLst>
            <a:ext uri="{FF2B5EF4-FFF2-40B4-BE49-F238E27FC236}">
              <a16:creationId xmlns:a16="http://schemas.microsoft.com/office/drawing/2014/main" id="{4D7DB9CB-4B43-49AC-9EB4-0B09D8672888}"/>
            </a:ext>
          </a:extLst>
        </xdr:cNvPr>
        <xdr:cNvSpPr/>
      </xdr:nvSpPr>
      <xdr:spPr>
        <a:xfrm>
          <a:off x="22110700" y="1045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113792</xdr:rowOff>
    </xdr:from>
    <xdr:to>
      <xdr:col>112</xdr:col>
      <xdr:colOff>38100</xdr:colOff>
      <xdr:row>61</xdr:row>
      <xdr:rowOff>43942</xdr:rowOff>
    </xdr:to>
    <xdr:sp macro="" textlink="">
      <xdr:nvSpPr>
        <xdr:cNvPr id="590" name="フローチャート: 判断 589">
          <a:extLst>
            <a:ext uri="{FF2B5EF4-FFF2-40B4-BE49-F238E27FC236}">
              <a16:creationId xmlns:a16="http://schemas.microsoft.com/office/drawing/2014/main" id="{C1B0FA52-0147-4A3F-A550-26827F915B37}"/>
            </a:ext>
          </a:extLst>
        </xdr:cNvPr>
        <xdr:cNvSpPr/>
      </xdr:nvSpPr>
      <xdr:spPr>
        <a:xfrm>
          <a:off x="21272500" y="1040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110744</xdr:rowOff>
    </xdr:from>
    <xdr:to>
      <xdr:col>107</xdr:col>
      <xdr:colOff>101600</xdr:colOff>
      <xdr:row>61</xdr:row>
      <xdr:rowOff>40894</xdr:rowOff>
    </xdr:to>
    <xdr:sp macro="" textlink="">
      <xdr:nvSpPr>
        <xdr:cNvPr id="591" name="フローチャート: 判断 590">
          <a:extLst>
            <a:ext uri="{FF2B5EF4-FFF2-40B4-BE49-F238E27FC236}">
              <a16:creationId xmlns:a16="http://schemas.microsoft.com/office/drawing/2014/main" id="{6C08E3FD-4E2E-4109-84F5-305EE169F37C}"/>
            </a:ext>
          </a:extLst>
        </xdr:cNvPr>
        <xdr:cNvSpPr/>
      </xdr:nvSpPr>
      <xdr:spPr>
        <a:xfrm>
          <a:off x="20383500" y="10397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86360</xdr:rowOff>
    </xdr:from>
    <xdr:to>
      <xdr:col>102</xdr:col>
      <xdr:colOff>165100</xdr:colOff>
      <xdr:row>61</xdr:row>
      <xdr:rowOff>16510</xdr:rowOff>
    </xdr:to>
    <xdr:sp macro="" textlink="">
      <xdr:nvSpPr>
        <xdr:cNvPr id="592" name="フローチャート: 判断 591">
          <a:extLst>
            <a:ext uri="{FF2B5EF4-FFF2-40B4-BE49-F238E27FC236}">
              <a16:creationId xmlns:a16="http://schemas.microsoft.com/office/drawing/2014/main" id="{A0031E70-3B84-438B-BBE4-0BFB8A0CA68B}"/>
            </a:ext>
          </a:extLst>
        </xdr:cNvPr>
        <xdr:cNvSpPr/>
      </xdr:nvSpPr>
      <xdr:spPr>
        <a:xfrm>
          <a:off x="19494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106172</xdr:rowOff>
    </xdr:from>
    <xdr:to>
      <xdr:col>98</xdr:col>
      <xdr:colOff>38100</xdr:colOff>
      <xdr:row>61</xdr:row>
      <xdr:rowOff>36322</xdr:rowOff>
    </xdr:to>
    <xdr:sp macro="" textlink="">
      <xdr:nvSpPr>
        <xdr:cNvPr id="593" name="フローチャート: 判断 592">
          <a:extLst>
            <a:ext uri="{FF2B5EF4-FFF2-40B4-BE49-F238E27FC236}">
              <a16:creationId xmlns:a16="http://schemas.microsoft.com/office/drawing/2014/main" id="{71319C64-95EA-413B-9508-DED7B9D04990}"/>
            </a:ext>
          </a:extLst>
        </xdr:cNvPr>
        <xdr:cNvSpPr/>
      </xdr:nvSpPr>
      <xdr:spPr>
        <a:xfrm>
          <a:off x="18605500" y="10393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3E68468F-AE6A-45C8-862E-28DCD8B7D91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5297C60-6364-4BEF-91FD-F510C01F028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D51E9545-CADA-4C71-BE0D-3A45F181E75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149D6A41-9DC1-4786-B55B-EEEA55BBA18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DF73F426-0BE9-4794-B3A3-A9B94B1BFF8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9398</xdr:rowOff>
    </xdr:from>
    <xdr:to>
      <xdr:col>116</xdr:col>
      <xdr:colOff>114300</xdr:colOff>
      <xdr:row>63</xdr:row>
      <xdr:rowOff>110998</xdr:rowOff>
    </xdr:to>
    <xdr:sp macro="" textlink="">
      <xdr:nvSpPr>
        <xdr:cNvPr id="599" name="楕円 598">
          <a:extLst>
            <a:ext uri="{FF2B5EF4-FFF2-40B4-BE49-F238E27FC236}">
              <a16:creationId xmlns:a16="http://schemas.microsoft.com/office/drawing/2014/main" id="{950CD741-C8C2-47BE-A2BF-7557364BBEF3}"/>
            </a:ext>
          </a:extLst>
        </xdr:cNvPr>
        <xdr:cNvSpPr/>
      </xdr:nvSpPr>
      <xdr:spPr>
        <a:xfrm>
          <a:off x="22110700" y="10810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159275</xdr:rowOff>
    </xdr:from>
    <xdr:ext cx="469744" cy="259045"/>
    <xdr:sp macro="" textlink="">
      <xdr:nvSpPr>
        <xdr:cNvPr id="600" name="【学校施設】&#10;一人当たり面積該当値テキスト">
          <a:extLst>
            <a:ext uri="{FF2B5EF4-FFF2-40B4-BE49-F238E27FC236}">
              <a16:creationId xmlns:a16="http://schemas.microsoft.com/office/drawing/2014/main" id="{4533CA5F-A436-4896-8708-1A7E476A32B5}"/>
            </a:ext>
          </a:extLst>
        </xdr:cNvPr>
        <xdr:cNvSpPr txBox="1"/>
      </xdr:nvSpPr>
      <xdr:spPr>
        <a:xfrm>
          <a:off x="22199600" y="1078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7874</xdr:rowOff>
    </xdr:from>
    <xdr:to>
      <xdr:col>112</xdr:col>
      <xdr:colOff>38100</xdr:colOff>
      <xdr:row>63</xdr:row>
      <xdr:rowOff>109474</xdr:rowOff>
    </xdr:to>
    <xdr:sp macro="" textlink="">
      <xdr:nvSpPr>
        <xdr:cNvPr id="601" name="楕円 600">
          <a:extLst>
            <a:ext uri="{FF2B5EF4-FFF2-40B4-BE49-F238E27FC236}">
              <a16:creationId xmlns:a16="http://schemas.microsoft.com/office/drawing/2014/main" id="{1DB4BB9D-3614-4431-9865-A35526193B61}"/>
            </a:ext>
          </a:extLst>
        </xdr:cNvPr>
        <xdr:cNvSpPr/>
      </xdr:nvSpPr>
      <xdr:spPr>
        <a:xfrm>
          <a:off x="21272500" y="1080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58674</xdr:rowOff>
    </xdr:from>
    <xdr:to>
      <xdr:col>116</xdr:col>
      <xdr:colOff>63500</xdr:colOff>
      <xdr:row>63</xdr:row>
      <xdr:rowOff>60198</xdr:rowOff>
    </xdr:to>
    <xdr:cxnSp macro="">
      <xdr:nvCxnSpPr>
        <xdr:cNvPr id="602" name="直線コネクタ 601">
          <a:extLst>
            <a:ext uri="{FF2B5EF4-FFF2-40B4-BE49-F238E27FC236}">
              <a16:creationId xmlns:a16="http://schemas.microsoft.com/office/drawing/2014/main" id="{42DE2261-6FBF-403D-B6D4-D44C742CA8A6}"/>
            </a:ext>
          </a:extLst>
        </xdr:cNvPr>
        <xdr:cNvCxnSpPr/>
      </xdr:nvCxnSpPr>
      <xdr:spPr>
        <a:xfrm>
          <a:off x="21323300" y="10860024"/>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32258</xdr:rowOff>
    </xdr:from>
    <xdr:to>
      <xdr:col>107</xdr:col>
      <xdr:colOff>101600</xdr:colOff>
      <xdr:row>63</xdr:row>
      <xdr:rowOff>133858</xdr:rowOff>
    </xdr:to>
    <xdr:sp macro="" textlink="">
      <xdr:nvSpPr>
        <xdr:cNvPr id="603" name="楕円 602">
          <a:extLst>
            <a:ext uri="{FF2B5EF4-FFF2-40B4-BE49-F238E27FC236}">
              <a16:creationId xmlns:a16="http://schemas.microsoft.com/office/drawing/2014/main" id="{33B3AB67-6740-4D3A-BD2B-13EF4173CD61}"/>
            </a:ext>
          </a:extLst>
        </xdr:cNvPr>
        <xdr:cNvSpPr/>
      </xdr:nvSpPr>
      <xdr:spPr>
        <a:xfrm>
          <a:off x="20383500" y="1083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58674</xdr:rowOff>
    </xdr:from>
    <xdr:to>
      <xdr:col>111</xdr:col>
      <xdr:colOff>177800</xdr:colOff>
      <xdr:row>63</xdr:row>
      <xdr:rowOff>83058</xdr:rowOff>
    </xdr:to>
    <xdr:cxnSp macro="">
      <xdr:nvCxnSpPr>
        <xdr:cNvPr id="604" name="直線コネクタ 603">
          <a:extLst>
            <a:ext uri="{FF2B5EF4-FFF2-40B4-BE49-F238E27FC236}">
              <a16:creationId xmlns:a16="http://schemas.microsoft.com/office/drawing/2014/main" id="{D97FF793-CE0C-4EBE-BD74-1007B7B01275}"/>
            </a:ext>
          </a:extLst>
        </xdr:cNvPr>
        <xdr:cNvCxnSpPr/>
      </xdr:nvCxnSpPr>
      <xdr:spPr>
        <a:xfrm flipV="1">
          <a:off x="20434300" y="10860024"/>
          <a:ext cx="8890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33782</xdr:rowOff>
    </xdr:from>
    <xdr:to>
      <xdr:col>102</xdr:col>
      <xdr:colOff>165100</xdr:colOff>
      <xdr:row>63</xdr:row>
      <xdr:rowOff>135382</xdr:rowOff>
    </xdr:to>
    <xdr:sp macro="" textlink="">
      <xdr:nvSpPr>
        <xdr:cNvPr id="605" name="楕円 604">
          <a:extLst>
            <a:ext uri="{FF2B5EF4-FFF2-40B4-BE49-F238E27FC236}">
              <a16:creationId xmlns:a16="http://schemas.microsoft.com/office/drawing/2014/main" id="{69F089A6-8C0B-453C-85D8-AB850547A316}"/>
            </a:ext>
          </a:extLst>
        </xdr:cNvPr>
        <xdr:cNvSpPr/>
      </xdr:nvSpPr>
      <xdr:spPr>
        <a:xfrm>
          <a:off x="19494500" y="1083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83058</xdr:rowOff>
    </xdr:from>
    <xdr:to>
      <xdr:col>107</xdr:col>
      <xdr:colOff>50800</xdr:colOff>
      <xdr:row>63</xdr:row>
      <xdr:rowOff>84582</xdr:rowOff>
    </xdr:to>
    <xdr:cxnSp macro="">
      <xdr:nvCxnSpPr>
        <xdr:cNvPr id="606" name="直線コネクタ 605">
          <a:extLst>
            <a:ext uri="{FF2B5EF4-FFF2-40B4-BE49-F238E27FC236}">
              <a16:creationId xmlns:a16="http://schemas.microsoft.com/office/drawing/2014/main" id="{C11D8D6D-8E4E-44EC-B831-1F198DE0E727}"/>
            </a:ext>
          </a:extLst>
        </xdr:cNvPr>
        <xdr:cNvCxnSpPr/>
      </xdr:nvCxnSpPr>
      <xdr:spPr>
        <a:xfrm flipV="1">
          <a:off x="19545300" y="1088440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52070</xdr:rowOff>
    </xdr:from>
    <xdr:to>
      <xdr:col>98</xdr:col>
      <xdr:colOff>38100</xdr:colOff>
      <xdr:row>63</xdr:row>
      <xdr:rowOff>153670</xdr:rowOff>
    </xdr:to>
    <xdr:sp macro="" textlink="">
      <xdr:nvSpPr>
        <xdr:cNvPr id="607" name="楕円 606">
          <a:extLst>
            <a:ext uri="{FF2B5EF4-FFF2-40B4-BE49-F238E27FC236}">
              <a16:creationId xmlns:a16="http://schemas.microsoft.com/office/drawing/2014/main" id="{089BE079-D18B-4470-844A-C08024F535B5}"/>
            </a:ext>
          </a:extLst>
        </xdr:cNvPr>
        <xdr:cNvSpPr/>
      </xdr:nvSpPr>
      <xdr:spPr>
        <a:xfrm>
          <a:off x="18605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84582</xdr:rowOff>
    </xdr:from>
    <xdr:to>
      <xdr:col>102</xdr:col>
      <xdr:colOff>114300</xdr:colOff>
      <xdr:row>63</xdr:row>
      <xdr:rowOff>102870</xdr:rowOff>
    </xdr:to>
    <xdr:cxnSp macro="">
      <xdr:nvCxnSpPr>
        <xdr:cNvPr id="608" name="直線コネクタ 607">
          <a:extLst>
            <a:ext uri="{FF2B5EF4-FFF2-40B4-BE49-F238E27FC236}">
              <a16:creationId xmlns:a16="http://schemas.microsoft.com/office/drawing/2014/main" id="{7EA38F66-D38B-441F-B9BF-75E4D5F126B8}"/>
            </a:ext>
          </a:extLst>
        </xdr:cNvPr>
        <xdr:cNvCxnSpPr/>
      </xdr:nvCxnSpPr>
      <xdr:spPr>
        <a:xfrm flipV="1">
          <a:off x="18656300" y="1088593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60469</xdr:rowOff>
    </xdr:from>
    <xdr:ext cx="469744" cy="259045"/>
    <xdr:sp macro="" textlink="">
      <xdr:nvSpPr>
        <xdr:cNvPr id="609" name="n_1aveValue【学校施設】&#10;一人当たり面積">
          <a:extLst>
            <a:ext uri="{FF2B5EF4-FFF2-40B4-BE49-F238E27FC236}">
              <a16:creationId xmlns:a16="http://schemas.microsoft.com/office/drawing/2014/main" id="{61F72A25-E0CD-4076-BB42-68DDB77D9999}"/>
            </a:ext>
          </a:extLst>
        </xdr:cNvPr>
        <xdr:cNvSpPr txBox="1"/>
      </xdr:nvSpPr>
      <xdr:spPr>
        <a:xfrm>
          <a:off x="21075727" y="1017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57421</xdr:rowOff>
    </xdr:from>
    <xdr:ext cx="469744" cy="259045"/>
    <xdr:sp macro="" textlink="">
      <xdr:nvSpPr>
        <xdr:cNvPr id="610" name="n_2aveValue【学校施設】&#10;一人当たり面積">
          <a:extLst>
            <a:ext uri="{FF2B5EF4-FFF2-40B4-BE49-F238E27FC236}">
              <a16:creationId xmlns:a16="http://schemas.microsoft.com/office/drawing/2014/main" id="{E8FF54FD-4DC0-4C50-9E19-6C1FC73EDD1B}"/>
            </a:ext>
          </a:extLst>
        </xdr:cNvPr>
        <xdr:cNvSpPr txBox="1"/>
      </xdr:nvSpPr>
      <xdr:spPr>
        <a:xfrm>
          <a:off x="20199427" y="1017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33037</xdr:rowOff>
    </xdr:from>
    <xdr:ext cx="469744" cy="259045"/>
    <xdr:sp macro="" textlink="">
      <xdr:nvSpPr>
        <xdr:cNvPr id="611" name="n_3aveValue【学校施設】&#10;一人当たり面積">
          <a:extLst>
            <a:ext uri="{FF2B5EF4-FFF2-40B4-BE49-F238E27FC236}">
              <a16:creationId xmlns:a16="http://schemas.microsoft.com/office/drawing/2014/main" id="{33E2102D-2641-43B5-88F4-0C0D62873E9E}"/>
            </a:ext>
          </a:extLst>
        </xdr:cNvPr>
        <xdr:cNvSpPr txBox="1"/>
      </xdr:nvSpPr>
      <xdr:spPr>
        <a:xfrm>
          <a:off x="19310427" y="1014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52849</xdr:rowOff>
    </xdr:from>
    <xdr:ext cx="469744" cy="259045"/>
    <xdr:sp macro="" textlink="">
      <xdr:nvSpPr>
        <xdr:cNvPr id="612" name="n_4aveValue【学校施設】&#10;一人当たり面積">
          <a:extLst>
            <a:ext uri="{FF2B5EF4-FFF2-40B4-BE49-F238E27FC236}">
              <a16:creationId xmlns:a16="http://schemas.microsoft.com/office/drawing/2014/main" id="{F0D2F8C9-F162-4721-A193-5C16AB2FCA48}"/>
            </a:ext>
          </a:extLst>
        </xdr:cNvPr>
        <xdr:cNvSpPr txBox="1"/>
      </xdr:nvSpPr>
      <xdr:spPr>
        <a:xfrm>
          <a:off x="18421427" y="1016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100601</xdr:rowOff>
    </xdr:from>
    <xdr:ext cx="469744" cy="259045"/>
    <xdr:sp macro="" textlink="">
      <xdr:nvSpPr>
        <xdr:cNvPr id="613" name="n_1mainValue【学校施設】&#10;一人当たり面積">
          <a:extLst>
            <a:ext uri="{FF2B5EF4-FFF2-40B4-BE49-F238E27FC236}">
              <a16:creationId xmlns:a16="http://schemas.microsoft.com/office/drawing/2014/main" id="{3DA6584B-B28D-47D7-B639-1B8009C5BABD}"/>
            </a:ext>
          </a:extLst>
        </xdr:cNvPr>
        <xdr:cNvSpPr txBox="1"/>
      </xdr:nvSpPr>
      <xdr:spPr>
        <a:xfrm>
          <a:off x="21075727" y="1090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124985</xdr:rowOff>
    </xdr:from>
    <xdr:ext cx="469744" cy="259045"/>
    <xdr:sp macro="" textlink="">
      <xdr:nvSpPr>
        <xdr:cNvPr id="614" name="n_2mainValue【学校施設】&#10;一人当たり面積">
          <a:extLst>
            <a:ext uri="{FF2B5EF4-FFF2-40B4-BE49-F238E27FC236}">
              <a16:creationId xmlns:a16="http://schemas.microsoft.com/office/drawing/2014/main" id="{A9346AFD-1335-487D-871E-CF73B8530A0C}"/>
            </a:ext>
          </a:extLst>
        </xdr:cNvPr>
        <xdr:cNvSpPr txBox="1"/>
      </xdr:nvSpPr>
      <xdr:spPr>
        <a:xfrm>
          <a:off x="20199427" y="1092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126509</xdr:rowOff>
    </xdr:from>
    <xdr:ext cx="469744" cy="259045"/>
    <xdr:sp macro="" textlink="">
      <xdr:nvSpPr>
        <xdr:cNvPr id="615" name="n_3mainValue【学校施設】&#10;一人当たり面積">
          <a:extLst>
            <a:ext uri="{FF2B5EF4-FFF2-40B4-BE49-F238E27FC236}">
              <a16:creationId xmlns:a16="http://schemas.microsoft.com/office/drawing/2014/main" id="{23628D49-EB28-4454-963F-B217391E327A}"/>
            </a:ext>
          </a:extLst>
        </xdr:cNvPr>
        <xdr:cNvSpPr txBox="1"/>
      </xdr:nvSpPr>
      <xdr:spPr>
        <a:xfrm>
          <a:off x="19310427" y="1092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144797</xdr:rowOff>
    </xdr:from>
    <xdr:ext cx="469744" cy="259045"/>
    <xdr:sp macro="" textlink="">
      <xdr:nvSpPr>
        <xdr:cNvPr id="616" name="n_4mainValue【学校施設】&#10;一人当たり面積">
          <a:extLst>
            <a:ext uri="{FF2B5EF4-FFF2-40B4-BE49-F238E27FC236}">
              <a16:creationId xmlns:a16="http://schemas.microsoft.com/office/drawing/2014/main" id="{D17FE9E8-D9BC-4158-B361-06C1B5A3D7F2}"/>
            </a:ext>
          </a:extLst>
        </xdr:cNvPr>
        <xdr:cNvSpPr txBox="1"/>
      </xdr:nvSpPr>
      <xdr:spPr>
        <a:xfrm>
          <a:off x="18421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7" name="正方形/長方形 616">
          <a:extLst>
            <a:ext uri="{FF2B5EF4-FFF2-40B4-BE49-F238E27FC236}">
              <a16:creationId xmlns:a16="http://schemas.microsoft.com/office/drawing/2014/main" id="{EF972D34-9B68-4DB2-8A6E-5A8D9652DB7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8" name="正方形/長方形 617">
          <a:extLst>
            <a:ext uri="{FF2B5EF4-FFF2-40B4-BE49-F238E27FC236}">
              <a16:creationId xmlns:a16="http://schemas.microsoft.com/office/drawing/2014/main" id="{72D86889-2550-4157-BBEB-302D329168D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9" name="正方形/長方形 618">
          <a:extLst>
            <a:ext uri="{FF2B5EF4-FFF2-40B4-BE49-F238E27FC236}">
              <a16:creationId xmlns:a16="http://schemas.microsoft.com/office/drawing/2014/main" id="{D598C31A-259F-4688-B91C-57485F88063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0" name="正方形/長方形 619">
          <a:extLst>
            <a:ext uri="{FF2B5EF4-FFF2-40B4-BE49-F238E27FC236}">
              <a16:creationId xmlns:a16="http://schemas.microsoft.com/office/drawing/2014/main" id="{9F39673E-4353-4FB6-AD71-CA0B3FDE3D3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1" name="正方形/長方形 620">
          <a:extLst>
            <a:ext uri="{FF2B5EF4-FFF2-40B4-BE49-F238E27FC236}">
              <a16:creationId xmlns:a16="http://schemas.microsoft.com/office/drawing/2014/main" id="{F03BCD8A-C393-4BC9-97CA-4205B4C2257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2" name="正方形/長方形 621">
          <a:extLst>
            <a:ext uri="{FF2B5EF4-FFF2-40B4-BE49-F238E27FC236}">
              <a16:creationId xmlns:a16="http://schemas.microsoft.com/office/drawing/2014/main" id="{BC955187-837A-490F-B550-77B97E0E5C0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3" name="正方形/長方形 622">
          <a:extLst>
            <a:ext uri="{FF2B5EF4-FFF2-40B4-BE49-F238E27FC236}">
              <a16:creationId xmlns:a16="http://schemas.microsoft.com/office/drawing/2014/main" id="{D0CC8A1C-57BD-414B-A4F2-F4E945D65A1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4" name="正方形/長方形 623">
          <a:extLst>
            <a:ext uri="{FF2B5EF4-FFF2-40B4-BE49-F238E27FC236}">
              <a16:creationId xmlns:a16="http://schemas.microsoft.com/office/drawing/2014/main" id="{427CAE48-D026-4D14-BF13-7945C1CAB17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5" name="テキスト ボックス 624">
          <a:extLst>
            <a:ext uri="{FF2B5EF4-FFF2-40B4-BE49-F238E27FC236}">
              <a16:creationId xmlns:a16="http://schemas.microsoft.com/office/drawing/2014/main" id="{5D339501-816E-43EA-BDA5-8A98381B88B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6" name="直線コネクタ 625">
          <a:extLst>
            <a:ext uri="{FF2B5EF4-FFF2-40B4-BE49-F238E27FC236}">
              <a16:creationId xmlns:a16="http://schemas.microsoft.com/office/drawing/2014/main" id="{4E03D505-8DF7-4032-B418-91C61651EA9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7" name="テキスト ボックス 626">
          <a:extLst>
            <a:ext uri="{FF2B5EF4-FFF2-40B4-BE49-F238E27FC236}">
              <a16:creationId xmlns:a16="http://schemas.microsoft.com/office/drawing/2014/main" id="{3D1234A7-1D73-4F91-BC22-1E237D8CE12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28" name="直線コネクタ 627">
          <a:extLst>
            <a:ext uri="{FF2B5EF4-FFF2-40B4-BE49-F238E27FC236}">
              <a16:creationId xmlns:a16="http://schemas.microsoft.com/office/drawing/2014/main" id="{059FE1F2-4B79-403E-8C8C-7EC253FF1491}"/>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29" name="テキスト ボックス 628">
          <a:extLst>
            <a:ext uri="{FF2B5EF4-FFF2-40B4-BE49-F238E27FC236}">
              <a16:creationId xmlns:a16="http://schemas.microsoft.com/office/drawing/2014/main" id="{84CF31BA-BDCD-468E-8ADE-5FA4729FDFB2}"/>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0" name="直線コネクタ 629">
          <a:extLst>
            <a:ext uri="{FF2B5EF4-FFF2-40B4-BE49-F238E27FC236}">
              <a16:creationId xmlns:a16="http://schemas.microsoft.com/office/drawing/2014/main" id="{664C80DF-93C8-46ED-90C9-3A17F24CCCE2}"/>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1" name="テキスト ボックス 630">
          <a:extLst>
            <a:ext uri="{FF2B5EF4-FFF2-40B4-BE49-F238E27FC236}">
              <a16:creationId xmlns:a16="http://schemas.microsoft.com/office/drawing/2014/main" id="{437D5CDD-D943-4CD9-88C1-E176197C7A34}"/>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2" name="直線コネクタ 631">
          <a:extLst>
            <a:ext uri="{FF2B5EF4-FFF2-40B4-BE49-F238E27FC236}">
              <a16:creationId xmlns:a16="http://schemas.microsoft.com/office/drawing/2014/main" id="{1EC7D41F-48A2-4457-B605-EFFF14C82F29}"/>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3" name="テキスト ボックス 632">
          <a:extLst>
            <a:ext uri="{FF2B5EF4-FFF2-40B4-BE49-F238E27FC236}">
              <a16:creationId xmlns:a16="http://schemas.microsoft.com/office/drawing/2014/main" id="{F3E9706F-82C1-4A01-8736-D0424008A7A1}"/>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4" name="直線コネクタ 633">
          <a:extLst>
            <a:ext uri="{FF2B5EF4-FFF2-40B4-BE49-F238E27FC236}">
              <a16:creationId xmlns:a16="http://schemas.microsoft.com/office/drawing/2014/main" id="{DB9BADF4-7640-4D9F-9E88-95E7B0E81C8C}"/>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35" name="テキスト ボックス 634">
          <a:extLst>
            <a:ext uri="{FF2B5EF4-FFF2-40B4-BE49-F238E27FC236}">
              <a16:creationId xmlns:a16="http://schemas.microsoft.com/office/drawing/2014/main" id="{CDCBAFF2-24C1-48BB-822B-DD50D40F78D4}"/>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6" name="直線コネクタ 635">
          <a:extLst>
            <a:ext uri="{FF2B5EF4-FFF2-40B4-BE49-F238E27FC236}">
              <a16:creationId xmlns:a16="http://schemas.microsoft.com/office/drawing/2014/main" id="{99D6B3B8-D6A6-464F-957E-9FB0991F0B6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37" name="テキスト ボックス 636">
          <a:extLst>
            <a:ext uri="{FF2B5EF4-FFF2-40B4-BE49-F238E27FC236}">
              <a16:creationId xmlns:a16="http://schemas.microsoft.com/office/drawing/2014/main" id="{FC7764A2-F6DC-4578-B588-1ADA8C31F943}"/>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8" name="【児童館】&#10;有形固定資産減価償却率グラフ枠">
          <a:extLst>
            <a:ext uri="{FF2B5EF4-FFF2-40B4-BE49-F238E27FC236}">
              <a16:creationId xmlns:a16="http://schemas.microsoft.com/office/drawing/2014/main" id="{9EE3C50B-B64C-4B09-AD5D-315500FD787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8382</xdr:rowOff>
    </xdr:from>
    <xdr:to>
      <xdr:col>85</xdr:col>
      <xdr:colOff>126364</xdr:colOff>
      <xdr:row>86</xdr:row>
      <xdr:rowOff>38100</xdr:rowOff>
    </xdr:to>
    <xdr:cxnSp macro="">
      <xdr:nvCxnSpPr>
        <xdr:cNvPr id="639" name="直線コネクタ 638">
          <a:extLst>
            <a:ext uri="{FF2B5EF4-FFF2-40B4-BE49-F238E27FC236}">
              <a16:creationId xmlns:a16="http://schemas.microsoft.com/office/drawing/2014/main" id="{DFEA0910-F0D3-475D-A560-6DED5A0B4677}"/>
            </a:ext>
          </a:extLst>
        </xdr:cNvPr>
        <xdr:cNvCxnSpPr/>
      </xdr:nvCxnSpPr>
      <xdr:spPr>
        <a:xfrm flipV="1">
          <a:off x="16318864" y="13552932"/>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640" name="【児童館】&#10;有形固定資産減価償却率最小値テキスト">
          <a:extLst>
            <a:ext uri="{FF2B5EF4-FFF2-40B4-BE49-F238E27FC236}">
              <a16:creationId xmlns:a16="http://schemas.microsoft.com/office/drawing/2014/main" id="{1AEC65FF-A3E7-471A-A3E7-AF45AA761103}"/>
            </a:ext>
          </a:extLst>
        </xdr:cNvPr>
        <xdr:cNvSpPr txBox="1"/>
      </xdr:nvSpPr>
      <xdr:spPr>
        <a:xfrm>
          <a:off x="16357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641" name="直線コネクタ 640">
          <a:extLst>
            <a:ext uri="{FF2B5EF4-FFF2-40B4-BE49-F238E27FC236}">
              <a16:creationId xmlns:a16="http://schemas.microsoft.com/office/drawing/2014/main" id="{C8C1D55E-6943-4C16-A06F-D45185B768E4}"/>
            </a:ext>
          </a:extLst>
        </xdr:cNvPr>
        <xdr:cNvCxnSpPr/>
      </xdr:nvCxnSpPr>
      <xdr:spPr>
        <a:xfrm>
          <a:off x="16230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126509</xdr:rowOff>
    </xdr:from>
    <xdr:ext cx="405111" cy="259045"/>
    <xdr:sp macro="" textlink="">
      <xdr:nvSpPr>
        <xdr:cNvPr id="642" name="【児童館】&#10;有形固定資産減価償却率最大値テキスト">
          <a:extLst>
            <a:ext uri="{FF2B5EF4-FFF2-40B4-BE49-F238E27FC236}">
              <a16:creationId xmlns:a16="http://schemas.microsoft.com/office/drawing/2014/main" id="{18924070-19EC-4B99-916B-59999742AAF9}"/>
            </a:ext>
          </a:extLst>
        </xdr:cNvPr>
        <xdr:cNvSpPr txBox="1"/>
      </xdr:nvSpPr>
      <xdr:spPr>
        <a:xfrm>
          <a:off x="16357600" y="13328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8382</xdr:rowOff>
    </xdr:from>
    <xdr:to>
      <xdr:col>86</xdr:col>
      <xdr:colOff>25400</xdr:colOff>
      <xdr:row>79</xdr:row>
      <xdr:rowOff>8382</xdr:rowOff>
    </xdr:to>
    <xdr:cxnSp macro="">
      <xdr:nvCxnSpPr>
        <xdr:cNvPr id="643" name="直線コネクタ 642">
          <a:extLst>
            <a:ext uri="{FF2B5EF4-FFF2-40B4-BE49-F238E27FC236}">
              <a16:creationId xmlns:a16="http://schemas.microsoft.com/office/drawing/2014/main" id="{2B1B12F9-0850-4530-8FE7-88BCFA227801}"/>
            </a:ext>
          </a:extLst>
        </xdr:cNvPr>
        <xdr:cNvCxnSpPr/>
      </xdr:nvCxnSpPr>
      <xdr:spPr>
        <a:xfrm>
          <a:off x="16230600" y="1355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155464</xdr:rowOff>
    </xdr:from>
    <xdr:ext cx="405111" cy="259045"/>
    <xdr:sp macro="" textlink="">
      <xdr:nvSpPr>
        <xdr:cNvPr id="644" name="【児童館】&#10;有形固定資産減価償却率平均値テキスト">
          <a:extLst>
            <a:ext uri="{FF2B5EF4-FFF2-40B4-BE49-F238E27FC236}">
              <a16:creationId xmlns:a16="http://schemas.microsoft.com/office/drawing/2014/main" id="{D15C3918-6DC3-49A9-A648-A169B0EDC7E0}"/>
            </a:ext>
          </a:extLst>
        </xdr:cNvPr>
        <xdr:cNvSpPr txBox="1"/>
      </xdr:nvSpPr>
      <xdr:spPr>
        <a:xfrm>
          <a:off x="16357600" y="138714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5587</xdr:rowOff>
    </xdr:from>
    <xdr:to>
      <xdr:col>85</xdr:col>
      <xdr:colOff>177800</xdr:colOff>
      <xdr:row>81</xdr:row>
      <xdr:rowOff>107187</xdr:rowOff>
    </xdr:to>
    <xdr:sp macro="" textlink="">
      <xdr:nvSpPr>
        <xdr:cNvPr id="645" name="フローチャート: 判断 644">
          <a:extLst>
            <a:ext uri="{FF2B5EF4-FFF2-40B4-BE49-F238E27FC236}">
              <a16:creationId xmlns:a16="http://schemas.microsoft.com/office/drawing/2014/main" id="{090EF392-3C82-4AD5-9B7F-A5BAB31554C5}"/>
            </a:ext>
          </a:extLst>
        </xdr:cNvPr>
        <xdr:cNvSpPr/>
      </xdr:nvSpPr>
      <xdr:spPr>
        <a:xfrm>
          <a:off x="16268700" y="13893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170180</xdr:rowOff>
    </xdr:from>
    <xdr:to>
      <xdr:col>81</xdr:col>
      <xdr:colOff>101600</xdr:colOff>
      <xdr:row>81</xdr:row>
      <xdr:rowOff>100330</xdr:rowOff>
    </xdr:to>
    <xdr:sp macro="" textlink="">
      <xdr:nvSpPr>
        <xdr:cNvPr id="646" name="フローチャート: 判断 645">
          <a:extLst>
            <a:ext uri="{FF2B5EF4-FFF2-40B4-BE49-F238E27FC236}">
              <a16:creationId xmlns:a16="http://schemas.microsoft.com/office/drawing/2014/main" id="{8FAA9E97-6F75-423E-B461-09827D3D78BF}"/>
            </a:ext>
          </a:extLst>
        </xdr:cNvPr>
        <xdr:cNvSpPr/>
      </xdr:nvSpPr>
      <xdr:spPr>
        <a:xfrm>
          <a:off x="15430500" y="1388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110744</xdr:rowOff>
    </xdr:from>
    <xdr:to>
      <xdr:col>76</xdr:col>
      <xdr:colOff>165100</xdr:colOff>
      <xdr:row>81</xdr:row>
      <xdr:rowOff>40894</xdr:rowOff>
    </xdr:to>
    <xdr:sp macro="" textlink="">
      <xdr:nvSpPr>
        <xdr:cNvPr id="647" name="フローチャート: 判断 646">
          <a:extLst>
            <a:ext uri="{FF2B5EF4-FFF2-40B4-BE49-F238E27FC236}">
              <a16:creationId xmlns:a16="http://schemas.microsoft.com/office/drawing/2014/main" id="{598A9B80-9559-4059-83C2-15039BA0A78A}"/>
            </a:ext>
          </a:extLst>
        </xdr:cNvPr>
        <xdr:cNvSpPr/>
      </xdr:nvSpPr>
      <xdr:spPr>
        <a:xfrm>
          <a:off x="14541500" y="1382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69596</xdr:rowOff>
    </xdr:from>
    <xdr:to>
      <xdr:col>72</xdr:col>
      <xdr:colOff>38100</xdr:colOff>
      <xdr:row>80</xdr:row>
      <xdr:rowOff>171196</xdr:rowOff>
    </xdr:to>
    <xdr:sp macro="" textlink="">
      <xdr:nvSpPr>
        <xdr:cNvPr id="648" name="フローチャート: 判断 647">
          <a:extLst>
            <a:ext uri="{FF2B5EF4-FFF2-40B4-BE49-F238E27FC236}">
              <a16:creationId xmlns:a16="http://schemas.microsoft.com/office/drawing/2014/main" id="{732DBDFA-4A41-400E-8130-7E6128EBC080}"/>
            </a:ext>
          </a:extLst>
        </xdr:cNvPr>
        <xdr:cNvSpPr/>
      </xdr:nvSpPr>
      <xdr:spPr>
        <a:xfrm>
          <a:off x="13652500" y="1378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79</xdr:row>
      <xdr:rowOff>133604</xdr:rowOff>
    </xdr:from>
    <xdr:to>
      <xdr:col>67</xdr:col>
      <xdr:colOff>101600</xdr:colOff>
      <xdr:row>80</xdr:row>
      <xdr:rowOff>63754</xdr:rowOff>
    </xdr:to>
    <xdr:sp macro="" textlink="">
      <xdr:nvSpPr>
        <xdr:cNvPr id="649" name="フローチャート: 判断 648">
          <a:extLst>
            <a:ext uri="{FF2B5EF4-FFF2-40B4-BE49-F238E27FC236}">
              <a16:creationId xmlns:a16="http://schemas.microsoft.com/office/drawing/2014/main" id="{AF1D24CE-5FE2-4701-A1B6-B0EB67A497B3}"/>
            </a:ext>
          </a:extLst>
        </xdr:cNvPr>
        <xdr:cNvSpPr/>
      </xdr:nvSpPr>
      <xdr:spPr>
        <a:xfrm>
          <a:off x="12763500" y="1367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7B8422E5-DD36-4290-B33F-C30BE47A170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4B58ECDC-9132-4416-8171-60805A3DA60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82C9F874-53DB-4C84-B5D4-2B2EB812086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B67294BE-D8DE-4149-80FF-7100FB2A080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3B6FA66D-DA26-4145-89CD-251B36BFD46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17018</xdr:rowOff>
    </xdr:from>
    <xdr:to>
      <xdr:col>85</xdr:col>
      <xdr:colOff>177800</xdr:colOff>
      <xdr:row>79</xdr:row>
      <xdr:rowOff>118618</xdr:rowOff>
    </xdr:to>
    <xdr:sp macro="" textlink="">
      <xdr:nvSpPr>
        <xdr:cNvPr id="655" name="楕円 654">
          <a:extLst>
            <a:ext uri="{FF2B5EF4-FFF2-40B4-BE49-F238E27FC236}">
              <a16:creationId xmlns:a16="http://schemas.microsoft.com/office/drawing/2014/main" id="{FFCEBE34-BE77-41D0-8F3F-08DE64EFDF6E}"/>
            </a:ext>
          </a:extLst>
        </xdr:cNvPr>
        <xdr:cNvSpPr/>
      </xdr:nvSpPr>
      <xdr:spPr>
        <a:xfrm>
          <a:off x="16268700" y="1356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103395</xdr:rowOff>
    </xdr:from>
    <xdr:ext cx="405111" cy="259045"/>
    <xdr:sp macro="" textlink="">
      <xdr:nvSpPr>
        <xdr:cNvPr id="656" name="【児童館】&#10;有形固定資産減価償却率該当値テキスト">
          <a:extLst>
            <a:ext uri="{FF2B5EF4-FFF2-40B4-BE49-F238E27FC236}">
              <a16:creationId xmlns:a16="http://schemas.microsoft.com/office/drawing/2014/main" id="{4369BEA1-ED0A-4AD3-8B19-312E24CCB4DA}"/>
            </a:ext>
          </a:extLst>
        </xdr:cNvPr>
        <xdr:cNvSpPr txBox="1"/>
      </xdr:nvSpPr>
      <xdr:spPr>
        <a:xfrm>
          <a:off x="16357600" y="13476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37592</xdr:rowOff>
    </xdr:from>
    <xdr:to>
      <xdr:col>81</xdr:col>
      <xdr:colOff>101600</xdr:colOff>
      <xdr:row>79</xdr:row>
      <xdr:rowOff>139192</xdr:rowOff>
    </xdr:to>
    <xdr:sp macro="" textlink="">
      <xdr:nvSpPr>
        <xdr:cNvPr id="657" name="楕円 656">
          <a:extLst>
            <a:ext uri="{FF2B5EF4-FFF2-40B4-BE49-F238E27FC236}">
              <a16:creationId xmlns:a16="http://schemas.microsoft.com/office/drawing/2014/main" id="{9A530A55-0E12-4E99-8F76-DC632D9CA78F}"/>
            </a:ext>
          </a:extLst>
        </xdr:cNvPr>
        <xdr:cNvSpPr/>
      </xdr:nvSpPr>
      <xdr:spPr>
        <a:xfrm>
          <a:off x="15430500" y="1358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67818</xdr:rowOff>
    </xdr:from>
    <xdr:to>
      <xdr:col>85</xdr:col>
      <xdr:colOff>127000</xdr:colOff>
      <xdr:row>79</xdr:row>
      <xdr:rowOff>88392</xdr:rowOff>
    </xdr:to>
    <xdr:cxnSp macro="">
      <xdr:nvCxnSpPr>
        <xdr:cNvPr id="658" name="直線コネクタ 657">
          <a:extLst>
            <a:ext uri="{FF2B5EF4-FFF2-40B4-BE49-F238E27FC236}">
              <a16:creationId xmlns:a16="http://schemas.microsoft.com/office/drawing/2014/main" id="{4C507ACF-7174-4625-89D5-45C3CE59B1DF}"/>
            </a:ext>
          </a:extLst>
        </xdr:cNvPr>
        <xdr:cNvCxnSpPr/>
      </xdr:nvCxnSpPr>
      <xdr:spPr>
        <a:xfrm flipV="1">
          <a:off x="15481300" y="13612368"/>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113030</xdr:rowOff>
    </xdr:from>
    <xdr:to>
      <xdr:col>76</xdr:col>
      <xdr:colOff>165100</xdr:colOff>
      <xdr:row>79</xdr:row>
      <xdr:rowOff>43180</xdr:rowOff>
    </xdr:to>
    <xdr:sp macro="" textlink="">
      <xdr:nvSpPr>
        <xdr:cNvPr id="659" name="楕円 658">
          <a:extLst>
            <a:ext uri="{FF2B5EF4-FFF2-40B4-BE49-F238E27FC236}">
              <a16:creationId xmlns:a16="http://schemas.microsoft.com/office/drawing/2014/main" id="{FE945B06-1DDF-4FC0-87E6-93D6F189CD03}"/>
            </a:ext>
          </a:extLst>
        </xdr:cNvPr>
        <xdr:cNvSpPr/>
      </xdr:nvSpPr>
      <xdr:spPr>
        <a:xfrm>
          <a:off x="14541500" y="1348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163830</xdr:rowOff>
    </xdr:from>
    <xdr:to>
      <xdr:col>81</xdr:col>
      <xdr:colOff>50800</xdr:colOff>
      <xdr:row>79</xdr:row>
      <xdr:rowOff>88392</xdr:rowOff>
    </xdr:to>
    <xdr:cxnSp macro="">
      <xdr:nvCxnSpPr>
        <xdr:cNvPr id="660" name="直線コネクタ 659">
          <a:extLst>
            <a:ext uri="{FF2B5EF4-FFF2-40B4-BE49-F238E27FC236}">
              <a16:creationId xmlns:a16="http://schemas.microsoft.com/office/drawing/2014/main" id="{193C0444-EF86-45F0-B05F-4651AB4A530A}"/>
            </a:ext>
          </a:extLst>
        </xdr:cNvPr>
        <xdr:cNvCxnSpPr/>
      </xdr:nvCxnSpPr>
      <xdr:spPr>
        <a:xfrm>
          <a:off x="14592300" y="13536930"/>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5587</xdr:rowOff>
    </xdr:from>
    <xdr:to>
      <xdr:col>72</xdr:col>
      <xdr:colOff>38100</xdr:colOff>
      <xdr:row>79</xdr:row>
      <xdr:rowOff>107187</xdr:rowOff>
    </xdr:to>
    <xdr:sp macro="" textlink="">
      <xdr:nvSpPr>
        <xdr:cNvPr id="661" name="楕円 660">
          <a:extLst>
            <a:ext uri="{FF2B5EF4-FFF2-40B4-BE49-F238E27FC236}">
              <a16:creationId xmlns:a16="http://schemas.microsoft.com/office/drawing/2014/main" id="{0CEB658C-6FAA-45A7-B75E-764C81D048CC}"/>
            </a:ext>
          </a:extLst>
        </xdr:cNvPr>
        <xdr:cNvSpPr/>
      </xdr:nvSpPr>
      <xdr:spPr>
        <a:xfrm>
          <a:off x="13652500" y="1355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163830</xdr:rowOff>
    </xdr:from>
    <xdr:to>
      <xdr:col>76</xdr:col>
      <xdr:colOff>114300</xdr:colOff>
      <xdr:row>79</xdr:row>
      <xdr:rowOff>56387</xdr:rowOff>
    </xdr:to>
    <xdr:cxnSp macro="">
      <xdr:nvCxnSpPr>
        <xdr:cNvPr id="662" name="直線コネクタ 661">
          <a:extLst>
            <a:ext uri="{FF2B5EF4-FFF2-40B4-BE49-F238E27FC236}">
              <a16:creationId xmlns:a16="http://schemas.microsoft.com/office/drawing/2014/main" id="{E9160371-18D7-4AC0-968D-2C0E8440CE69}"/>
            </a:ext>
          </a:extLst>
        </xdr:cNvPr>
        <xdr:cNvCxnSpPr/>
      </xdr:nvCxnSpPr>
      <xdr:spPr>
        <a:xfrm flipV="1">
          <a:off x="13703300" y="13536930"/>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108458</xdr:rowOff>
    </xdr:from>
    <xdr:to>
      <xdr:col>67</xdr:col>
      <xdr:colOff>101600</xdr:colOff>
      <xdr:row>79</xdr:row>
      <xdr:rowOff>38608</xdr:rowOff>
    </xdr:to>
    <xdr:sp macro="" textlink="">
      <xdr:nvSpPr>
        <xdr:cNvPr id="663" name="楕円 662">
          <a:extLst>
            <a:ext uri="{FF2B5EF4-FFF2-40B4-BE49-F238E27FC236}">
              <a16:creationId xmlns:a16="http://schemas.microsoft.com/office/drawing/2014/main" id="{9C94EAD6-02FB-43F7-9B2B-23327AAA72EF}"/>
            </a:ext>
          </a:extLst>
        </xdr:cNvPr>
        <xdr:cNvSpPr/>
      </xdr:nvSpPr>
      <xdr:spPr>
        <a:xfrm>
          <a:off x="12763500" y="1348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159258</xdr:rowOff>
    </xdr:from>
    <xdr:to>
      <xdr:col>71</xdr:col>
      <xdr:colOff>177800</xdr:colOff>
      <xdr:row>79</xdr:row>
      <xdr:rowOff>56387</xdr:rowOff>
    </xdr:to>
    <xdr:cxnSp macro="">
      <xdr:nvCxnSpPr>
        <xdr:cNvPr id="664" name="直線コネクタ 663">
          <a:extLst>
            <a:ext uri="{FF2B5EF4-FFF2-40B4-BE49-F238E27FC236}">
              <a16:creationId xmlns:a16="http://schemas.microsoft.com/office/drawing/2014/main" id="{522742C1-C369-4025-BA5D-E42FC2EE943E}"/>
            </a:ext>
          </a:extLst>
        </xdr:cNvPr>
        <xdr:cNvCxnSpPr/>
      </xdr:nvCxnSpPr>
      <xdr:spPr>
        <a:xfrm>
          <a:off x="12814300" y="13532358"/>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91457</xdr:rowOff>
    </xdr:from>
    <xdr:ext cx="405111" cy="259045"/>
    <xdr:sp macro="" textlink="">
      <xdr:nvSpPr>
        <xdr:cNvPr id="665" name="n_1aveValue【児童館】&#10;有形固定資産減価償却率">
          <a:extLst>
            <a:ext uri="{FF2B5EF4-FFF2-40B4-BE49-F238E27FC236}">
              <a16:creationId xmlns:a16="http://schemas.microsoft.com/office/drawing/2014/main" id="{6D8B7881-D90E-420D-AD0F-E9E650718965}"/>
            </a:ext>
          </a:extLst>
        </xdr:cNvPr>
        <xdr:cNvSpPr txBox="1"/>
      </xdr:nvSpPr>
      <xdr:spPr>
        <a:xfrm>
          <a:off x="15266044" y="1397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32021</xdr:rowOff>
    </xdr:from>
    <xdr:ext cx="405111" cy="259045"/>
    <xdr:sp macro="" textlink="">
      <xdr:nvSpPr>
        <xdr:cNvPr id="666" name="n_2aveValue【児童館】&#10;有形固定資産減価償却率">
          <a:extLst>
            <a:ext uri="{FF2B5EF4-FFF2-40B4-BE49-F238E27FC236}">
              <a16:creationId xmlns:a16="http://schemas.microsoft.com/office/drawing/2014/main" id="{D94EFFA2-517F-465A-A2DF-C2A30043725F}"/>
            </a:ext>
          </a:extLst>
        </xdr:cNvPr>
        <xdr:cNvSpPr txBox="1"/>
      </xdr:nvSpPr>
      <xdr:spPr>
        <a:xfrm>
          <a:off x="14389744" y="1391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162323</xdr:rowOff>
    </xdr:from>
    <xdr:ext cx="405111" cy="259045"/>
    <xdr:sp macro="" textlink="">
      <xdr:nvSpPr>
        <xdr:cNvPr id="667" name="n_3aveValue【児童館】&#10;有形固定資産減価償却率">
          <a:extLst>
            <a:ext uri="{FF2B5EF4-FFF2-40B4-BE49-F238E27FC236}">
              <a16:creationId xmlns:a16="http://schemas.microsoft.com/office/drawing/2014/main" id="{61F747AE-952D-409B-A063-7C2842B7AFDD}"/>
            </a:ext>
          </a:extLst>
        </xdr:cNvPr>
        <xdr:cNvSpPr txBox="1"/>
      </xdr:nvSpPr>
      <xdr:spPr>
        <a:xfrm>
          <a:off x="13500744" y="13878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54881</xdr:rowOff>
    </xdr:from>
    <xdr:ext cx="405111" cy="259045"/>
    <xdr:sp macro="" textlink="">
      <xdr:nvSpPr>
        <xdr:cNvPr id="668" name="n_4aveValue【児童館】&#10;有形固定資産減価償却率">
          <a:extLst>
            <a:ext uri="{FF2B5EF4-FFF2-40B4-BE49-F238E27FC236}">
              <a16:creationId xmlns:a16="http://schemas.microsoft.com/office/drawing/2014/main" id="{6D390F56-574D-438C-A6AE-3B77EBFD1AA2}"/>
            </a:ext>
          </a:extLst>
        </xdr:cNvPr>
        <xdr:cNvSpPr txBox="1"/>
      </xdr:nvSpPr>
      <xdr:spPr>
        <a:xfrm>
          <a:off x="12611744" y="13770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155719</xdr:rowOff>
    </xdr:from>
    <xdr:ext cx="405111" cy="259045"/>
    <xdr:sp macro="" textlink="">
      <xdr:nvSpPr>
        <xdr:cNvPr id="669" name="n_1mainValue【児童館】&#10;有形固定資産減価償却率">
          <a:extLst>
            <a:ext uri="{FF2B5EF4-FFF2-40B4-BE49-F238E27FC236}">
              <a16:creationId xmlns:a16="http://schemas.microsoft.com/office/drawing/2014/main" id="{EEBA1660-A3DA-40D0-B3FA-61BBF4B67026}"/>
            </a:ext>
          </a:extLst>
        </xdr:cNvPr>
        <xdr:cNvSpPr txBox="1"/>
      </xdr:nvSpPr>
      <xdr:spPr>
        <a:xfrm>
          <a:off x="15266044" y="13357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59707</xdr:rowOff>
    </xdr:from>
    <xdr:ext cx="405111" cy="259045"/>
    <xdr:sp macro="" textlink="">
      <xdr:nvSpPr>
        <xdr:cNvPr id="670" name="n_2mainValue【児童館】&#10;有形固定資産減価償却率">
          <a:extLst>
            <a:ext uri="{FF2B5EF4-FFF2-40B4-BE49-F238E27FC236}">
              <a16:creationId xmlns:a16="http://schemas.microsoft.com/office/drawing/2014/main" id="{4770B568-3AF6-46F3-98A1-9EF18ED084E4}"/>
            </a:ext>
          </a:extLst>
        </xdr:cNvPr>
        <xdr:cNvSpPr txBox="1"/>
      </xdr:nvSpPr>
      <xdr:spPr>
        <a:xfrm>
          <a:off x="14389744" y="1326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123714</xdr:rowOff>
    </xdr:from>
    <xdr:ext cx="405111" cy="259045"/>
    <xdr:sp macro="" textlink="">
      <xdr:nvSpPr>
        <xdr:cNvPr id="671" name="n_3mainValue【児童館】&#10;有形固定資産減価償却率">
          <a:extLst>
            <a:ext uri="{FF2B5EF4-FFF2-40B4-BE49-F238E27FC236}">
              <a16:creationId xmlns:a16="http://schemas.microsoft.com/office/drawing/2014/main" id="{A6175442-6E2C-49E5-A4C6-1C3416BC0146}"/>
            </a:ext>
          </a:extLst>
        </xdr:cNvPr>
        <xdr:cNvSpPr txBox="1"/>
      </xdr:nvSpPr>
      <xdr:spPr>
        <a:xfrm>
          <a:off x="13500744" y="13325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55135</xdr:rowOff>
    </xdr:from>
    <xdr:ext cx="405111" cy="259045"/>
    <xdr:sp macro="" textlink="">
      <xdr:nvSpPr>
        <xdr:cNvPr id="672" name="n_4mainValue【児童館】&#10;有形固定資産減価償却率">
          <a:extLst>
            <a:ext uri="{FF2B5EF4-FFF2-40B4-BE49-F238E27FC236}">
              <a16:creationId xmlns:a16="http://schemas.microsoft.com/office/drawing/2014/main" id="{480B4D0A-8AC8-4FF2-A79C-C43C543D96B9}"/>
            </a:ext>
          </a:extLst>
        </xdr:cNvPr>
        <xdr:cNvSpPr txBox="1"/>
      </xdr:nvSpPr>
      <xdr:spPr>
        <a:xfrm>
          <a:off x="12611744" y="13256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C282DE18-BF8A-4150-A514-2443EA65582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7A42FD5E-9164-40E3-8272-4E7489BAE9A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49F75858-8ABB-4FBC-B85D-69AA9F55C96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A89E7504-C02D-40AF-837E-F569A7EF2BC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6ACC7689-C288-4F62-BDDF-938666CCE3C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3471172B-F984-4F67-9CA0-A544D3E6062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1774B65C-67F1-4A75-9942-0FB9F30EC32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7070C5FE-F03B-4D96-BE36-EF6035E6676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B340ECA2-18FD-40AA-9EA5-2F87A16A28C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D56AD10B-A5A9-48B4-AF2B-A9A6ABF9505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3" name="直線コネクタ 682">
          <a:extLst>
            <a:ext uri="{FF2B5EF4-FFF2-40B4-BE49-F238E27FC236}">
              <a16:creationId xmlns:a16="http://schemas.microsoft.com/office/drawing/2014/main" id="{BB6C6BB4-9DDD-4084-9A20-3F6A4D78181A}"/>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4" name="テキスト ボックス 683">
          <a:extLst>
            <a:ext uri="{FF2B5EF4-FFF2-40B4-BE49-F238E27FC236}">
              <a16:creationId xmlns:a16="http://schemas.microsoft.com/office/drawing/2014/main" id="{32806CD6-7811-4938-AAAF-5C9199DF1828}"/>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5" name="直線コネクタ 684">
          <a:extLst>
            <a:ext uri="{FF2B5EF4-FFF2-40B4-BE49-F238E27FC236}">
              <a16:creationId xmlns:a16="http://schemas.microsoft.com/office/drawing/2014/main" id="{81E265E2-AA59-4B03-8014-B826A6D90287}"/>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6" name="テキスト ボックス 685">
          <a:extLst>
            <a:ext uri="{FF2B5EF4-FFF2-40B4-BE49-F238E27FC236}">
              <a16:creationId xmlns:a16="http://schemas.microsoft.com/office/drawing/2014/main" id="{05EAC08D-CA80-45C1-8586-FBB1296FB803}"/>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87" name="直線コネクタ 686">
          <a:extLst>
            <a:ext uri="{FF2B5EF4-FFF2-40B4-BE49-F238E27FC236}">
              <a16:creationId xmlns:a16="http://schemas.microsoft.com/office/drawing/2014/main" id="{C520B246-446D-4C0B-B256-F9C6AE0DDA1A}"/>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88" name="テキスト ボックス 687">
          <a:extLst>
            <a:ext uri="{FF2B5EF4-FFF2-40B4-BE49-F238E27FC236}">
              <a16:creationId xmlns:a16="http://schemas.microsoft.com/office/drawing/2014/main" id="{955934BE-2AC5-4806-9C00-D1817B1D11B4}"/>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89" name="直線コネクタ 688">
          <a:extLst>
            <a:ext uri="{FF2B5EF4-FFF2-40B4-BE49-F238E27FC236}">
              <a16:creationId xmlns:a16="http://schemas.microsoft.com/office/drawing/2014/main" id="{764E915D-D473-4288-8B13-3DFE9B3AEA81}"/>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0" name="テキスト ボックス 689">
          <a:extLst>
            <a:ext uri="{FF2B5EF4-FFF2-40B4-BE49-F238E27FC236}">
              <a16:creationId xmlns:a16="http://schemas.microsoft.com/office/drawing/2014/main" id="{153BBBED-E594-4803-9375-C869DEA66621}"/>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1" name="直線コネクタ 690">
          <a:extLst>
            <a:ext uri="{FF2B5EF4-FFF2-40B4-BE49-F238E27FC236}">
              <a16:creationId xmlns:a16="http://schemas.microsoft.com/office/drawing/2014/main" id="{3ED55A11-1C50-407A-A8D4-DA3FF2661B78}"/>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2" name="テキスト ボックス 691">
          <a:extLst>
            <a:ext uri="{FF2B5EF4-FFF2-40B4-BE49-F238E27FC236}">
              <a16:creationId xmlns:a16="http://schemas.microsoft.com/office/drawing/2014/main" id="{4644748A-B435-47BB-8387-658B8C862F46}"/>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3" name="直線コネクタ 692">
          <a:extLst>
            <a:ext uri="{FF2B5EF4-FFF2-40B4-BE49-F238E27FC236}">
              <a16:creationId xmlns:a16="http://schemas.microsoft.com/office/drawing/2014/main" id="{FFA9ABA3-4D1F-4B8B-BFFE-2F57F837B2A2}"/>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4" name="テキスト ボックス 693">
          <a:extLst>
            <a:ext uri="{FF2B5EF4-FFF2-40B4-BE49-F238E27FC236}">
              <a16:creationId xmlns:a16="http://schemas.microsoft.com/office/drawing/2014/main" id="{5EAA6C6A-D24F-467D-800C-89D8BAB92F5A}"/>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5" name="直線コネクタ 694">
          <a:extLst>
            <a:ext uri="{FF2B5EF4-FFF2-40B4-BE49-F238E27FC236}">
              <a16:creationId xmlns:a16="http://schemas.microsoft.com/office/drawing/2014/main" id="{9AE0FDCF-2721-4898-9AC7-C475A1C11A6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6" name="テキスト ボックス 695">
          <a:extLst>
            <a:ext uri="{FF2B5EF4-FFF2-40B4-BE49-F238E27FC236}">
              <a16:creationId xmlns:a16="http://schemas.microsoft.com/office/drawing/2014/main" id="{D651D148-AAFA-4861-86CE-44BD22CEC4D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7" name="【児童館】&#10;一人当たり面積グラフ枠">
          <a:extLst>
            <a:ext uri="{FF2B5EF4-FFF2-40B4-BE49-F238E27FC236}">
              <a16:creationId xmlns:a16="http://schemas.microsoft.com/office/drawing/2014/main" id="{DC59668B-CDEA-469C-B123-697E66DDAAD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103414</xdr:rowOff>
    </xdr:from>
    <xdr:to>
      <xdr:col>116</xdr:col>
      <xdr:colOff>62864</xdr:colOff>
      <xdr:row>86</xdr:row>
      <xdr:rowOff>103414</xdr:rowOff>
    </xdr:to>
    <xdr:cxnSp macro="">
      <xdr:nvCxnSpPr>
        <xdr:cNvPr id="698" name="直線コネクタ 697">
          <a:extLst>
            <a:ext uri="{FF2B5EF4-FFF2-40B4-BE49-F238E27FC236}">
              <a16:creationId xmlns:a16="http://schemas.microsoft.com/office/drawing/2014/main" id="{127B4EA8-5990-4836-BE41-50158668018E}"/>
            </a:ext>
          </a:extLst>
        </xdr:cNvPr>
        <xdr:cNvCxnSpPr/>
      </xdr:nvCxnSpPr>
      <xdr:spPr>
        <a:xfrm flipV="1">
          <a:off x="22160864" y="13476514"/>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107241</xdr:rowOff>
    </xdr:from>
    <xdr:ext cx="469744" cy="259045"/>
    <xdr:sp macro="" textlink="">
      <xdr:nvSpPr>
        <xdr:cNvPr id="699" name="【児童館】&#10;一人当たり面積最小値テキスト">
          <a:extLst>
            <a:ext uri="{FF2B5EF4-FFF2-40B4-BE49-F238E27FC236}">
              <a16:creationId xmlns:a16="http://schemas.microsoft.com/office/drawing/2014/main" id="{3C3D6DA6-E889-4D98-AEA7-BEFD9BE05209}"/>
            </a:ext>
          </a:extLst>
        </xdr:cNvPr>
        <xdr:cNvSpPr txBox="1"/>
      </xdr:nvSpPr>
      <xdr:spPr>
        <a:xfrm>
          <a:off x="22199600" y="1485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103414</xdr:rowOff>
    </xdr:from>
    <xdr:to>
      <xdr:col>116</xdr:col>
      <xdr:colOff>152400</xdr:colOff>
      <xdr:row>86</xdr:row>
      <xdr:rowOff>103414</xdr:rowOff>
    </xdr:to>
    <xdr:cxnSp macro="">
      <xdr:nvCxnSpPr>
        <xdr:cNvPr id="700" name="直線コネクタ 699">
          <a:extLst>
            <a:ext uri="{FF2B5EF4-FFF2-40B4-BE49-F238E27FC236}">
              <a16:creationId xmlns:a16="http://schemas.microsoft.com/office/drawing/2014/main" id="{4988D65E-9931-48C6-8B7E-9E58BA02B0DE}"/>
            </a:ext>
          </a:extLst>
        </xdr:cNvPr>
        <xdr:cNvCxnSpPr/>
      </xdr:nvCxnSpPr>
      <xdr:spPr>
        <a:xfrm>
          <a:off x="22072600" y="14848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50091</xdr:rowOff>
    </xdr:from>
    <xdr:ext cx="469744" cy="259045"/>
    <xdr:sp macro="" textlink="">
      <xdr:nvSpPr>
        <xdr:cNvPr id="701" name="【児童館】&#10;一人当たり面積最大値テキスト">
          <a:extLst>
            <a:ext uri="{FF2B5EF4-FFF2-40B4-BE49-F238E27FC236}">
              <a16:creationId xmlns:a16="http://schemas.microsoft.com/office/drawing/2014/main" id="{CAA53BF1-8D7F-4548-ACA4-310C1A0EA8F9}"/>
            </a:ext>
          </a:extLst>
        </xdr:cNvPr>
        <xdr:cNvSpPr txBox="1"/>
      </xdr:nvSpPr>
      <xdr:spPr>
        <a:xfrm>
          <a:off x="22199600" y="1325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103414</xdr:rowOff>
    </xdr:from>
    <xdr:to>
      <xdr:col>116</xdr:col>
      <xdr:colOff>152400</xdr:colOff>
      <xdr:row>78</xdr:row>
      <xdr:rowOff>103414</xdr:rowOff>
    </xdr:to>
    <xdr:cxnSp macro="">
      <xdr:nvCxnSpPr>
        <xdr:cNvPr id="702" name="直線コネクタ 701">
          <a:extLst>
            <a:ext uri="{FF2B5EF4-FFF2-40B4-BE49-F238E27FC236}">
              <a16:creationId xmlns:a16="http://schemas.microsoft.com/office/drawing/2014/main" id="{741F9AE8-27AD-48BD-AD90-271B64860DE9}"/>
            </a:ext>
          </a:extLst>
        </xdr:cNvPr>
        <xdr:cNvCxnSpPr/>
      </xdr:nvCxnSpPr>
      <xdr:spPr>
        <a:xfrm>
          <a:off x="22072600" y="1347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14713</xdr:rowOff>
    </xdr:from>
    <xdr:ext cx="469744" cy="259045"/>
    <xdr:sp macro="" textlink="">
      <xdr:nvSpPr>
        <xdr:cNvPr id="703" name="【児童館】&#10;一人当たり面積平均値テキスト">
          <a:extLst>
            <a:ext uri="{FF2B5EF4-FFF2-40B4-BE49-F238E27FC236}">
              <a16:creationId xmlns:a16="http://schemas.microsoft.com/office/drawing/2014/main" id="{AAA15852-33A4-4657-B8C1-E2421AE7737B}"/>
            </a:ext>
          </a:extLst>
        </xdr:cNvPr>
        <xdr:cNvSpPr txBox="1"/>
      </xdr:nvSpPr>
      <xdr:spPr>
        <a:xfrm>
          <a:off x="22199600" y="14416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36286</xdr:rowOff>
    </xdr:from>
    <xdr:to>
      <xdr:col>116</xdr:col>
      <xdr:colOff>114300</xdr:colOff>
      <xdr:row>84</xdr:row>
      <xdr:rowOff>137886</xdr:rowOff>
    </xdr:to>
    <xdr:sp macro="" textlink="">
      <xdr:nvSpPr>
        <xdr:cNvPr id="704" name="フローチャート: 判断 703">
          <a:extLst>
            <a:ext uri="{FF2B5EF4-FFF2-40B4-BE49-F238E27FC236}">
              <a16:creationId xmlns:a16="http://schemas.microsoft.com/office/drawing/2014/main" id="{180C1C9D-613A-41D9-AC5C-C761FE1493F9}"/>
            </a:ext>
          </a:extLst>
        </xdr:cNvPr>
        <xdr:cNvSpPr/>
      </xdr:nvSpPr>
      <xdr:spPr>
        <a:xfrm>
          <a:off x="221107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05" name="フローチャート: 判断 704">
          <a:extLst>
            <a:ext uri="{FF2B5EF4-FFF2-40B4-BE49-F238E27FC236}">
              <a16:creationId xmlns:a16="http://schemas.microsoft.com/office/drawing/2014/main" id="{94776813-289C-4ECA-804C-E13605D09DDB}"/>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06" name="フローチャート: 判断 705">
          <a:extLst>
            <a:ext uri="{FF2B5EF4-FFF2-40B4-BE49-F238E27FC236}">
              <a16:creationId xmlns:a16="http://schemas.microsoft.com/office/drawing/2014/main" id="{5E63BF3E-885F-4C32-B28B-4D37CC4A83A1}"/>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36286</xdr:rowOff>
    </xdr:from>
    <xdr:to>
      <xdr:col>102</xdr:col>
      <xdr:colOff>165100</xdr:colOff>
      <xdr:row>84</xdr:row>
      <xdr:rowOff>137886</xdr:rowOff>
    </xdr:to>
    <xdr:sp macro="" textlink="">
      <xdr:nvSpPr>
        <xdr:cNvPr id="707" name="フローチャート: 判断 706">
          <a:extLst>
            <a:ext uri="{FF2B5EF4-FFF2-40B4-BE49-F238E27FC236}">
              <a16:creationId xmlns:a16="http://schemas.microsoft.com/office/drawing/2014/main" id="{6A6A6043-BAC8-44CE-B427-7ABD636C5822}"/>
            </a:ext>
          </a:extLst>
        </xdr:cNvPr>
        <xdr:cNvSpPr/>
      </xdr:nvSpPr>
      <xdr:spPr>
        <a:xfrm>
          <a:off x="19494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08" name="フローチャート: 判断 707">
          <a:extLst>
            <a:ext uri="{FF2B5EF4-FFF2-40B4-BE49-F238E27FC236}">
              <a16:creationId xmlns:a16="http://schemas.microsoft.com/office/drawing/2014/main" id="{E16DBAC4-EECF-4510-9F35-A205275D15C5}"/>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D39CB559-4F83-4DAF-A3C0-41347D65A85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20A9CBCA-4899-441D-B35C-0B23BF2C43E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817BC907-B083-471C-90B6-456C2AA3A91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7387C89A-E68F-40A5-AB37-F1C5958B7E3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644B0AB1-B32E-45A5-AB5B-F093EF4D863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126093</xdr:rowOff>
    </xdr:from>
    <xdr:to>
      <xdr:col>116</xdr:col>
      <xdr:colOff>114300</xdr:colOff>
      <xdr:row>82</xdr:row>
      <xdr:rowOff>56243</xdr:rowOff>
    </xdr:to>
    <xdr:sp macro="" textlink="">
      <xdr:nvSpPr>
        <xdr:cNvPr id="714" name="楕円 713">
          <a:extLst>
            <a:ext uri="{FF2B5EF4-FFF2-40B4-BE49-F238E27FC236}">
              <a16:creationId xmlns:a16="http://schemas.microsoft.com/office/drawing/2014/main" id="{792F8C06-B452-45AA-B480-E6F188E674CA}"/>
            </a:ext>
          </a:extLst>
        </xdr:cNvPr>
        <xdr:cNvSpPr/>
      </xdr:nvSpPr>
      <xdr:spPr>
        <a:xfrm>
          <a:off x="22110700" y="1401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148970</xdr:rowOff>
    </xdr:from>
    <xdr:ext cx="469744" cy="259045"/>
    <xdr:sp macro="" textlink="">
      <xdr:nvSpPr>
        <xdr:cNvPr id="715" name="【児童館】&#10;一人当たり面積該当値テキスト">
          <a:extLst>
            <a:ext uri="{FF2B5EF4-FFF2-40B4-BE49-F238E27FC236}">
              <a16:creationId xmlns:a16="http://schemas.microsoft.com/office/drawing/2014/main" id="{88507987-9CF2-4658-98DB-7AFCC827624A}"/>
            </a:ext>
          </a:extLst>
        </xdr:cNvPr>
        <xdr:cNvSpPr txBox="1"/>
      </xdr:nvSpPr>
      <xdr:spPr>
        <a:xfrm>
          <a:off x="22199600" y="1386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126093</xdr:rowOff>
    </xdr:from>
    <xdr:to>
      <xdr:col>112</xdr:col>
      <xdr:colOff>38100</xdr:colOff>
      <xdr:row>82</xdr:row>
      <xdr:rowOff>56243</xdr:rowOff>
    </xdr:to>
    <xdr:sp macro="" textlink="">
      <xdr:nvSpPr>
        <xdr:cNvPr id="716" name="楕円 715">
          <a:extLst>
            <a:ext uri="{FF2B5EF4-FFF2-40B4-BE49-F238E27FC236}">
              <a16:creationId xmlns:a16="http://schemas.microsoft.com/office/drawing/2014/main" id="{4725BB87-F924-4015-B2E9-EE5CADD69C6F}"/>
            </a:ext>
          </a:extLst>
        </xdr:cNvPr>
        <xdr:cNvSpPr/>
      </xdr:nvSpPr>
      <xdr:spPr>
        <a:xfrm>
          <a:off x="21272500" y="1401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5443</xdr:rowOff>
    </xdr:from>
    <xdr:to>
      <xdr:col>116</xdr:col>
      <xdr:colOff>63500</xdr:colOff>
      <xdr:row>82</xdr:row>
      <xdr:rowOff>5443</xdr:rowOff>
    </xdr:to>
    <xdr:cxnSp macro="">
      <xdr:nvCxnSpPr>
        <xdr:cNvPr id="717" name="直線コネクタ 716">
          <a:extLst>
            <a:ext uri="{FF2B5EF4-FFF2-40B4-BE49-F238E27FC236}">
              <a16:creationId xmlns:a16="http://schemas.microsoft.com/office/drawing/2014/main" id="{28652ECC-F0BB-4A6F-9A3C-90DEA1223793}"/>
            </a:ext>
          </a:extLst>
        </xdr:cNvPr>
        <xdr:cNvCxnSpPr/>
      </xdr:nvCxnSpPr>
      <xdr:spPr>
        <a:xfrm>
          <a:off x="21323300" y="140643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126093</xdr:rowOff>
    </xdr:from>
    <xdr:to>
      <xdr:col>107</xdr:col>
      <xdr:colOff>101600</xdr:colOff>
      <xdr:row>82</xdr:row>
      <xdr:rowOff>56243</xdr:rowOff>
    </xdr:to>
    <xdr:sp macro="" textlink="">
      <xdr:nvSpPr>
        <xdr:cNvPr id="718" name="楕円 717">
          <a:extLst>
            <a:ext uri="{FF2B5EF4-FFF2-40B4-BE49-F238E27FC236}">
              <a16:creationId xmlns:a16="http://schemas.microsoft.com/office/drawing/2014/main" id="{A987B32A-AFB6-4CE5-AF13-99DC2DDECB10}"/>
            </a:ext>
          </a:extLst>
        </xdr:cNvPr>
        <xdr:cNvSpPr/>
      </xdr:nvSpPr>
      <xdr:spPr>
        <a:xfrm>
          <a:off x="20383500" y="1401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5443</xdr:rowOff>
    </xdr:from>
    <xdr:to>
      <xdr:col>111</xdr:col>
      <xdr:colOff>177800</xdr:colOff>
      <xdr:row>82</xdr:row>
      <xdr:rowOff>5443</xdr:rowOff>
    </xdr:to>
    <xdr:cxnSp macro="">
      <xdr:nvCxnSpPr>
        <xdr:cNvPr id="719" name="直線コネクタ 718">
          <a:extLst>
            <a:ext uri="{FF2B5EF4-FFF2-40B4-BE49-F238E27FC236}">
              <a16:creationId xmlns:a16="http://schemas.microsoft.com/office/drawing/2014/main" id="{827CC75A-DE79-4FA9-B9A4-270AEF5D2716}"/>
            </a:ext>
          </a:extLst>
        </xdr:cNvPr>
        <xdr:cNvCxnSpPr/>
      </xdr:nvCxnSpPr>
      <xdr:spPr>
        <a:xfrm>
          <a:off x="20434300" y="14064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126093</xdr:rowOff>
    </xdr:from>
    <xdr:to>
      <xdr:col>102</xdr:col>
      <xdr:colOff>165100</xdr:colOff>
      <xdr:row>82</xdr:row>
      <xdr:rowOff>56243</xdr:rowOff>
    </xdr:to>
    <xdr:sp macro="" textlink="">
      <xdr:nvSpPr>
        <xdr:cNvPr id="720" name="楕円 719">
          <a:extLst>
            <a:ext uri="{FF2B5EF4-FFF2-40B4-BE49-F238E27FC236}">
              <a16:creationId xmlns:a16="http://schemas.microsoft.com/office/drawing/2014/main" id="{A021C00A-3AD9-4B06-9C66-76AC3E8299A8}"/>
            </a:ext>
          </a:extLst>
        </xdr:cNvPr>
        <xdr:cNvSpPr/>
      </xdr:nvSpPr>
      <xdr:spPr>
        <a:xfrm>
          <a:off x="19494500" y="1401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5443</xdr:rowOff>
    </xdr:from>
    <xdr:to>
      <xdr:col>107</xdr:col>
      <xdr:colOff>50800</xdr:colOff>
      <xdr:row>82</xdr:row>
      <xdr:rowOff>5443</xdr:rowOff>
    </xdr:to>
    <xdr:cxnSp macro="">
      <xdr:nvCxnSpPr>
        <xdr:cNvPr id="721" name="直線コネクタ 720">
          <a:extLst>
            <a:ext uri="{FF2B5EF4-FFF2-40B4-BE49-F238E27FC236}">
              <a16:creationId xmlns:a16="http://schemas.microsoft.com/office/drawing/2014/main" id="{EE5FD5E5-1818-4C28-9013-5B24FFD97919}"/>
            </a:ext>
          </a:extLst>
        </xdr:cNvPr>
        <xdr:cNvCxnSpPr/>
      </xdr:nvCxnSpPr>
      <xdr:spPr>
        <a:xfrm>
          <a:off x="19545300" y="14064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126093</xdr:rowOff>
    </xdr:from>
    <xdr:to>
      <xdr:col>98</xdr:col>
      <xdr:colOff>38100</xdr:colOff>
      <xdr:row>82</xdr:row>
      <xdr:rowOff>56243</xdr:rowOff>
    </xdr:to>
    <xdr:sp macro="" textlink="">
      <xdr:nvSpPr>
        <xdr:cNvPr id="722" name="楕円 721">
          <a:extLst>
            <a:ext uri="{FF2B5EF4-FFF2-40B4-BE49-F238E27FC236}">
              <a16:creationId xmlns:a16="http://schemas.microsoft.com/office/drawing/2014/main" id="{9BE522BB-5A43-43A5-90E0-ACA112ECA1C6}"/>
            </a:ext>
          </a:extLst>
        </xdr:cNvPr>
        <xdr:cNvSpPr/>
      </xdr:nvSpPr>
      <xdr:spPr>
        <a:xfrm>
          <a:off x="18605500" y="1401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5443</xdr:rowOff>
    </xdr:from>
    <xdr:to>
      <xdr:col>102</xdr:col>
      <xdr:colOff>114300</xdr:colOff>
      <xdr:row>82</xdr:row>
      <xdr:rowOff>5443</xdr:rowOff>
    </xdr:to>
    <xdr:cxnSp macro="">
      <xdr:nvCxnSpPr>
        <xdr:cNvPr id="723" name="直線コネクタ 722">
          <a:extLst>
            <a:ext uri="{FF2B5EF4-FFF2-40B4-BE49-F238E27FC236}">
              <a16:creationId xmlns:a16="http://schemas.microsoft.com/office/drawing/2014/main" id="{C26EE0DA-F539-48D3-8CEE-9B5990C1C2BE}"/>
            </a:ext>
          </a:extLst>
        </xdr:cNvPr>
        <xdr:cNvCxnSpPr/>
      </xdr:nvCxnSpPr>
      <xdr:spPr>
        <a:xfrm>
          <a:off x="18656300" y="14064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129013</xdr:rowOff>
    </xdr:from>
    <xdr:ext cx="469744" cy="259045"/>
    <xdr:sp macro="" textlink="">
      <xdr:nvSpPr>
        <xdr:cNvPr id="724" name="n_1aveValue【児童館】&#10;一人当たり面積">
          <a:extLst>
            <a:ext uri="{FF2B5EF4-FFF2-40B4-BE49-F238E27FC236}">
              <a16:creationId xmlns:a16="http://schemas.microsoft.com/office/drawing/2014/main" id="{DB45B123-ED0C-4D53-B1F3-BB26002F97F5}"/>
            </a:ext>
          </a:extLst>
        </xdr:cNvPr>
        <xdr:cNvSpPr txBox="1"/>
      </xdr:nvSpPr>
      <xdr:spPr>
        <a:xfrm>
          <a:off x="210757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129013</xdr:rowOff>
    </xdr:from>
    <xdr:ext cx="469744" cy="259045"/>
    <xdr:sp macro="" textlink="">
      <xdr:nvSpPr>
        <xdr:cNvPr id="725" name="n_2aveValue【児童館】&#10;一人当たり面積">
          <a:extLst>
            <a:ext uri="{FF2B5EF4-FFF2-40B4-BE49-F238E27FC236}">
              <a16:creationId xmlns:a16="http://schemas.microsoft.com/office/drawing/2014/main" id="{721DA1D1-9530-4924-8EF2-963B8D04E7F4}"/>
            </a:ext>
          </a:extLst>
        </xdr:cNvPr>
        <xdr:cNvSpPr txBox="1"/>
      </xdr:nvSpPr>
      <xdr:spPr>
        <a:xfrm>
          <a:off x="20199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129013</xdr:rowOff>
    </xdr:from>
    <xdr:ext cx="469744" cy="259045"/>
    <xdr:sp macro="" textlink="">
      <xdr:nvSpPr>
        <xdr:cNvPr id="726" name="n_3aveValue【児童館】&#10;一人当たり面積">
          <a:extLst>
            <a:ext uri="{FF2B5EF4-FFF2-40B4-BE49-F238E27FC236}">
              <a16:creationId xmlns:a16="http://schemas.microsoft.com/office/drawing/2014/main" id="{05FD85C1-C213-4486-9C7C-DE307A28468B}"/>
            </a:ext>
          </a:extLst>
        </xdr:cNvPr>
        <xdr:cNvSpPr txBox="1"/>
      </xdr:nvSpPr>
      <xdr:spPr>
        <a:xfrm>
          <a:off x="19310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161670</xdr:rowOff>
    </xdr:from>
    <xdr:ext cx="469744" cy="259045"/>
    <xdr:sp macro="" textlink="">
      <xdr:nvSpPr>
        <xdr:cNvPr id="727" name="n_4aveValue【児童館】&#10;一人当たり面積">
          <a:extLst>
            <a:ext uri="{FF2B5EF4-FFF2-40B4-BE49-F238E27FC236}">
              <a16:creationId xmlns:a16="http://schemas.microsoft.com/office/drawing/2014/main" id="{B640A293-EA55-4465-AD23-F8D2F1CF2314}"/>
            </a:ext>
          </a:extLst>
        </xdr:cNvPr>
        <xdr:cNvSpPr txBox="1"/>
      </xdr:nvSpPr>
      <xdr:spPr>
        <a:xfrm>
          <a:off x="184214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72770</xdr:rowOff>
    </xdr:from>
    <xdr:ext cx="469744" cy="259045"/>
    <xdr:sp macro="" textlink="">
      <xdr:nvSpPr>
        <xdr:cNvPr id="728" name="n_1mainValue【児童館】&#10;一人当たり面積">
          <a:extLst>
            <a:ext uri="{FF2B5EF4-FFF2-40B4-BE49-F238E27FC236}">
              <a16:creationId xmlns:a16="http://schemas.microsoft.com/office/drawing/2014/main" id="{5652EE9D-6C87-42DE-8841-8B2F06267713}"/>
            </a:ext>
          </a:extLst>
        </xdr:cNvPr>
        <xdr:cNvSpPr txBox="1"/>
      </xdr:nvSpPr>
      <xdr:spPr>
        <a:xfrm>
          <a:off x="21075727" y="1378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72770</xdr:rowOff>
    </xdr:from>
    <xdr:ext cx="469744" cy="259045"/>
    <xdr:sp macro="" textlink="">
      <xdr:nvSpPr>
        <xdr:cNvPr id="729" name="n_2mainValue【児童館】&#10;一人当たり面積">
          <a:extLst>
            <a:ext uri="{FF2B5EF4-FFF2-40B4-BE49-F238E27FC236}">
              <a16:creationId xmlns:a16="http://schemas.microsoft.com/office/drawing/2014/main" id="{0C866729-8FCA-4454-A198-26C0DC724130}"/>
            </a:ext>
          </a:extLst>
        </xdr:cNvPr>
        <xdr:cNvSpPr txBox="1"/>
      </xdr:nvSpPr>
      <xdr:spPr>
        <a:xfrm>
          <a:off x="20199427" y="1378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72770</xdr:rowOff>
    </xdr:from>
    <xdr:ext cx="469744" cy="259045"/>
    <xdr:sp macro="" textlink="">
      <xdr:nvSpPr>
        <xdr:cNvPr id="730" name="n_3mainValue【児童館】&#10;一人当たり面積">
          <a:extLst>
            <a:ext uri="{FF2B5EF4-FFF2-40B4-BE49-F238E27FC236}">
              <a16:creationId xmlns:a16="http://schemas.microsoft.com/office/drawing/2014/main" id="{433E5C6E-020A-4062-B5E9-15BE783CD3D4}"/>
            </a:ext>
          </a:extLst>
        </xdr:cNvPr>
        <xdr:cNvSpPr txBox="1"/>
      </xdr:nvSpPr>
      <xdr:spPr>
        <a:xfrm>
          <a:off x="19310427" y="1378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72770</xdr:rowOff>
    </xdr:from>
    <xdr:ext cx="469744" cy="259045"/>
    <xdr:sp macro="" textlink="">
      <xdr:nvSpPr>
        <xdr:cNvPr id="731" name="n_4mainValue【児童館】&#10;一人当たり面積">
          <a:extLst>
            <a:ext uri="{FF2B5EF4-FFF2-40B4-BE49-F238E27FC236}">
              <a16:creationId xmlns:a16="http://schemas.microsoft.com/office/drawing/2014/main" id="{64B23B54-0117-47FA-BD09-970E92807038}"/>
            </a:ext>
          </a:extLst>
        </xdr:cNvPr>
        <xdr:cNvSpPr txBox="1"/>
      </xdr:nvSpPr>
      <xdr:spPr>
        <a:xfrm>
          <a:off x="18421427" y="1378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53F55B92-144A-44E4-B3EF-9539E13300C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716CE3D7-1E87-4995-A8DD-B097EE00284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09E8B7FA-9750-45CB-B5CA-2DCC27B97AD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A6DDA1C2-97D8-45FE-B868-61FA9D83A68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9085996A-1775-4123-B60C-AB94A952C6D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9BE8250B-0636-4797-B305-A3237783989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512FF8B8-360C-4495-8995-10FA5DA30C0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DFCF6C63-0850-453D-886E-E2DE9840896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0B3AA4FB-CFFB-48BE-8B10-0CE6D43E77D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86E2EF6D-A1EE-49B5-940A-1E53F6139CD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FF2AC0E0-CF24-4375-8A0C-5A010230A36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3" name="直線コネクタ 742">
          <a:extLst>
            <a:ext uri="{FF2B5EF4-FFF2-40B4-BE49-F238E27FC236}">
              <a16:creationId xmlns:a16="http://schemas.microsoft.com/office/drawing/2014/main" id="{F4CFDC54-3FE8-48EF-AC95-425CA2C111D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4" name="テキスト ボックス 743">
          <a:extLst>
            <a:ext uri="{FF2B5EF4-FFF2-40B4-BE49-F238E27FC236}">
              <a16:creationId xmlns:a16="http://schemas.microsoft.com/office/drawing/2014/main" id="{3E37715B-72F5-47E2-B415-792E0826AAC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5" name="直線コネクタ 744">
          <a:extLst>
            <a:ext uri="{FF2B5EF4-FFF2-40B4-BE49-F238E27FC236}">
              <a16:creationId xmlns:a16="http://schemas.microsoft.com/office/drawing/2014/main" id="{0B523E06-4EBF-4F45-A0DC-CE3B2FE35B9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6" name="テキスト ボックス 745">
          <a:extLst>
            <a:ext uri="{FF2B5EF4-FFF2-40B4-BE49-F238E27FC236}">
              <a16:creationId xmlns:a16="http://schemas.microsoft.com/office/drawing/2014/main" id="{5182BBB7-D219-4CDC-8DEE-B0B82B46D1B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7" name="直線コネクタ 746">
          <a:extLst>
            <a:ext uri="{FF2B5EF4-FFF2-40B4-BE49-F238E27FC236}">
              <a16:creationId xmlns:a16="http://schemas.microsoft.com/office/drawing/2014/main" id="{782DFF96-DAB6-40C9-A3D7-060447B4E41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8" name="テキスト ボックス 747">
          <a:extLst>
            <a:ext uri="{FF2B5EF4-FFF2-40B4-BE49-F238E27FC236}">
              <a16:creationId xmlns:a16="http://schemas.microsoft.com/office/drawing/2014/main" id="{BF41C1CA-3B92-40D5-86B3-3801D443121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9" name="直線コネクタ 748">
          <a:extLst>
            <a:ext uri="{FF2B5EF4-FFF2-40B4-BE49-F238E27FC236}">
              <a16:creationId xmlns:a16="http://schemas.microsoft.com/office/drawing/2014/main" id="{C5249C25-DA55-4319-967C-BF3B75B8B2F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0" name="テキスト ボックス 749">
          <a:extLst>
            <a:ext uri="{FF2B5EF4-FFF2-40B4-BE49-F238E27FC236}">
              <a16:creationId xmlns:a16="http://schemas.microsoft.com/office/drawing/2014/main" id="{51AD9F53-9FB3-453B-BEE2-3B944D08CBE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1" name="直線コネクタ 750">
          <a:extLst>
            <a:ext uri="{FF2B5EF4-FFF2-40B4-BE49-F238E27FC236}">
              <a16:creationId xmlns:a16="http://schemas.microsoft.com/office/drawing/2014/main" id="{DE97AC74-0BA1-4F47-902B-5BCF7A04EB1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2" name="テキスト ボックス 751">
          <a:extLst>
            <a:ext uri="{FF2B5EF4-FFF2-40B4-BE49-F238E27FC236}">
              <a16:creationId xmlns:a16="http://schemas.microsoft.com/office/drawing/2014/main" id="{21341872-53F6-4492-A2B6-7EF694969C6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3" name="直線コネクタ 752">
          <a:extLst>
            <a:ext uri="{FF2B5EF4-FFF2-40B4-BE49-F238E27FC236}">
              <a16:creationId xmlns:a16="http://schemas.microsoft.com/office/drawing/2014/main" id="{AAD3E42C-D23E-4005-90EB-FA2702036D7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754" name="テキスト ボックス 753">
          <a:extLst>
            <a:ext uri="{FF2B5EF4-FFF2-40B4-BE49-F238E27FC236}">
              <a16:creationId xmlns:a16="http://schemas.microsoft.com/office/drawing/2014/main" id="{B978BF7A-77D9-4FB4-88C6-279115D384D9}"/>
            </a:ext>
          </a:extLst>
        </xdr:cNvPr>
        <xdr:cNvSpPr txBox="1"/>
      </xdr:nvSpPr>
      <xdr:spPr>
        <a:xfrm>
          <a:off x="12042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9D8BE347-6D06-4501-83DE-B8BE7F4C8B3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6" name="テキスト ボックス 755">
          <a:extLst>
            <a:ext uri="{FF2B5EF4-FFF2-40B4-BE49-F238E27FC236}">
              <a16:creationId xmlns:a16="http://schemas.microsoft.com/office/drawing/2014/main" id="{D21D46FA-6B91-4992-B3C9-26E94D2F38BC}"/>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EBC0ECD4-C16D-40BA-BCE9-043EFF4D5E6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53339</xdr:rowOff>
    </xdr:from>
    <xdr:to>
      <xdr:col>85</xdr:col>
      <xdr:colOff>126364</xdr:colOff>
      <xdr:row>108</xdr:row>
      <xdr:rowOff>72934</xdr:rowOff>
    </xdr:to>
    <xdr:cxnSp macro="">
      <xdr:nvCxnSpPr>
        <xdr:cNvPr id="758" name="直線コネクタ 757">
          <a:extLst>
            <a:ext uri="{FF2B5EF4-FFF2-40B4-BE49-F238E27FC236}">
              <a16:creationId xmlns:a16="http://schemas.microsoft.com/office/drawing/2014/main" id="{1B2874E0-C5C7-4023-A811-364820E3939E}"/>
            </a:ext>
          </a:extLst>
        </xdr:cNvPr>
        <xdr:cNvCxnSpPr/>
      </xdr:nvCxnSpPr>
      <xdr:spPr>
        <a:xfrm flipV="1">
          <a:off x="16318864" y="17198339"/>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76761</xdr:rowOff>
    </xdr:from>
    <xdr:ext cx="405111" cy="259045"/>
    <xdr:sp macro="" textlink="">
      <xdr:nvSpPr>
        <xdr:cNvPr id="759" name="【公民館】&#10;有形固定資産減価償却率最小値テキスト">
          <a:extLst>
            <a:ext uri="{FF2B5EF4-FFF2-40B4-BE49-F238E27FC236}">
              <a16:creationId xmlns:a16="http://schemas.microsoft.com/office/drawing/2014/main" id="{63B72F6D-E407-460A-BE1B-3D3B75C3D904}"/>
            </a:ext>
          </a:extLst>
        </xdr:cNvPr>
        <xdr:cNvSpPr txBox="1"/>
      </xdr:nvSpPr>
      <xdr:spPr>
        <a:xfrm>
          <a:off x="16357600" y="18593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72934</xdr:rowOff>
    </xdr:from>
    <xdr:to>
      <xdr:col>86</xdr:col>
      <xdr:colOff>25400</xdr:colOff>
      <xdr:row>108</xdr:row>
      <xdr:rowOff>72934</xdr:rowOff>
    </xdr:to>
    <xdr:cxnSp macro="">
      <xdr:nvCxnSpPr>
        <xdr:cNvPr id="760" name="直線コネクタ 759">
          <a:extLst>
            <a:ext uri="{FF2B5EF4-FFF2-40B4-BE49-F238E27FC236}">
              <a16:creationId xmlns:a16="http://schemas.microsoft.com/office/drawing/2014/main" id="{D40B9204-D1FA-424E-AB98-2443344DDB02}"/>
            </a:ext>
          </a:extLst>
        </xdr:cNvPr>
        <xdr:cNvCxnSpPr/>
      </xdr:nvCxnSpPr>
      <xdr:spPr>
        <a:xfrm>
          <a:off x="16230600" y="1858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xdr:rowOff>
    </xdr:from>
    <xdr:ext cx="405111" cy="259045"/>
    <xdr:sp macro="" textlink="">
      <xdr:nvSpPr>
        <xdr:cNvPr id="761" name="【公民館】&#10;有形固定資産減価償却率最大値テキスト">
          <a:extLst>
            <a:ext uri="{FF2B5EF4-FFF2-40B4-BE49-F238E27FC236}">
              <a16:creationId xmlns:a16="http://schemas.microsoft.com/office/drawing/2014/main" id="{899490EE-35E8-4A69-BCF8-9620EFB0F62E}"/>
            </a:ext>
          </a:extLst>
        </xdr:cNvPr>
        <xdr:cNvSpPr txBox="1"/>
      </xdr:nvSpPr>
      <xdr:spPr>
        <a:xfrm>
          <a:off x="16357600" y="16973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53339</xdr:rowOff>
    </xdr:from>
    <xdr:to>
      <xdr:col>86</xdr:col>
      <xdr:colOff>25400</xdr:colOff>
      <xdr:row>100</xdr:row>
      <xdr:rowOff>53339</xdr:rowOff>
    </xdr:to>
    <xdr:cxnSp macro="">
      <xdr:nvCxnSpPr>
        <xdr:cNvPr id="762" name="直線コネクタ 761">
          <a:extLst>
            <a:ext uri="{FF2B5EF4-FFF2-40B4-BE49-F238E27FC236}">
              <a16:creationId xmlns:a16="http://schemas.microsoft.com/office/drawing/2014/main" id="{326DAE25-D5F0-4578-AA08-DAF113B93F23}"/>
            </a:ext>
          </a:extLst>
        </xdr:cNvPr>
        <xdr:cNvCxnSpPr/>
      </xdr:nvCxnSpPr>
      <xdr:spPr>
        <a:xfrm>
          <a:off x="16230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80934</xdr:rowOff>
    </xdr:from>
    <xdr:ext cx="405111" cy="259045"/>
    <xdr:sp macro="" textlink="">
      <xdr:nvSpPr>
        <xdr:cNvPr id="763" name="【公民館】&#10;有形固定資産減価償却率平均値テキスト">
          <a:extLst>
            <a:ext uri="{FF2B5EF4-FFF2-40B4-BE49-F238E27FC236}">
              <a16:creationId xmlns:a16="http://schemas.microsoft.com/office/drawing/2014/main" id="{4ABD44F7-0751-457F-9F75-4727E0CDD758}"/>
            </a:ext>
          </a:extLst>
        </xdr:cNvPr>
        <xdr:cNvSpPr txBox="1"/>
      </xdr:nvSpPr>
      <xdr:spPr>
        <a:xfrm>
          <a:off x="16357600" y="173973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58057</xdr:rowOff>
    </xdr:from>
    <xdr:to>
      <xdr:col>85</xdr:col>
      <xdr:colOff>177800</xdr:colOff>
      <xdr:row>102</xdr:row>
      <xdr:rowOff>159657</xdr:rowOff>
    </xdr:to>
    <xdr:sp macro="" textlink="">
      <xdr:nvSpPr>
        <xdr:cNvPr id="764" name="フローチャート: 判断 763">
          <a:extLst>
            <a:ext uri="{FF2B5EF4-FFF2-40B4-BE49-F238E27FC236}">
              <a16:creationId xmlns:a16="http://schemas.microsoft.com/office/drawing/2014/main" id="{4F5908A1-A681-4A8E-8127-AD968BA068A4}"/>
            </a:ext>
          </a:extLst>
        </xdr:cNvPr>
        <xdr:cNvSpPr/>
      </xdr:nvSpPr>
      <xdr:spPr>
        <a:xfrm>
          <a:off x="16268700" y="17545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71120</xdr:rowOff>
    </xdr:from>
    <xdr:to>
      <xdr:col>81</xdr:col>
      <xdr:colOff>101600</xdr:colOff>
      <xdr:row>103</xdr:row>
      <xdr:rowOff>1270</xdr:rowOff>
    </xdr:to>
    <xdr:sp macro="" textlink="">
      <xdr:nvSpPr>
        <xdr:cNvPr id="765" name="フローチャート: 判断 764">
          <a:extLst>
            <a:ext uri="{FF2B5EF4-FFF2-40B4-BE49-F238E27FC236}">
              <a16:creationId xmlns:a16="http://schemas.microsoft.com/office/drawing/2014/main" id="{A82EBEC7-C42A-4195-926A-5420417C35BD}"/>
            </a:ext>
          </a:extLst>
        </xdr:cNvPr>
        <xdr:cNvSpPr/>
      </xdr:nvSpPr>
      <xdr:spPr>
        <a:xfrm>
          <a:off x="15430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28666</xdr:rowOff>
    </xdr:from>
    <xdr:to>
      <xdr:col>76</xdr:col>
      <xdr:colOff>165100</xdr:colOff>
      <xdr:row>102</xdr:row>
      <xdr:rowOff>130266</xdr:rowOff>
    </xdr:to>
    <xdr:sp macro="" textlink="">
      <xdr:nvSpPr>
        <xdr:cNvPr id="766" name="フローチャート: 判断 765">
          <a:extLst>
            <a:ext uri="{FF2B5EF4-FFF2-40B4-BE49-F238E27FC236}">
              <a16:creationId xmlns:a16="http://schemas.microsoft.com/office/drawing/2014/main" id="{47674D9A-7189-42A0-A4BE-DBF79A5DEA95}"/>
            </a:ext>
          </a:extLst>
        </xdr:cNvPr>
        <xdr:cNvSpPr/>
      </xdr:nvSpPr>
      <xdr:spPr>
        <a:xfrm>
          <a:off x="14541500" y="17516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167458</xdr:rowOff>
    </xdr:from>
    <xdr:to>
      <xdr:col>72</xdr:col>
      <xdr:colOff>38100</xdr:colOff>
      <xdr:row>102</xdr:row>
      <xdr:rowOff>97608</xdr:rowOff>
    </xdr:to>
    <xdr:sp macro="" textlink="">
      <xdr:nvSpPr>
        <xdr:cNvPr id="767" name="フローチャート: 判断 766">
          <a:extLst>
            <a:ext uri="{FF2B5EF4-FFF2-40B4-BE49-F238E27FC236}">
              <a16:creationId xmlns:a16="http://schemas.microsoft.com/office/drawing/2014/main" id="{D0740A62-F380-41DE-AEE4-DF29927A6C12}"/>
            </a:ext>
          </a:extLst>
        </xdr:cNvPr>
        <xdr:cNvSpPr/>
      </xdr:nvSpPr>
      <xdr:spPr>
        <a:xfrm>
          <a:off x="13652500" y="1748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101</xdr:row>
      <xdr:rowOff>138068</xdr:rowOff>
    </xdr:from>
    <xdr:to>
      <xdr:col>67</xdr:col>
      <xdr:colOff>101600</xdr:colOff>
      <xdr:row>102</xdr:row>
      <xdr:rowOff>68218</xdr:rowOff>
    </xdr:to>
    <xdr:sp macro="" textlink="">
      <xdr:nvSpPr>
        <xdr:cNvPr id="768" name="フローチャート: 判断 767">
          <a:extLst>
            <a:ext uri="{FF2B5EF4-FFF2-40B4-BE49-F238E27FC236}">
              <a16:creationId xmlns:a16="http://schemas.microsoft.com/office/drawing/2014/main" id="{619B0A37-AD5E-4F38-9637-8EB64CFB8D32}"/>
            </a:ext>
          </a:extLst>
        </xdr:cNvPr>
        <xdr:cNvSpPr/>
      </xdr:nvSpPr>
      <xdr:spPr>
        <a:xfrm>
          <a:off x="12763500" y="1745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737E4042-9F40-47E2-8471-B5719DC60B5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966F525A-8A3B-476D-9764-9ABA86EDA79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E856EDA6-84D4-402A-AB96-A4F31DA2256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6A597000-285F-4419-9E51-146181FAD2F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4AF46C89-67EE-400A-89B5-3FC263C8B2E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107043</xdr:rowOff>
    </xdr:from>
    <xdr:to>
      <xdr:col>85</xdr:col>
      <xdr:colOff>177800</xdr:colOff>
      <xdr:row>103</xdr:row>
      <xdr:rowOff>37193</xdr:rowOff>
    </xdr:to>
    <xdr:sp macro="" textlink="">
      <xdr:nvSpPr>
        <xdr:cNvPr id="774" name="楕円 773">
          <a:extLst>
            <a:ext uri="{FF2B5EF4-FFF2-40B4-BE49-F238E27FC236}">
              <a16:creationId xmlns:a16="http://schemas.microsoft.com/office/drawing/2014/main" id="{8FCFAF75-8207-4FA1-B34C-3C813207D0B4}"/>
            </a:ext>
          </a:extLst>
        </xdr:cNvPr>
        <xdr:cNvSpPr/>
      </xdr:nvSpPr>
      <xdr:spPr>
        <a:xfrm>
          <a:off x="16268700" y="1759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85470</xdr:rowOff>
    </xdr:from>
    <xdr:ext cx="405111" cy="259045"/>
    <xdr:sp macro="" textlink="">
      <xdr:nvSpPr>
        <xdr:cNvPr id="775" name="【公民館】&#10;有形固定資産減価償却率該当値テキスト">
          <a:extLst>
            <a:ext uri="{FF2B5EF4-FFF2-40B4-BE49-F238E27FC236}">
              <a16:creationId xmlns:a16="http://schemas.microsoft.com/office/drawing/2014/main" id="{D94191B2-E2F2-4E61-81A0-C0E6878D2C7B}"/>
            </a:ext>
          </a:extLst>
        </xdr:cNvPr>
        <xdr:cNvSpPr txBox="1"/>
      </xdr:nvSpPr>
      <xdr:spPr>
        <a:xfrm>
          <a:off x="16357600" y="17573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85816</xdr:rowOff>
    </xdr:from>
    <xdr:to>
      <xdr:col>81</xdr:col>
      <xdr:colOff>101600</xdr:colOff>
      <xdr:row>104</xdr:row>
      <xdr:rowOff>15966</xdr:rowOff>
    </xdr:to>
    <xdr:sp macro="" textlink="">
      <xdr:nvSpPr>
        <xdr:cNvPr id="776" name="楕円 775">
          <a:extLst>
            <a:ext uri="{FF2B5EF4-FFF2-40B4-BE49-F238E27FC236}">
              <a16:creationId xmlns:a16="http://schemas.microsoft.com/office/drawing/2014/main" id="{1A2F77E1-F27D-4409-A062-DC10C46F28F2}"/>
            </a:ext>
          </a:extLst>
        </xdr:cNvPr>
        <xdr:cNvSpPr/>
      </xdr:nvSpPr>
      <xdr:spPr>
        <a:xfrm>
          <a:off x="15430500" y="1774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157843</xdr:rowOff>
    </xdr:from>
    <xdr:to>
      <xdr:col>85</xdr:col>
      <xdr:colOff>127000</xdr:colOff>
      <xdr:row>103</xdr:row>
      <xdr:rowOff>136616</xdr:rowOff>
    </xdr:to>
    <xdr:cxnSp macro="">
      <xdr:nvCxnSpPr>
        <xdr:cNvPr id="777" name="直線コネクタ 776">
          <a:extLst>
            <a:ext uri="{FF2B5EF4-FFF2-40B4-BE49-F238E27FC236}">
              <a16:creationId xmlns:a16="http://schemas.microsoft.com/office/drawing/2014/main" id="{7A1CFD76-0B60-4E30-9C35-16C69D42C0A1}"/>
            </a:ext>
          </a:extLst>
        </xdr:cNvPr>
        <xdr:cNvCxnSpPr/>
      </xdr:nvCxnSpPr>
      <xdr:spPr>
        <a:xfrm flipV="1">
          <a:off x="15481300" y="17645743"/>
          <a:ext cx="838200" cy="15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10705</xdr:rowOff>
    </xdr:from>
    <xdr:to>
      <xdr:col>76</xdr:col>
      <xdr:colOff>165100</xdr:colOff>
      <xdr:row>103</xdr:row>
      <xdr:rowOff>112305</xdr:rowOff>
    </xdr:to>
    <xdr:sp macro="" textlink="">
      <xdr:nvSpPr>
        <xdr:cNvPr id="778" name="楕円 777">
          <a:extLst>
            <a:ext uri="{FF2B5EF4-FFF2-40B4-BE49-F238E27FC236}">
              <a16:creationId xmlns:a16="http://schemas.microsoft.com/office/drawing/2014/main" id="{04F46406-9519-47E6-92B6-AA47AFE565AB}"/>
            </a:ext>
          </a:extLst>
        </xdr:cNvPr>
        <xdr:cNvSpPr/>
      </xdr:nvSpPr>
      <xdr:spPr>
        <a:xfrm>
          <a:off x="14541500" y="1767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61505</xdr:rowOff>
    </xdr:from>
    <xdr:to>
      <xdr:col>81</xdr:col>
      <xdr:colOff>50800</xdr:colOff>
      <xdr:row>103</xdr:row>
      <xdr:rowOff>136616</xdr:rowOff>
    </xdr:to>
    <xdr:cxnSp macro="">
      <xdr:nvCxnSpPr>
        <xdr:cNvPr id="779" name="直線コネクタ 778">
          <a:extLst>
            <a:ext uri="{FF2B5EF4-FFF2-40B4-BE49-F238E27FC236}">
              <a16:creationId xmlns:a16="http://schemas.microsoft.com/office/drawing/2014/main" id="{DC26B909-B73A-4DAC-94C2-9EE79F390274}"/>
            </a:ext>
          </a:extLst>
        </xdr:cNvPr>
        <xdr:cNvCxnSpPr/>
      </xdr:nvCxnSpPr>
      <xdr:spPr>
        <a:xfrm>
          <a:off x="14592300" y="17720855"/>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110308</xdr:rowOff>
    </xdr:from>
    <xdr:to>
      <xdr:col>72</xdr:col>
      <xdr:colOff>38100</xdr:colOff>
      <xdr:row>103</xdr:row>
      <xdr:rowOff>40458</xdr:rowOff>
    </xdr:to>
    <xdr:sp macro="" textlink="">
      <xdr:nvSpPr>
        <xdr:cNvPr id="780" name="楕円 779">
          <a:extLst>
            <a:ext uri="{FF2B5EF4-FFF2-40B4-BE49-F238E27FC236}">
              <a16:creationId xmlns:a16="http://schemas.microsoft.com/office/drawing/2014/main" id="{3D14AA7C-EC93-4CCC-90A0-7D8702AF67DC}"/>
            </a:ext>
          </a:extLst>
        </xdr:cNvPr>
        <xdr:cNvSpPr/>
      </xdr:nvSpPr>
      <xdr:spPr>
        <a:xfrm>
          <a:off x="13652500" y="1759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161108</xdr:rowOff>
    </xdr:from>
    <xdr:to>
      <xdr:col>76</xdr:col>
      <xdr:colOff>114300</xdr:colOff>
      <xdr:row>103</xdr:row>
      <xdr:rowOff>61505</xdr:rowOff>
    </xdr:to>
    <xdr:cxnSp macro="">
      <xdr:nvCxnSpPr>
        <xdr:cNvPr id="781" name="直線コネクタ 780">
          <a:extLst>
            <a:ext uri="{FF2B5EF4-FFF2-40B4-BE49-F238E27FC236}">
              <a16:creationId xmlns:a16="http://schemas.microsoft.com/office/drawing/2014/main" id="{6B0C95B2-74CF-4AFE-B925-F55C6D58F545}"/>
            </a:ext>
          </a:extLst>
        </xdr:cNvPr>
        <xdr:cNvCxnSpPr/>
      </xdr:nvCxnSpPr>
      <xdr:spPr>
        <a:xfrm>
          <a:off x="13703300" y="17649008"/>
          <a:ext cx="889000" cy="7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62956</xdr:rowOff>
    </xdr:from>
    <xdr:to>
      <xdr:col>67</xdr:col>
      <xdr:colOff>101600</xdr:colOff>
      <xdr:row>103</xdr:row>
      <xdr:rowOff>164556</xdr:rowOff>
    </xdr:to>
    <xdr:sp macro="" textlink="">
      <xdr:nvSpPr>
        <xdr:cNvPr id="782" name="楕円 781">
          <a:extLst>
            <a:ext uri="{FF2B5EF4-FFF2-40B4-BE49-F238E27FC236}">
              <a16:creationId xmlns:a16="http://schemas.microsoft.com/office/drawing/2014/main" id="{D484C669-DD85-4B3D-9C9C-C097D220217D}"/>
            </a:ext>
          </a:extLst>
        </xdr:cNvPr>
        <xdr:cNvSpPr/>
      </xdr:nvSpPr>
      <xdr:spPr>
        <a:xfrm>
          <a:off x="12763500" y="1772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161108</xdr:rowOff>
    </xdr:from>
    <xdr:to>
      <xdr:col>71</xdr:col>
      <xdr:colOff>177800</xdr:colOff>
      <xdr:row>103</xdr:row>
      <xdr:rowOff>113756</xdr:rowOff>
    </xdr:to>
    <xdr:cxnSp macro="">
      <xdr:nvCxnSpPr>
        <xdr:cNvPr id="783" name="直線コネクタ 782">
          <a:extLst>
            <a:ext uri="{FF2B5EF4-FFF2-40B4-BE49-F238E27FC236}">
              <a16:creationId xmlns:a16="http://schemas.microsoft.com/office/drawing/2014/main" id="{FA841908-569B-4D98-9A77-609305402980}"/>
            </a:ext>
          </a:extLst>
        </xdr:cNvPr>
        <xdr:cNvCxnSpPr/>
      </xdr:nvCxnSpPr>
      <xdr:spPr>
        <a:xfrm flipV="1">
          <a:off x="12814300" y="17649008"/>
          <a:ext cx="889000" cy="12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17797</xdr:rowOff>
    </xdr:from>
    <xdr:ext cx="405111" cy="259045"/>
    <xdr:sp macro="" textlink="">
      <xdr:nvSpPr>
        <xdr:cNvPr id="784" name="n_1aveValue【公民館】&#10;有形固定資産減価償却率">
          <a:extLst>
            <a:ext uri="{FF2B5EF4-FFF2-40B4-BE49-F238E27FC236}">
              <a16:creationId xmlns:a16="http://schemas.microsoft.com/office/drawing/2014/main" id="{DD22D288-1A1D-4067-988D-BD4A92C0D186}"/>
            </a:ext>
          </a:extLst>
        </xdr:cNvPr>
        <xdr:cNvSpPr txBox="1"/>
      </xdr:nvSpPr>
      <xdr:spPr>
        <a:xfrm>
          <a:off x="1526604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146793</xdr:rowOff>
    </xdr:from>
    <xdr:ext cx="405111" cy="259045"/>
    <xdr:sp macro="" textlink="">
      <xdr:nvSpPr>
        <xdr:cNvPr id="785" name="n_2aveValue【公民館】&#10;有形固定資産減価償却率">
          <a:extLst>
            <a:ext uri="{FF2B5EF4-FFF2-40B4-BE49-F238E27FC236}">
              <a16:creationId xmlns:a16="http://schemas.microsoft.com/office/drawing/2014/main" id="{F381BBD6-DF53-400B-AEB9-8A7F74C6A517}"/>
            </a:ext>
          </a:extLst>
        </xdr:cNvPr>
        <xdr:cNvSpPr txBox="1"/>
      </xdr:nvSpPr>
      <xdr:spPr>
        <a:xfrm>
          <a:off x="14389744" y="1729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114135</xdr:rowOff>
    </xdr:from>
    <xdr:ext cx="405111" cy="259045"/>
    <xdr:sp macro="" textlink="">
      <xdr:nvSpPr>
        <xdr:cNvPr id="786" name="n_3aveValue【公民館】&#10;有形固定資産減価償却率">
          <a:extLst>
            <a:ext uri="{FF2B5EF4-FFF2-40B4-BE49-F238E27FC236}">
              <a16:creationId xmlns:a16="http://schemas.microsoft.com/office/drawing/2014/main" id="{F95EDE9C-D76E-47B8-B8F5-2D691965F02D}"/>
            </a:ext>
          </a:extLst>
        </xdr:cNvPr>
        <xdr:cNvSpPr txBox="1"/>
      </xdr:nvSpPr>
      <xdr:spPr>
        <a:xfrm>
          <a:off x="13500744" y="17259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84745</xdr:rowOff>
    </xdr:from>
    <xdr:ext cx="405111" cy="259045"/>
    <xdr:sp macro="" textlink="">
      <xdr:nvSpPr>
        <xdr:cNvPr id="787" name="n_4aveValue【公民館】&#10;有形固定資産減価償却率">
          <a:extLst>
            <a:ext uri="{FF2B5EF4-FFF2-40B4-BE49-F238E27FC236}">
              <a16:creationId xmlns:a16="http://schemas.microsoft.com/office/drawing/2014/main" id="{8A2FEBD5-34B3-4052-B01F-4B6FA04C52CB}"/>
            </a:ext>
          </a:extLst>
        </xdr:cNvPr>
        <xdr:cNvSpPr txBox="1"/>
      </xdr:nvSpPr>
      <xdr:spPr>
        <a:xfrm>
          <a:off x="12611744" y="17229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7093</xdr:rowOff>
    </xdr:from>
    <xdr:ext cx="405111" cy="259045"/>
    <xdr:sp macro="" textlink="">
      <xdr:nvSpPr>
        <xdr:cNvPr id="788" name="n_1mainValue【公民館】&#10;有形固定資産減価償却率">
          <a:extLst>
            <a:ext uri="{FF2B5EF4-FFF2-40B4-BE49-F238E27FC236}">
              <a16:creationId xmlns:a16="http://schemas.microsoft.com/office/drawing/2014/main" id="{5C6C1B03-F9F9-4A77-B3FD-96DF35E55E92}"/>
            </a:ext>
          </a:extLst>
        </xdr:cNvPr>
        <xdr:cNvSpPr txBox="1"/>
      </xdr:nvSpPr>
      <xdr:spPr>
        <a:xfrm>
          <a:off x="15266044" y="17837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103432</xdr:rowOff>
    </xdr:from>
    <xdr:ext cx="405111" cy="259045"/>
    <xdr:sp macro="" textlink="">
      <xdr:nvSpPr>
        <xdr:cNvPr id="789" name="n_2mainValue【公民館】&#10;有形固定資産減価償却率">
          <a:extLst>
            <a:ext uri="{FF2B5EF4-FFF2-40B4-BE49-F238E27FC236}">
              <a16:creationId xmlns:a16="http://schemas.microsoft.com/office/drawing/2014/main" id="{BDD0C674-A987-4625-B04C-3F97377F1DE3}"/>
            </a:ext>
          </a:extLst>
        </xdr:cNvPr>
        <xdr:cNvSpPr txBox="1"/>
      </xdr:nvSpPr>
      <xdr:spPr>
        <a:xfrm>
          <a:off x="14389744" y="1776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31585</xdr:rowOff>
    </xdr:from>
    <xdr:ext cx="405111" cy="259045"/>
    <xdr:sp macro="" textlink="">
      <xdr:nvSpPr>
        <xdr:cNvPr id="790" name="n_3mainValue【公民館】&#10;有形固定資産減価償却率">
          <a:extLst>
            <a:ext uri="{FF2B5EF4-FFF2-40B4-BE49-F238E27FC236}">
              <a16:creationId xmlns:a16="http://schemas.microsoft.com/office/drawing/2014/main" id="{D62EABD2-739A-4D65-9F5E-00DED30F39D1}"/>
            </a:ext>
          </a:extLst>
        </xdr:cNvPr>
        <xdr:cNvSpPr txBox="1"/>
      </xdr:nvSpPr>
      <xdr:spPr>
        <a:xfrm>
          <a:off x="13500744" y="17690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155683</xdr:rowOff>
    </xdr:from>
    <xdr:ext cx="405111" cy="259045"/>
    <xdr:sp macro="" textlink="">
      <xdr:nvSpPr>
        <xdr:cNvPr id="791" name="n_4mainValue【公民館】&#10;有形固定資産減価償却率">
          <a:extLst>
            <a:ext uri="{FF2B5EF4-FFF2-40B4-BE49-F238E27FC236}">
              <a16:creationId xmlns:a16="http://schemas.microsoft.com/office/drawing/2014/main" id="{B32374B9-6B14-4254-BC94-C84F616E6A09}"/>
            </a:ext>
          </a:extLst>
        </xdr:cNvPr>
        <xdr:cNvSpPr txBox="1"/>
      </xdr:nvSpPr>
      <xdr:spPr>
        <a:xfrm>
          <a:off x="12611744" y="17815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303713E3-EB81-4F4D-9D1C-091DFFE433B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DE5C2892-54C6-4DF0-8C1D-373418339A1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FE1F98C6-7FED-4EA7-AB8B-3CA2D5D9D8F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23817F51-EC55-468D-A588-F55B8CF0D8A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E802AFBC-8198-4621-8953-1276822B092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24731A88-C369-408F-B35B-2C426D8AD91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838FF4EB-04A5-4C48-910E-6938A469521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F53368A6-599B-4FD8-8FD4-152B7DEE732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6F5B6E64-8643-4C0F-BCFE-69D7CAC7262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646E055C-61C6-4CC0-8F25-5FAFDA98B6F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802" name="直線コネクタ 801">
          <a:extLst>
            <a:ext uri="{FF2B5EF4-FFF2-40B4-BE49-F238E27FC236}">
              <a16:creationId xmlns:a16="http://schemas.microsoft.com/office/drawing/2014/main" id="{EB71B4BD-4182-4060-9A1B-993C47272195}"/>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03" name="テキスト ボックス 802">
          <a:extLst>
            <a:ext uri="{FF2B5EF4-FFF2-40B4-BE49-F238E27FC236}">
              <a16:creationId xmlns:a16="http://schemas.microsoft.com/office/drawing/2014/main" id="{068950CF-6670-4E5C-87C5-AD175D96B4DE}"/>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4" name="直線コネクタ 803">
          <a:extLst>
            <a:ext uri="{FF2B5EF4-FFF2-40B4-BE49-F238E27FC236}">
              <a16:creationId xmlns:a16="http://schemas.microsoft.com/office/drawing/2014/main" id="{09E3E87F-995F-4E14-B457-EB53C7D7710D}"/>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5" name="テキスト ボックス 804">
          <a:extLst>
            <a:ext uri="{FF2B5EF4-FFF2-40B4-BE49-F238E27FC236}">
              <a16:creationId xmlns:a16="http://schemas.microsoft.com/office/drawing/2014/main" id="{EBAC856B-051F-4D1F-BFB9-6C985D0AD0E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06" name="直線コネクタ 805">
          <a:extLst>
            <a:ext uri="{FF2B5EF4-FFF2-40B4-BE49-F238E27FC236}">
              <a16:creationId xmlns:a16="http://schemas.microsoft.com/office/drawing/2014/main" id="{C26F676E-21D0-4E86-9D12-9BD144B4EFF9}"/>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07" name="テキスト ボックス 806">
          <a:extLst>
            <a:ext uri="{FF2B5EF4-FFF2-40B4-BE49-F238E27FC236}">
              <a16:creationId xmlns:a16="http://schemas.microsoft.com/office/drawing/2014/main" id="{A8AF3768-02CB-490A-A2C9-3EE05D95AAEA}"/>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8" name="直線コネクタ 807">
          <a:extLst>
            <a:ext uri="{FF2B5EF4-FFF2-40B4-BE49-F238E27FC236}">
              <a16:creationId xmlns:a16="http://schemas.microsoft.com/office/drawing/2014/main" id="{24CAB94A-5E96-46F4-82B6-3E253F0D176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9" name="テキスト ボックス 808">
          <a:extLst>
            <a:ext uri="{FF2B5EF4-FFF2-40B4-BE49-F238E27FC236}">
              <a16:creationId xmlns:a16="http://schemas.microsoft.com/office/drawing/2014/main" id="{315CE5B0-BBB0-465D-A8E5-F52967A9C48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0" name="【公民館】&#10;一人当たり面積グラフ枠">
          <a:extLst>
            <a:ext uri="{FF2B5EF4-FFF2-40B4-BE49-F238E27FC236}">
              <a16:creationId xmlns:a16="http://schemas.microsoft.com/office/drawing/2014/main" id="{A610FFBF-F685-46D0-855D-ED98DC4DE91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36195</xdr:rowOff>
    </xdr:from>
    <xdr:to>
      <xdr:col>116</xdr:col>
      <xdr:colOff>62864</xdr:colOff>
      <xdr:row>107</xdr:row>
      <xdr:rowOff>36195</xdr:rowOff>
    </xdr:to>
    <xdr:cxnSp macro="">
      <xdr:nvCxnSpPr>
        <xdr:cNvPr id="811" name="直線コネクタ 810">
          <a:extLst>
            <a:ext uri="{FF2B5EF4-FFF2-40B4-BE49-F238E27FC236}">
              <a16:creationId xmlns:a16="http://schemas.microsoft.com/office/drawing/2014/main" id="{26C5C1B0-98A5-43C6-AB44-CCFF6BC190D9}"/>
            </a:ext>
          </a:extLst>
        </xdr:cNvPr>
        <xdr:cNvCxnSpPr/>
      </xdr:nvCxnSpPr>
      <xdr:spPr>
        <a:xfrm flipV="1">
          <a:off x="22160864" y="17181195"/>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40022</xdr:rowOff>
    </xdr:from>
    <xdr:ext cx="469744" cy="259045"/>
    <xdr:sp macro="" textlink="">
      <xdr:nvSpPr>
        <xdr:cNvPr id="812" name="【公民館】&#10;一人当たり面積最小値テキスト">
          <a:extLst>
            <a:ext uri="{FF2B5EF4-FFF2-40B4-BE49-F238E27FC236}">
              <a16:creationId xmlns:a16="http://schemas.microsoft.com/office/drawing/2014/main" id="{F8486D88-FE6D-4FBD-BD44-DA24281C189C}"/>
            </a:ext>
          </a:extLst>
        </xdr:cNvPr>
        <xdr:cNvSpPr txBox="1"/>
      </xdr:nvSpPr>
      <xdr:spPr>
        <a:xfrm>
          <a:off x="22199600" y="1838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36195</xdr:rowOff>
    </xdr:from>
    <xdr:to>
      <xdr:col>116</xdr:col>
      <xdr:colOff>152400</xdr:colOff>
      <xdr:row>107</xdr:row>
      <xdr:rowOff>36195</xdr:rowOff>
    </xdr:to>
    <xdr:cxnSp macro="">
      <xdr:nvCxnSpPr>
        <xdr:cNvPr id="813" name="直線コネクタ 812">
          <a:extLst>
            <a:ext uri="{FF2B5EF4-FFF2-40B4-BE49-F238E27FC236}">
              <a16:creationId xmlns:a16="http://schemas.microsoft.com/office/drawing/2014/main" id="{42143BBF-5CE4-4080-9B34-A8EF54BAE64B}"/>
            </a:ext>
          </a:extLst>
        </xdr:cNvPr>
        <xdr:cNvCxnSpPr/>
      </xdr:nvCxnSpPr>
      <xdr:spPr>
        <a:xfrm>
          <a:off x="22072600" y="18381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154322</xdr:rowOff>
    </xdr:from>
    <xdr:ext cx="469744" cy="259045"/>
    <xdr:sp macro="" textlink="">
      <xdr:nvSpPr>
        <xdr:cNvPr id="814" name="【公民館】&#10;一人当たり面積最大値テキスト">
          <a:extLst>
            <a:ext uri="{FF2B5EF4-FFF2-40B4-BE49-F238E27FC236}">
              <a16:creationId xmlns:a16="http://schemas.microsoft.com/office/drawing/2014/main" id="{0421124F-6FDB-4CC6-845B-6E764AC43D43}"/>
            </a:ext>
          </a:extLst>
        </xdr:cNvPr>
        <xdr:cNvSpPr txBox="1"/>
      </xdr:nvSpPr>
      <xdr:spPr>
        <a:xfrm>
          <a:off x="22199600" y="1695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36195</xdr:rowOff>
    </xdr:from>
    <xdr:to>
      <xdr:col>116</xdr:col>
      <xdr:colOff>152400</xdr:colOff>
      <xdr:row>100</xdr:row>
      <xdr:rowOff>36195</xdr:rowOff>
    </xdr:to>
    <xdr:cxnSp macro="">
      <xdr:nvCxnSpPr>
        <xdr:cNvPr id="815" name="直線コネクタ 814">
          <a:extLst>
            <a:ext uri="{FF2B5EF4-FFF2-40B4-BE49-F238E27FC236}">
              <a16:creationId xmlns:a16="http://schemas.microsoft.com/office/drawing/2014/main" id="{D6C1C899-CA97-4483-98B9-DEC3A98AB1CA}"/>
            </a:ext>
          </a:extLst>
        </xdr:cNvPr>
        <xdr:cNvCxnSpPr/>
      </xdr:nvCxnSpPr>
      <xdr:spPr>
        <a:xfrm>
          <a:off x="22072600" y="1718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111141</xdr:rowOff>
    </xdr:from>
    <xdr:ext cx="469744" cy="259045"/>
    <xdr:sp macro="" textlink="">
      <xdr:nvSpPr>
        <xdr:cNvPr id="816" name="【公民館】&#10;一人当たり面積平均値テキスト">
          <a:extLst>
            <a:ext uri="{FF2B5EF4-FFF2-40B4-BE49-F238E27FC236}">
              <a16:creationId xmlns:a16="http://schemas.microsoft.com/office/drawing/2014/main" id="{2FF0C6BA-C51C-4DFE-B38C-FB42C7A95872}"/>
            </a:ext>
          </a:extLst>
        </xdr:cNvPr>
        <xdr:cNvSpPr txBox="1"/>
      </xdr:nvSpPr>
      <xdr:spPr>
        <a:xfrm>
          <a:off x="22199600" y="177704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88264</xdr:rowOff>
    </xdr:from>
    <xdr:to>
      <xdr:col>116</xdr:col>
      <xdr:colOff>114300</xdr:colOff>
      <xdr:row>105</xdr:row>
      <xdr:rowOff>18414</xdr:rowOff>
    </xdr:to>
    <xdr:sp macro="" textlink="">
      <xdr:nvSpPr>
        <xdr:cNvPr id="817" name="フローチャート: 判断 816">
          <a:extLst>
            <a:ext uri="{FF2B5EF4-FFF2-40B4-BE49-F238E27FC236}">
              <a16:creationId xmlns:a16="http://schemas.microsoft.com/office/drawing/2014/main" id="{4E96B330-138D-4D6E-844F-972BC85650A1}"/>
            </a:ext>
          </a:extLst>
        </xdr:cNvPr>
        <xdr:cNvSpPr/>
      </xdr:nvSpPr>
      <xdr:spPr>
        <a:xfrm>
          <a:off x="22110700" y="1791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53975</xdr:rowOff>
    </xdr:from>
    <xdr:to>
      <xdr:col>112</xdr:col>
      <xdr:colOff>38100</xdr:colOff>
      <xdr:row>104</xdr:row>
      <xdr:rowOff>155575</xdr:rowOff>
    </xdr:to>
    <xdr:sp macro="" textlink="">
      <xdr:nvSpPr>
        <xdr:cNvPr id="818" name="フローチャート: 判断 817">
          <a:extLst>
            <a:ext uri="{FF2B5EF4-FFF2-40B4-BE49-F238E27FC236}">
              <a16:creationId xmlns:a16="http://schemas.microsoft.com/office/drawing/2014/main" id="{70EBAC13-2351-4E5E-BD74-A1B81A1A214A}"/>
            </a:ext>
          </a:extLst>
        </xdr:cNvPr>
        <xdr:cNvSpPr/>
      </xdr:nvSpPr>
      <xdr:spPr>
        <a:xfrm>
          <a:off x="212725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48261</xdr:rowOff>
    </xdr:from>
    <xdr:to>
      <xdr:col>107</xdr:col>
      <xdr:colOff>101600</xdr:colOff>
      <xdr:row>104</xdr:row>
      <xdr:rowOff>149861</xdr:rowOff>
    </xdr:to>
    <xdr:sp macro="" textlink="">
      <xdr:nvSpPr>
        <xdr:cNvPr id="819" name="フローチャート: 判断 818">
          <a:extLst>
            <a:ext uri="{FF2B5EF4-FFF2-40B4-BE49-F238E27FC236}">
              <a16:creationId xmlns:a16="http://schemas.microsoft.com/office/drawing/2014/main" id="{26534A43-6CAE-470A-A22C-0FACCAEAD2F4}"/>
            </a:ext>
          </a:extLst>
        </xdr:cNvPr>
        <xdr:cNvSpPr/>
      </xdr:nvSpPr>
      <xdr:spPr>
        <a:xfrm>
          <a:off x="2038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139700</xdr:rowOff>
    </xdr:from>
    <xdr:to>
      <xdr:col>102</xdr:col>
      <xdr:colOff>165100</xdr:colOff>
      <xdr:row>104</xdr:row>
      <xdr:rowOff>69850</xdr:rowOff>
    </xdr:to>
    <xdr:sp macro="" textlink="">
      <xdr:nvSpPr>
        <xdr:cNvPr id="820" name="フローチャート: 判断 819">
          <a:extLst>
            <a:ext uri="{FF2B5EF4-FFF2-40B4-BE49-F238E27FC236}">
              <a16:creationId xmlns:a16="http://schemas.microsoft.com/office/drawing/2014/main" id="{8D5BFD84-E4C0-4294-B709-321EB33A9A7A}"/>
            </a:ext>
          </a:extLst>
        </xdr:cNvPr>
        <xdr:cNvSpPr/>
      </xdr:nvSpPr>
      <xdr:spPr>
        <a:xfrm>
          <a:off x="19494500" y="1779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8255</xdr:rowOff>
    </xdr:from>
    <xdr:to>
      <xdr:col>98</xdr:col>
      <xdr:colOff>38100</xdr:colOff>
      <xdr:row>104</xdr:row>
      <xdr:rowOff>109855</xdr:rowOff>
    </xdr:to>
    <xdr:sp macro="" textlink="">
      <xdr:nvSpPr>
        <xdr:cNvPr id="821" name="フローチャート: 判断 820">
          <a:extLst>
            <a:ext uri="{FF2B5EF4-FFF2-40B4-BE49-F238E27FC236}">
              <a16:creationId xmlns:a16="http://schemas.microsoft.com/office/drawing/2014/main" id="{B5D27E42-3D96-4793-9EDB-74C98986C41E}"/>
            </a:ext>
          </a:extLst>
        </xdr:cNvPr>
        <xdr:cNvSpPr/>
      </xdr:nvSpPr>
      <xdr:spPr>
        <a:xfrm>
          <a:off x="18605500" y="1783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75822BF7-A70E-4F51-9D28-2A420E5791F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536A96A9-A38E-4D18-BEA0-806997ACE3D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E2C3CBC5-504B-48F4-B231-95FEAEB93DE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51BACC8-AEBC-4172-9E15-A9BE04AF995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BC627F54-48AF-4298-9C65-4164DF2AD5E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53975</xdr:rowOff>
    </xdr:from>
    <xdr:to>
      <xdr:col>116</xdr:col>
      <xdr:colOff>114300</xdr:colOff>
      <xdr:row>106</xdr:row>
      <xdr:rowOff>155575</xdr:rowOff>
    </xdr:to>
    <xdr:sp macro="" textlink="">
      <xdr:nvSpPr>
        <xdr:cNvPr id="827" name="楕円 826">
          <a:extLst>
            <a:ext uri="{FF2B5EF4-FFF2-40B4-BE49-F238E27FC236}">
              <a16:creationId xmlns:a16="http://schemas.microsoft.com/office/drawing/2014/main" id="{F6B3A89F-9FC9-4EA7-B439-7A4E7DE48115}"/>
            </a:ext>
          </a:extLst>
        </xdr:cNvPr>
        <xdr:cNvSpPr/>
      </xdr:nvSpPr>
      <xdr:spPr>
        <a:xfrm>
          <a:off x="22110700" y="1822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140352</xdr:rowOff>
    </xdr:from>
    <xdr:ext cx="469744" cy="259045"/>
    <xdr:sp macro="" textlink="">
      <xdr:nvSpPr>
        <xdr:cNvPr id="828" name="【公民館】&#10;一人当たり面積該当値テキスト">
          <a:extLst>
            <a:ext uri="{FF2B5EF4-FFF2-40B4-BE49-F238E27FC236}">
              <a16:creationId xmlns:a16="http://schemas.microsoft.com/office/drawing/2014/main" id="{97E09C45-A276-4F0D-944A-4AC9CB743698}"/>
            </a:ext>
          </a:extLst>
        </xdr:cNvPr>
        <xdr:cNvSpPr txBox="1"/>
      </xdr:nvSpPr>
      <xdr:spPr>
        <a:xfrm>
          <a:off x="22199600" y="18142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53975</xdr:rowOff>
    </xdr:from>
    <xdr:to>
      <xdr:col>112</xdr:col>
      <xdr:colOff>38100</xdr:colOff>
      <xdr:row>106</xdr:row>
      <xdr:rowOff>155575</xdr:rowOff>
    </xdr:to>
    <xdr:sp macro="" textlink="">
      <xdr:nvSpPr>
        <xdr:cNvPr id="829" name="楕円 828">
          <a:extLst>
            <a:ext uri="{FF2B5EF4-FFF2-40B4-BE49-F238E27FC236}">
              <a16:creationId xmlns:a16="http://schemas.microsoft.com/office/drawing/2014/main" id="{E170CA79-ADB2-4A45-A1B4-E9745DE0B47F}"/>
            </a:ext>
          </a:extLst>
        </xdr:cNvPr>
        <xdr:cNvSpPr/>
      </xdr:nvSpPr>
      <xdr:spPr>
        <a:xfrm>
          <a:off x="21272500" y="1822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104775</xdr:rowOff>
    </xdr:from>
    <xdr:to>
      <xdr:col>116</xdr:col>
      <xdr:colOff>63500</xdr:colOff>
      <xdr:row>106</xdr:row>
      <xdr:rowOff>104775</xdr:rowOff>
    </xdr:to>
    <xdr:cxnSp macro="">
      <xdr:nvCxnSpPr>
        <xdr:cNvPr id="830" name="直線コネクタ 829">
          <a:extLst>
            <a:ext uri="{FF2B5EF4-FFF2-40B4-BE49-F238E27FC236}">
              <a16:creationId xmlns:a16="http://schemas.microsoft.com/office/drawing/2014/main" id="{A46426C0-38DB-4743-AC0D-7CDB6984A2FD}"/>
            </a:ext>
          </a:extLst>
        </xdr:cNvPr>
        <xdr:cNvCxnSpPr/>
      </xdr:nvCxnSpPr>
      <xdr:spPr>
        <a:xfrm>
          <a:off x="21323300" y="182784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53975</xdr:rowOff>
    </xdr:from>
    <xdr:to>
      <xdr:col>107</xdr:col>
      <xdr:colOff>101600</xdr:colOff>
      <xdr:row>106</xdr:row>
      <xdr:rowOff>155575</xdr:rowOff>
    </xdr:to>
    <xdr:sp macro="" textlink="">
      <xdr:nvSpPr>
        <xdr:cNvPr id="831" name="楕円 830">
          <a:extLst>
            <a:ext uri="{FF2B5EF4-FFF2-40B4-BE49-F238E27FC236}">
              <a16:creationId xmlns:a16="http://schemas.microsoft.com/office/drawing/2014/main" id="{F0102FD9-BEE5-40EB-96BE-757C7360EC4C}"/>
            </a:ext>
          </a:extLst>
        </xdr:cNvPr>
        <xdr:cNvSpPr/>
      </xdr:nvSpPr>
      <xdr:spPr>
        <a:xfrm>
          <a:off x="20383500" y="1822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104775</xdr:rowOff>
    </xdr:from>
    <xdr:to>
      <xdr:col>111</xdr:col>
      <xdr:colOff>177800</xdr:colOff>
      <xdr:row>106</xdr:row>
      <xdr:rowOff>104775</xdr:rowOff>
    </xdr:to>
    <xdr:cxnSp macro="">
      <xdr:nvCxnSpPr>
        <xdr:cNvPr id="832" name="直線コネクタ 831">
          <a:extLst>
            <a:ext uri="{FF2B5EF4-FFF2-40B4-BE49-F238E27FC236}">
              <a16:creationId xmlns:a16="http://schemas.microsoft.com/office/drawing/2014/main" id="{B397A0DA-19F6-434D-A76A-7DAA7AE48785}"/>
            </a:ext>
          </a:extLst>
        </xdr:cNvPr>
        <xdr:cNvCxnSpPr/>
      </xdr:nvCxnSpPr>
      <xdr:spPr>
        <a:xfrm>
          <a:off x="20434300" y="182784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53975</xdr:rowOff>
    </xdr:from>
    <xdr:to>
      <xdr:col>102</xdr:col>
      <xdr:colOff>165100</xdr:colOff>
      <xdr:row>106</xdr:row>
      <xdr:rowOff>155575</xdr:rowOff>
    </xdr:to>
    <xdr:sp macro="" textlink="">
      <xdr:nvSpPr>
        <xdr:cNvPr id="833" name="楕円 832">
          <a:extLst>
            <a:ext uri="{FF2B5EF4-FFF2-40B4-BE49-F238E27FC236}">
              <a16:creationId xmlns:a16="http://schemas.microsoft.com/office/drawing/2014/main" id="{454A20D1-C329-400F-B57D-D092647AB465}"/>
            </a:ext>
          </a:extLst>
        </xdr:cNvPr>
        <xdr:cNvSpPr/>
      </xdr:nvSpPr>
      <xdr:spPr>
        <a:xfrm>
          <a:off x="19494500" y="1822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104775</xdr:rowOff>
    </xdr:from>
    <xdr:to>
      <xdr:col>107</xdr:col>
      <xdr:colOff>50800</xdr:colOff>
      <xdr:row>106</xdr:row>
      <xdr:rowOff>104775</xdr:rowOff>
    </xdr:to>
    <xdr:cxnSp macro="">
      <xdr:nvCxnSpPr>
        <xdr:cNvPr id="834" name="直線コネクタ 833">
          <a:extLst>
            <a:ext uri="{FF2B5EF4-FFF2-40B4-BE49-F238E27FC236}">
              <a16:creationId xmlns:a16="http://schemas.microsoft.com/office/drawing/2014/main" id="{40EE981C-8FBD-4ACF-B779-6298ADF11ED3}"/>
            </a:ext>
          </a:extLst>
        </xdr:cNvPr>
        <xdr:cNvCxnSpPr/>
      </xdr:nvCxnSpPr>
      <xdr:spPr>
        <a:xfrm>
          <a:off x="19545300" y="182784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53975</xdr:rowOff>
    </xdr:from>
    <xdr:to>
      <xdr:col>98</xdr:col>
      <xdr:colOff>38100</xdr:colOff>
      <xdr:row>106</xdr:row>
      <xdr:rowOff>155575</xdr:rowOff>
    </xdr:to>
    <xdr:sp macro="" textlink="">
      <xdr:nvSpPr>
        <xdr:cNvPr id="835" name="楕円 834">
          <a:extLst>
            <a:ext uri="{FF2B5EF4-FFF2-40B4-BE49-F238E27FC236}">
              <a16:creationId xmlns:a16="http://schemas.microsoft.com/office/drawing/2014/main" id="{3F03F95E-6D98-4677-B867-DDA4B336CF92}"/>
            </a:ext>
          </a:extLst>
        </xdr:cNvPr>
        <xdr:cNvSpPr/>
      </xdr:nvSpPr>
      <xdr:spPr>
        <a:xfrm>
          <a:off x="18605500" y="1822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104775</xdr:rowOff>
    </xdr:from>
    <xdr:to>
      <xdr:col>102</xdr:col>
      <xdr:colOff>114300</xdr:colOff>
      <xdr:row>106</xdr:row>
      <xdr:rowOff>104775</xdr:rowOff>
    </xdr:to>
    <xdr:cxnSp macro="">
      <xdr:nvCxnSpPr>
        <xdr:cNvPr id="836" name="直線コネクタ 835">
          <a:extLst>
            <a:ext uri="{FF2B5EF4-FFF2-40B4-BE49-F238E27FC236}">
              <a16:creationId xmlns:a16="http://schemas.microsoft.com/office/drawing/2014/main" id="{DAD9668E-9F29-49A5-A0A8-8283BF30EBDC}"/>
            </a:ext>
          </a:extLst>
        </xdr:cNvPr>
        <xdr:cNvCxnSpPr/>
      </xdr:nvCxnSpPr>
      <xdr:spPr>
        <a:xfrm>
          <a:off x="18656300" y="182784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652</xdr:rowOff>
    </xdr:from>
    <xdr:ext cx="469744" cy="259045"/>
    <xdr:sp macro="" textlink="">
      <xdr:nvSpPr>
        <xdr:cNvPr id="837" name="n_1aveValue【公民館】&#10;一人当たり面積">
          <a:extLst>
            <a:ext uri="{FF2B5EF4-FFF2-40B4-BE49-F238E27FC236}">
              <a16:creationId xmlns:a16="http://schemas.microsoft.com/office/drawing/2014/main" id="{57F0B1E5-1E9E-468B-A17E-BE0D511C10DA}"/>
            </a:ext>
          </a:extLst>
        </xdr:cNvPr>
        <xdr:cNvSpPr txBox="1"/>
      </xdr:nvSpPr>
      <xdr:spPr>
        <a:xfrm>
          <a:off x="21075727" y="1766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166388</xdr:rowOff>
    </xdr:from>
    <xdr:ext cx="469744" cy="259045"/>
    <xdr:sp macro="" textlink="">
      <xdr:nvSpPr>
        <xdr:cNvPr id="838" name="n_2aveValue【公民館】&#10;一人当たり面積">
          <a:extLst>
            <a:ext uri="{FF2B5EF4-FFF2-40B4-BE49-F238E27FC236}">
              <a16:creationId xmlns:a16="http://schemas.microsoft.com/office/drawing/2014/main" id="{C2C36AB3-A39B-4B2A-B72A-66AA4F63D0AD}"/>
            </a:ext>
          </a:extLst>
        </xdr:cNvPr>
        <xdr:cNvSpPr txBox="1"/>
      </xdr:nvSpPr>
      <xdr:spPr>
        <a:xfrm>
          <a:off x="20199427" y="1765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86377</xdr:rowOff>
    </xdr:from>
    <xdr:ext cx="469744" cy="259045"/>
    <xdr:sp macro="" textlink="">
      <xdr:nvSpPr>
        <xdr:cNvPr id="839" name="n_3aveValue【公民館】&#10;一人当たり面積">
          <a:extLst>
            <a:ext uri="{FF2B5EF4-FFF2-40B4-BE49-F238E27FC236}">
              <a16:creationId xmlns:a16="http://schemas.microsoft.com/office/drawing/2014/main" id="{87DEFB58-37D7-4865-BF3E-39452E16C4E8}"/>
            </a:ext>
          </a:extLst>
        </xdr:cNvPr>
        <xdr:cNvSpPr txBox="1"/>
      </xdr:nvSpPr>
      <xdr:spPr>
        <a:xfrm>
          <a:off x="19310427" y="1757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126382</xdr:rowOff>
    </xdr:from>
    <xdr:ext cx="469744" cy="259045"/>
    <xdr:sp macro="" textlink="">
      <xdr:nvSpPr>
        <xdr:cNvPr id="840" name="n_4aveValue【公民館】&#10;一人当たり面積">
          <a:extLst>
            <a:ext uri="{FF2B5EF4-FFF2-40B4-BE49-F238E27FC236}">
              <a16:creationId xmlns:a16="http://schemas.microsoft.com/office/drawing/2014/main" id="{516CCA49-FD4C-4F86-8732-BC0589D951EF}"/>
            </a:ext>
          </a:extLst>
        </xdr:cNvPr>
        <xdr:cNvSpPr txBox="1"/>
      </xdr:nvSpPr>
      <xdr:spPr>
        <a:xfrm>
          <a:off x="18421427" y="1761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146702</xdr:rowOff>
    </xdr:from>
    <xdr:ext cx="469744" cy="259045"/>
    <xdr:sp macro="" textlink="">
      <xdr:nvSpPr>
        <xdr:cNvPr id="841" name="n_1mainValue【公民館】&#10;一人当たり面積">
          <a:extLst>
            <a:ext uri="{FF2B5EF4-FFF2-40B4-BE49-F238E27FC236}">
              <a16:creationId xmlns:a16="http://schemas.microsoft.com/office/drawing/2014/main" id="{CE0483C3-9AE9-4252-902E-28EFC08467B7}"/>
            </a:ext>
          </a:extLst>
        </xdr:cNvPr>
        <xdr:cNvSpPr txBox="1"/>
      </xdr:nvSpPr>
      <xdr:spPr>
        <a:xfrm>
          <a:off x="21075727" y="1832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146702</xdr:rowOff>
    </xdr:from>
    <xdr:ext cx="469744" cy="259045"/>
    <xdr:sp macro="" textlink="">
      <xdr:nvSpPr>
        <xdr:cNvPr id="842" name="n_2mainValue【公民館】&#10;一人当たり面積">
          <a:extLst>
            <a:ext uri="{FF2B5EF4-FFF2-40B4-BE49-F238E27FC236}">
              <a16:creationId xmlns:a16="http://schemas.microsoft.com/office/drawing/2014/main" id="{21082C33-393C-442F-935E-CDA9D293C1B7}"/>
            </a:ext>
          </a:extLst>
        </xdr:cNvPr>
        <xdr:cNvSpPr txBox="1"/>
      </xdr:nvSpPr>
      <xdr:spPr>
        <a:xfrm>
          <a:off x="20199427" y="1832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146702</xdr:rowOff>
    </xdr:from>
    <xdr:ext cx="469744" cy="259045"/>
    <xdr:sp macro="" textlink="">
      <xdr:nvSpPr>
        <xdr:cNvPr id="843" name="n_3mainValue【公民館】&#10;一人当たり面積">
          <a:extLst>
            <a:ext uri="{FF2B5EF4-FFF2-40B4-BE49-F238E27FC236}">
              <a16:creationId xmlns:a16="http://schemas.microsoft.com/office/drawing/2014/main" id="{078E3DE7-2873-4E5B-A688-9E94C8A6277C}"/>
            </a:ext>
          </a:extLst>
        </xdr:cNvPr>
        <xdr:cNvSpPr txBox="1"/>
      </xdr:nvSpPr>
      <xdr:spPr>
        <a:xfrm>
          <a:off x="19310427" y="1832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146702</xdr:rowOff>
    </xdr:from>
    <xdr:ext cx="469744" cy="259045"/>
    <xdr:sp macro="" textlink="">
      <xdr:nvSpPr>
        <xdr:cNvPr id="844" name="n_4mainValue【公民館】&#10;一人当たり面積">
          <a:extLst>
            <a:ext uri="{FF2B5EF4-FFF2-40B4-BE49-F238E27FC236}">
              <a16:creationId xmlns:a16="http://schemas.microsoft.com/office/drawing/2014/main" id="{ABE89B7B-9B38-4B92-BF4C-E8AF0F2DEA61}"/>
            </a:ext>
          </a:extLst>
        </xdr:cNvPr>
        <xdr:cNvSpPr txBox="1"/>
      </xdr:nvSpPr>
      <xdr:spPr>
        <a:xfrm>
          <a:off x="18421427" y="1832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5" name="正方形/長方形 844">
          <a:extLst>
            <a:ext uri="{FF2B5EF4-FFF2-40B4-BE49-F238E27FC236}">
              <a16:creationId xmlns:a16="http://schemas.microsoft.com/office/drawing/2014/main" id="{DA75B43F-02A3-4B74-8205-FC2CA343C03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6" name="正方形/長方形 845">
          <a:extLst>
            <a:ext uri="{FF2B5EF4-FFF2-40B4-BE49-F238E27FC236}">
              <a16:creationId xmlns:a16="http://schemas.microsoft.com/office/drawing/2014/main" id="{C2E53CA9-053E-480E-BA9F-119AD6FAE12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7" name="テキスト ボックス 846">
          <a:extLst>
            <a:ext uri="{FF2B5EF4-FFF2-40B4-BE49-F238E27FC236}">
              <a16:creationId xmlns:a16="http://schemas.microsoft.com/office/drawing/2014/main" id="{5668C467-20BA-4BF5-87C7-1868EDE4FA5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800">
              <a:solidFill>
                <a:schemeClr val="dk1"/>
              </a:solidFill>
              <a:effectLst/>
              <a:latin typeface="+mn-lt"/>
              <a:ea typeface="+mn-ea"/>
              <a:cs typeface="+mn-cs"/>
            </a:rPr>
            <a:t>≪道路≫</a:t>
          </a:r>
          <a:r>
            <a:rPr kumimoji="1" lang="ja-JP" altLang="ja-JP" sz="800" b="0" i="0" baseline="0">
              <a:solidFill>
                <a:schemeClr val="dk1"/>
              </a:solidFill>
              <a:effectLst/>
              <a:latin typeface="+mn-lt"/>
              <a:ea typeface="+mn-ea"/>
              <a:cs typeface="+mn-cs"/>
            </a:rPr>
            <a:t>有形固定資産減価償却率は</a:t>
          </a:r>
          <a:r>
            <a:rPr kumimoji="1" lang="ja-JP" altLang="ja-JP" sz="800">
              <a:solidFill>
                <a:schemeClr val="dk1"/>
              </a:solidFill>
              <a:effectLst/>
              <a:latin typeface="+mn-lt"/>
              <a:ea typeface="+mn-ea"/>
              <a:cs typeface="+mn-cs"/>
            </a:rPr>
            <a:t>類似団体内平均を上回っているが、今後も適切な管理に努める。</a:t>
          </a:r>
          <a:endParaRPr lang="ja-JP" altLang="ja-JP" sz="800">
            <a:effectLst/>
          </a:endParaRPr>
        </a:p>
        <a:p>
          <a:r>
            <a:rPr kumimoji="1" lang="ja-JP" altLang="ja-JP" sz="800">
              <a:solidFill>
                <a:schemeClr val="dk1"/>
              </a:solidFill>
              <a:effectLst/>
              <a:latin typeface="+mn-lt"/>
              <a:ea typeface="+mn-ea"/>
              <a:cs typeface="+mn-cs"/>
            </a:rPr>
            <a:t>≪橋梁・トンネル≫刈谷市にはトンネルはなく、橋梁のみでの有形固定資産減価償却率となる。今後も刈谷市橋梁長寿命化修繕計画に基づき適切な管理を行う。</a:t>
          </a:r>
          <a:endParaRPr lang="ja-JP" altLang="ja-JP" sz="800">
            <a:effectLst/>
          </a:endParaRPr>
        </a:p>
        <a:p>
          <a:r>
            <a:rPr kumimoji="1" lang="ja-JP" altLang="ja-JP" sz="800">
              <a:solidFill>
                <a:schemeClr val="dk1"/>
              </a:solidFill>
              <a:effectLst/>
              <a:latin typeface="+mn-lt"/>
              <a:ea typeface="+mn-ea"/>
              <a:cs typeface="+mn-cs"/>
            </a:rPr>
            <a:t>≪公営住宅≫有形固定資産減価償却率は上昇しているが、類似団体内平均よりは低いため、今後も公営住宅等長寿命化計画に基づき適切な管理を行う。</a:t>
          </a:r>
          <a:endParaRPr lang="ja-JP" altLang="ja-JP" sz="800">
            <a:effectLst/>
          </a:endParaRPr>
        </a:p>
        <a:p>
          <a:r>
            <a:rPr kumimoji="1" lang="ja-JP" altLang="ja-JP" sz="800">
              <a:solidFill>
                <a:schemeClr val="dk1"/>
              </a:solidFill>
              <a:effectLst/>
              <a:latin typeface="+mn-lt"/>
              <a:ea typeface="+mn-ea"/>
              <a:cs typeface="+mn-cs"/>
            </a:rPr>
            <a:t>≪認定こども園・幼稚園・保育所≫有形固定資産減価償却率が上昇しているが、類似団体内平均よりは低く、今後も適切な維持管理に努める。</a:t>
          </a:r>
          <a:endParaRPr lang="ja-JP" altLang="ja-JP" sz="800">
            <a:effectLst/>
          </a:endParaRPr>
        </a:p>
        <a:p>
          <a:r>
            <a:rPr kumimoji="1" lang="ja-JP" altLang="ja-JP" sz="800">
              <a:solidFill>
                <a:schemeClr val="dk1"/>
              </a:solidFill>
              <a:effectLst/>
              <a:latin typeface="+mn-lt"/>
              <a:ea typeface="+mn-ea"/>
              <a:cs typeface="+mn-cs"/>
            </a:rPr>
            <a:t>≪学校施設≫有形固定資産減価償却率は</a:t>
          </a:r>
          <a:r>
            <a:rPr kumimoji="1" lang="ja-JP" altLang="en-US" sz="800">
              <a:solidFill>
                <a:schemeClr val="dk1"/>
              </a:solidFill>
              <a:effectLst/>
              <a:latin typeface="+mn-lt"/>
              <a:ea typeface="+mn-ea"/>
              <a:cs typeface="+mn-cs"/>
            </a:rPr>
            <a:t>上昇しているが、</a:t>
          </a:r>
          <a:r>
            <a:rPr kumimoji="1" lang="ja-JP" altLang="ja-JP" sz="800">
              <a:solidFill>
                <a:schemeClr val="dk1"/>
              </a:solidFill>
              <a:effectLst/>
              <a:latin typeface="+mn-lt"/>
              <a:ea typeface="+mn-ea"/>
              <a:cs typeface="+mn-cs"/>
            </a:rPr>
            <a:t>類似団体内平均よりは低いため、今後も適切な維持管理に努め</a:t>
          </a:r>
          <a:r>
            <a:rPr kumimoji="1" lang="en-US" altLang="ja-JP" sz="800">
              <a:solidFill>
                <a:schemeClr val="dk1"/>
              </a:solidFill>
              <a:effectLst/>
              <a:latin typeface="+mn-lt"/>
              <a:ea typeface="+mn-ea"/>
              <a:cs typeface="+mn-cs"/>
            </a:rPr>
            <a:t>	</a:t>
          </a:r>
          <a:r>
            <a:rPr kumimoji="1" lang="ja-JP" altLang="ja-JP" sz="800">
              <a:solidFill>
                <a:schemeClr val="dk1"/>
              </a:solidFill>
              <a:effectLst/>
              <a:latin typeface="+mn-lt"/>
              <a:ea typeface="+mn-ea"/>
              <a:cs typeface="+mn-cs"/>
            </a:rPr>
            <a:t>る。</a:t>
          </a:r>
          <a:r>
            <a:rPr kumimoji="1" lang="en-US" altLang="ja-JP" sz="800">
              <a:solidFill>
                <a:schemeClr val="dk1"/>
              </a:solidFill>
              <a:effectLst/>
              <a:latin typeface="+mn-lt"/>
              <a:ea typeface="+mn-ea"/>
              <a:cs typeface="+mn-cs"/>
            </a:rPr>
            <a:t>	</a:t>
          </a:r>
          <a:endParaRPr lang="ja-JP" altLang="ja-JP" sz="800">
            <a:effectLst/>
          </a:endParaRPr>
        </a:p>
        <a:p>
          <a:r>
            <a:rPr kumimoji="1" lang="ja-JP" altLang="ja-JP" sz="800">
              <a:solidFill>
                <a:schemeClr val="dk1"/>
              </a:solidFill>
              <a:effectLst/>
              <a:latin typeface="+mn-lt"/>
              <a:ea typeface="+mn-ea"/>
              <a:cs typeface="+mn-cs"/>
            </a:rPr>
            <a:t>≪児童館≫有形固定資産減価償却率は</a:t>
          </a:r>
          <a:r>
            <a:rPr kumimoji="1" lang="ja-JP" altLang="en-US" sz="800">
              <a:solidFill>
                <a:schemeClr val="dk1"/>
              </a:solidFill>
              <a:effectLst/>
              <a:latin typeface="+mn-lt"/>
              <a:ea typeface="+mn-ea"/>
              <a:cs typeface="+mn-cs"/>
            </a:rPr>
            <a:t>減少している。</a:t>
          </a:r>
          <a:r>
            <a:rPr kumimoji="1" lang="ja-JP" altLang="ja-JP" sz="800">
              <a:solidFill>
                <a:schemeClr val="dk1"/>
              </a:solidFill>
              <a:effectLst/>
              <a:latin typeface="+mn-lt"/>
              <a:ea typeface="+mn-ea"/>
              <a:cs typeface="+mn-cs"/>
            </a:rPr>
            <a:t>今後も適切な維持管理に努める。</a:t>
          </a:r>
          <a:endParaRPr lang="ja-JP" altLang="ja-JP" sz="800">
            <a:effectLst/>
          </a:endParaRPr>
        </a:p>
        <a:p>
          <a:pPr eaLnBrk="1" fontAlgn="auto" latinLnBrk="0" hangingPunct="1"/>
          <a:r>
            <a:rPr kumimoji="1" lang="ja-JP" altLang="ja-JP" sz="800">
              <a:solidFill>
                <a:schemeClr val="dk1"/>
              </a:solidFill>
              <a:effectLst/>
              <a:latin typeface="+mn-lt"/>
              <a:ea typeface="+mn-ea"/>
              <a:cs typeface="+mn-cs"/>
            </a:rPr>
            <a:t>≪公民館≫有形固定資産減価償却率は</a:t>
          </a:r>
          <a:r>
            <a:rPr kumimoji="1" lang="ja-JP" altLang="en-US" sz="800">
              <a:solidFill>
                <a:schemeClr val="dk1"/>
              </a:solidFill>
              <a:effectLst/>
              <a:latin typeface="+mn-lt"/>
              <a:ea typeface="+mn-ea"/>
              <a:cs typeface="+mn-cs"/>
            </a:rPr>
            <a:t>減少している。</a:t>
          </a:r>
          <a:r>
            <a:rPr kumimoji="1" lang="ja-JP" altLang="ja-JP" sz="800">
              <a:solidFill>
                <a:schemeClr val="dk1"/>
              </a:solidFill>
              <a:effectLst/>
              <a:latin typeface="+mn-lt"/>
              <a:ea typeface="+mn-ea"/>
              <a:cs typeface="+mn-cs"/>
            </a:rPr>
            <a:t>今後も適切な維持管理に努める。</a:t>
          </a:r>
          <a:endParaRPr lang="ja-JP" altLang="ja-JP" sz="8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B27A8E2-BB9A-4EDE-A793-E6AC30710EC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D951872-ED42-478C-8873-3F602FCD47C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F22953F-F0F6-46AC-834C-7F5BC6BB9C3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8236599-F917-4C7D-8887-4796F65BDB6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愛知県刈谷市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4DC4400-CCCD-4FFB-A9BE-68091572864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C55E6BD-DD64-4667-8AEC-0C07EEB2B46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60964BF-5934-4A82-AF63-0CC09AF4014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F0FC161-76DB-4860-A8C7-54AA0786464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0F916B8-1ECC-4182-A12E-AF95A1D5A5A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C5564F3-940F-437D-9E26-DD354D691D7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152,984
147,083
50.39
76,524,575
69,947,279
3,860,770
42,695,961
10,953,523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6EAF192-E18A-4BAE-A66C-F2CBAC28E1A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800B864-1848-4778-93B1-F2B5395DAC2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0B60B32-D1AE-44BA-AC2D-1F1FA631A3A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825B05F-9C8F-406A-8F36-1E894F8F56D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E2AFFF9-885C-45B4-A48C-EB817989C3F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B974B50-AE0E-4CA5-9999-91DB32C8C4B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5D843DF-DC3E-46EC-ABFC-DAC97D91EEE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53FBBFE-CECC-487E-8C44-0B45E547DD9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D6BC9FA-CF3E-44F9-8AD3-F5ADD3A5591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062140E-9913-421B-A12C-BCAEEA7DCFE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3FCB5BC-BDB4-4A66-B65E-F9B79CD0EEC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8694719-024C-4789-BF44-C8854438EFD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C1B4CD3-0B6C-48C8-9123-E50CCC4EE4C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3D9293F-B250-4CD3-A581-6DD4ECECA68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4D6C0B2-A45C-4FB6-A55E-BA00F47A8FB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9C9EA83-A78B-4717-8163-77578A6649B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3E79DAC-051D-41FF-B90D-BE5C2D5C42B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B7D29F4-D9EB-4D6D-B0BE-CE6D0252DF7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74E7961-8301-4910-8303-4B0BCF63923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847EA81-C8C2-4002-B14F-869E5998ED5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903D67F-12CF-402C-8A8D-B44D2165B12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13D5A7C-165E-4779-9117-8C8438EDFB8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EA80E4F-2D49-43CF-99B0-869832EAB89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EA8BD3F-48A8-4E90-89E4-EDC36170C48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1E4BAE8-4930-4528-8AEA-7BEDBFACC93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5DA2C26-B5B4-4149-9AA1-5A8A3BFF7D2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B041F13-C508-4802-B48C-0C49EAE4A0D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392E2A9-23CE-4E9E-8072-A75E6BBD94E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33B5DC4-9B83-4C2B-852E-7420CFE33FD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DBD3460-2835-44D9-AD3C-7BC2E235701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38E5D6A-529A-4186-86A4-9BF95C0C421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1F4E496-AFCE-4047-90C7-F66935514E2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8C0CDB2F-3EC7-401F-9DE2-E18EFB638DFA}"/>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8B4D1769-00A0-4CF6-92A0-46A8556279D5}"/>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84CB7F59-25D4-4491-A1B0-4CB6FAE4C3FF}"/>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7AFF723A-B781-4C08-8091-C606FC67B0C5}"/>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5EAB2220-FF62-40FB-A793-DBA872194B68}"/>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1B84BC0F-0F48-4DCF-ACC5-D237512365A9}"/>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2FD905F7-88A5-4201-BDBD-A8ADFFBC5908}"/>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1DF392A5-267B-4AF9-B791-66F971E4C39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F42A17F-CFC7-4DE1-9828-7F8CF51030F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62BDAF91-93FD-4C6C-ADDA-D9592ABE219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404123F9-9559-466A-B8C6-F3C84EE44A4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144780</xdr:rowOff>
    </xdr:from>
    <xdr:to>
      <xdr:col>24</xdr:col>
      <xdr:colOff>62865</xdr:colOff>
      <xdr:row>41</xdr:row>
      <xdr:rowOff>96774</xdr:rowOff>
    </xdr:to>
    <xdr:cxnSp macro="">
      <xdr:nvCxnSpPr>
        <xdr:cNvPr id="55" name="直線コネクタ 54">
          <a:extLst>
            <a:ext uri="{FF2B5EF4-FFF2-40B4-BE49-F238E27FC236}">
              <a16:creationId xmlns:a16="http://schemas.microsoft.com/office/drawing/2014/main" id="{02E822EA-76EA-426F-BD21-0065901A7747}"/>
            </a:ext>
          </a:extLst>
        </xdr:cNvPr>
        <xdr:cNvCxnSpPr/>
      </xdr:nvCxnSpPr>
      <xdr:spPr>
        <a:xfrm flipV="1">
          <a:off x="4634865" y="5974080"/>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100601</xdr:rowOff>
    </xdr:from>
    <xdr:ext cx="405111" cy="259045"/>
    <xdr:sp macro="" textlink="">
      <xdr:nvSpPr>
        <xdr:cNvPr id="56" name="【図書館】&#10;有形固定資産減価償却率最小値テキスト">
          <a:extLst>
            <a:ext uri="{FF2B5EF4-FFF2-40B4-BE49-F238E27FC236}">
              <a16:creationId xmlns:a16="http://schemas.microsoft.com/office/drawing/2014/main" id="{17DB8E2F-FE98-45C8-B0AC-5B247CC4814A}"/>
            </a:ext>
          </a:extLst>
        </xdr:cNvPr>
        <xdr:cNvSpPr txBox="1"/>
      </xdr:nvSpPr>
      <xdr:spPr>
        <a:xfrm>
          <a:off x="4673600" y="7130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96774</xdr:rowOff>
    </xdr:from>
    <xdr:to>
      <xdr:col>24</xdr:col>
      <xdr:colOff>152400</xdr:colOff>
      <xdr:row>41</xdr:row>
      <xdr:rowOff>96774</xdr:rowOff>
    </xdr:to>
    <xdr:cxnSp macro="">
      <xdr:nvCxnSpPr>
        <xdr:cNvPr id="57" name="直線コネクタ 56">
          <a:extLst>
            <a:ext uri="{FF2B5EF4-FFF2-40B4-BE49-F238E27FC236}">
              <a16:creationId xmlns:a16="http://schemas.microsoft.com/office/drawing/2014/main" id="{09214C82-5651-400F-8421-EB7CDD515489}"/>
            </a:ext>
          </a:extLst>
        </xdr:cNvPr>
        <xdr:cNvCxnSpPr/>
      </xdr:nvCxnSpPr>
      <xdr:spPr>
        <a:xfrm>
          <a:off x="4546600" y="712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91457</xdr:rowOff>
    </xdr:from>
    <xdr:ext cx="405111" cy="259045"/>
    <xdr:sp macro="" textlink="">
      <xdr:nvSpPr>
        <xdr:cNvPr id="58" name="【図書館】&#10;有形固定資産減価償却率最大値テキスト">
          <a:extLst>
            <a:ext uri="{FF2B5EF4-FFF2-40B4-BE49-F238E27FC236}">
              <a16:creationId xmlns:a16="http://schemas.microsoft.com/office/drawing/2014/main" id="{DA2FBDC1-167E-4840-B922-3708A834B24D}"/>
            </a:ext>
          </a:extLst>
        </xdr:cNvPr>
        <xdr:cNvSpPr txBox="1"/>
      </xdr:nvSpPr>
      <xdr:spPr>
        <a:xfrm>
          <a:off x="4673600" y="574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144780</xdr:rowOff>
    </xdr:from>
    <xdr:to>
      <xdr:col>24</xdr:col>
      <xdr:colOff>152400</xdr:colOff>
      <xdr:row>34</xdr:row>
      <xdr:rowOff>144780</xdr:rowOff>
    </xdr:to>
    <xdr:cxnSp macro="">
      <xdr:nvCxnSpPr>
        <xdr:cNvPr id="59" name="直線コネクタ 58">
          <a:extLst>
            <a:ext uri="{FF2B5EF4-FFF2-40B4-BE49-F238E27FC236}">
              <a16:creationId xmlns:a16="http://schemas.microsoft.com/office/drawing/2014/main" id="{F5795E3D-C38D-49ED-A498-D0FA1C6EA539}"/>
            </a:ext>
          </a:extLst>
        </xdr:cNvPr>
        <xdr:cNvCxnSpPr/>
      </xdr:nvCxnSpPr>
      <xdr:spPr>
        <a:xfrm>
          <a:off x="4546600" y="597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66565</xdr:rowOff>
    </xdr:from>
    <xdr:ext cx="405111" cy="259045"/>
    <xdr:sp macro="" textlink="">
      <xdr:nvSpPr>
        <xdr:cNvPr id="60" name="【図書館】&#10;有形固定資産減価償却率平均値テキスト">
          <a:extLst>
            <a:ext uri="{FF2B5EF4-FFF2-40B4-BE49-F238E27FC236}">
              <a16:creationId xmlns:a16="http://schemas.microsoft.com/office/drawing/2014/main" id="{8B389D88-FE9D-4503-B867-4C1BE213AB63}"/>
            </a:ext>
          </a:extLst>
        </xdr:cNvPr>
        <xdr:cNvSpPr txBox="1"/>
      </xdr:nvSpPr>
      <xdr:spPr>
        <a:xfrm>
          <a:off x="4673600" y="6410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43688</xdr:rowOff>
    </xdr:from>
    <xdr:to>
      <xdr:col>24</xdr:col>
      <xdr:colOff>114300</xdr:colOff>
      <xdr:row>38</xdr:row>
      <xdr:rowOff>145288</xdr:rowOff>
    </xdr:to>
    <xdr:sp macro="" textlink="">
      <xdr:nvSpPr>
        <xdr:cNvPr id="61" name="フローチャート: 判断 60">
          <a:extLst>
            <a:ext uri="{FF2B5EF4-FFF2-40B4-BE49-F238E27FC236}">
              <a16:creationId xmlns:a16="http://schemas.microsoft.com/office/drawing/2014/main" id="{63D2F443-569C-4DDB-98C6-C3CBD815D5C7}"/>
            </a:ext>
          </a:extLst>
        </xdr:cNvPr>
        <xdr:cNvSpPr/>
      </xdr:nvSpPr>
      <xdr:spPr>
        <a:xfrm>
          <a:off x="4584700" y="655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32258</xdr:rowOff>
    </xdr:from>
    <xdr:to>
      <xdr:col>20</xdr:col>
      <xdr:colOff>38100</xdr:colOff>
      <xdr:row>38</xdr:row>
      <xdr:rowOff>133858</xdr:rowOff>
    </xdr:to>
    <xdr:sp macro="" textlink="">
      <xdr:nvSpPr>
        <xdr:cNvPr id="62" name="フローチャート: 判断 61">
          <a:extLst>
            <a:ext uri="{FF2B5EF4-FFF2-40B4-BE49-F238E27FC236}">
              <a16:creationId xmlns:a16="http://schemas.microsoft.com/office/drawing/2014/main" id="{B82FF5F0-2FE8-4EFF-8F81-2A01061275EF}"/>
            </a:ext>
          </a:extLst>
        </xdr:cNvPr>
        <xdr:cNvSpPr/>
      </xdr:nvSpPr>
      <xdr:spPr>
        <a:xfrm>
          <a:off x="3746500" y="654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151130</xdr:rowOff>
    </xdr:from>
    <xdr:to>
      <xdr:col>15</xdr:col>
      <xdr:colOff>101600</xdr:colOff>
      <xdr:row>38</xdr:row>
      <xdr:rowOff>81280</xdr:rowOff>
    </xdr:to>
    <xdr:sp macro="" textlink="">
      <xdr:nvSpPr>
        <xdr:cNvPr id="63" name="フローチャート: 判断 62">
          <a:extLst>
            <a:ext uri="{FF2B5EF4-FFF2-40B4-BE49-F238E27FC236}">
              <a16:creationId xmlns:a16="http://schemas.microsoft.com/office/drawing/2014/main" id="{4D7905C0-2D94-4F2E-9AEC-A69F8119B595}"/>
            </a:ext>
          </a:extLst>
        </xdr:cNvPr>
        <xdr:cNvSpPr/>
      </xdr:nvSpPr>
      <xdr:spPr>
        <a:xfrm>
          <a:off x="2857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109982</xdr:rowOff>
    </xdr:from>
    <xdr:to>
      <xdr:col>10</xdr:col>
      <xdr:colOff>165100</xdr:colOff>
      <xdr:row>38</xdr:row>
      <xdr:rowOff>40132</xdr:rowOff>
    </xdr:to>
    <xdr:sp macro="" textlink="">
      <xdr:nvSpPr>
        <xdr:cNvPr id="64" name="フローチャート: 判断 63">
          <a:extLst>
            <a:ext uri="{FF2B5EF4-FFF2-40B4-BE49-F238E27FC236}">
              <a16:creationId xmlns:a16="http://schemas.microsoft.com/office/drawing/2014/main" id="{05E5CA97-81E3-473E-B95A-A816D9A1E4AA}"/>
            </a:ext>
          </a:extLst>
        </xdr:cNvPr>
        <xdr:cNvSpPr/>
      </xdr:nvSpPr>
      <xdr:spPr>
        <a:xfrm>
          <a:off x="1968500" y="645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80264</xdr:rowOff>
    </xdr:from>
    <xdr:to>
      <xdr:col>6</xdr:col>
      <xdr:colOff>38100</xdr:colOff>
      <xdr:row>38</xdr:row>
      <xdr:rowOff>10414</xdr:rowOff>
    </xdr:to>
    <xdr:sp macro="" textlink="">
      <xdr:nvSpPr>
        <xdr:cNvPr id="65" name="フローチャート: 判断 64">
          <a:extLst>
            <a:ext uri="{FF2B5EF4-FFF2-40B4-BE49-F238E27FC236}">
              <a16:creationId xmlns:a16="http://schemas.microsoft.com/office/drawing/2014/main" id="{74833DF8-4F60-40A3-A1E1-ACD44579234B}"/>
            </a:ext>
          </a:extLst>
        </xdr:cNvPr>
        <xdr:cNvSpPr/>
      </xdr:nvSpPr>
      <xdr:spPr>
        <a:xfrm>
          <a:off x="10795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62885DE7-5421-4D63-9BD1-B228C140062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21F2423-9AB1-4725-9AED-EC2225E8550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FB0BC1B-52AD-40AE-8776-6E9B89FA5E9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93BFD95-C048-4787-AC89-7D7A3825E58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DFFC639-A225-4604-94DE-1DAD00C6403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34544</xdr:rowOff>
    </xdr:from>
    <xdr:to>
      <xdr:col>24</xdr:col>
      <xdr:colOff>114300</xdr:colOff>
      <xdr:row>39</xdr:row>
      <xdr:rowOff>136144</xdr:rowOff>
    </xdr:to>
    <xdr:sp macro="" textlink="">
      <xdr:nvSpPr>
        <xdr:cNvPr id="71" name="楕円 70">
          <a:extLst>
            <a:ext uri="{FF2B5EF4-FFF2-40B4-BE49-F238E27FC236}">
              <a16:creationId xmlns:a16="http://schemas.microsoft.com/office/drawing/2014/main" id="{B2345DE0-BB39-46F7-A6C1-AED54541F12F}"/>
            </a:ext>
          </a:extLst>
        </xdr:cNvPr>
        <xdr:cNvSpPr/>
      </xdr:nvSpPr>
      <xdr:spPr>
        <a:xfrm>
          <a:off x="4584700" y="672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12971</xdr:rowOff>
    </xdr:from>
    <xdr:ext cx="405111" cy="259045"/>
    <xdr:sp macro="" textlink="">
      <xdr:nvSpPr>
        <xdr:cNvPr id="72" name="【図書館】&#10;有形固定資産減価償却率該当値テキスト">
          <a:extLst>
            <a:ext uri="{FF2B5EF4-FFF2-40B4-BE49-F238E27FC236}">
              <a16:creationId xmlns:a16="http://schemas.microsoft.com/office/drawing/2014/main" id="{3A6EE4D0-677E-4705-841F-48811FC88F5C}"/>
            </a:ext>
          </a:extLst>
        </xdr:cNvPr>
        <xdr:cNvSpPr txBox="1"/>
      </xdr:nvSpPr>
      <xdr:spPr>
        <a:xfrm>
          <a:off x="4673600" y="669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52832</xdr:rowOff>
    </xdr:from>
    <xdr:to>
      <xdr:col>20</xdr:col>
      <xdr:colOff>38100</xdr:colOff>
      <xdr:row>39</xdr:row>
      <xdr:rowOff>154432</xdr:rowOff>
    </xdr:to>
    <xdr:sp macro="" textlink="">
      <xdr:nvSpPr>
        <xdr:cNvPr id="73" name="楕円 72">
          <a:extLst>
            <a:ext uri="{FF2B5EF4-FFF2-40B4-BE49-F238E27FC236}">
              <a16:creationId xmlns:a16="http://schemas.microsoft.com/office/drawing/2014/main" id="{862B3967-409A-4D6D-99E2-D7BA6C22ADE7}"/>
            </a:ext>
          </a:extLst>
        </xdr:cNvPr>
        <xdr:cNvSpPr/>
      </xdr:nvSpPr>
      <xdr:spPr>
        <a:xfrm>
          <a:off x="3746500" y="673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85344</xdr:rowOff>
    </xdr:from>
    <xdr:to>
      <xdr:col>24</xdr:col>
      <xdr:colOff>63500</xdr:colOff>
      <xdr:row>39</xdr:row>
      <xdr:rowOff>103632</xdr:rowOff>
    </xdr:to>
    <xdr:cxnSp macro="">
      <xdr:nvCxnSpPr>
        <xdr:cNvPr id="74" name="直線コネクタ 73">
          <a:extLst>
            <a:ext uri="{FF2B5EF4-FFF2-40B4-BE49-F238E27FC236}">
              <a16:creationId xmlns:a16="http://schemas.microsoft.com/office/drawing/2014/main" id="{646277A9-7AE3-4365-B0C4-D83EABD5042B}"/>
            </a:ext>
          </a:extLst>
        </xdr:cNvPr>
        <xdr:cNvCxnSpPr/>
      </xdr:nvCxnSpPr>
      <xdr:spPr>
        <a:xfrm flipV="1">
          <a:off x="3797300" y="677189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123698</xdr:rowOff>
    </xdr:from>
    <xdr:to>
      <xdr:col>15</xdr:col>
      <xdr:colOff>101600</xdr:colOff>
      <xdr:row>39</xdr:row>
      <xdr:rowOff>53848</xdr:rowOff>
    </xdr:to>
    <xdr:sp macro="" textlink="">
      <xdr:nvSpPr>
        <xdr:cNvPr id="75" name="楕円 74">
          <a:extLst>
            <a:ext uri="{FF2B5EF4-FFF2-40B4-BE49-F238E27FC236}">
              <a16:creationId xmlns:a16="http://schemas.microsoft.com/office/drawing/2014/main" id="{1829B792-3A3F-41CE-93DB-D36ABFC1A93D}"/>
            </a:ext>
          </a:extLst>
        </xdr:cNvPr>
        <xdr:cNvSpPr/>
      </xdr:nvSpPr>
      <xdr:spPr>
        <a:xfrm>
          <a:off x="2857500" y="663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3048</xdr:rowOff>
    </xdr:from>
    <xdr:to>
      <xdr:col>19</xdr:col>
      <xdr:colOff>177800</xdr:colOff>
      <xdr:row>39</xdr:row>
      <xdr:rowOff>103632</xdr:rowOff>
    </xdr:to>
    <xdr:cxnSp macro="">
      <xdr:nvCxnSpPr>
        <xdr:cNvPr id="76" name="直線コネクタ 75">
          <a:extLst>
            <a:ext uri="{FF2B5EF4-FFF2-40B4-BE49-F238E27FC236}">
              <a16:creationId xmlns:a16="http://schemas.microsoft.com/office/drawing/2014/main" id="{7E8019B1-7908-4010-B49F-9FAC74ECC3A7}"/>
            </a:ext>
          </a:extLst>
        </xdr:cNvPr>
        <xdr:cNvCxnSpPr/>
      </xdr:nvCxnSpPr>
      <xdr:spPr>
        <a:xfrm>
          <a:off x="2908300" y="668959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144272</xdr:rowOff>
    </xdr:from>
    <xdr:to>
      <xdr:col>10</xdr:col>
      <xdr:colOff>165100</xdr:colOff>
      <xdr:row>39</xdr:row>
      <xdr:rowOff>74422</xdr:rowOff>
    </xdr:to>
    <xdr:sp macro="" textlink="">
      <xdr:nvSpPr>
        <xdr:cNvPr id="77" name="楕円 76">
          <a:extLst>
            <a:ext uri="{FF2B5EF4-FFF2-40B4-BE49-F238E27FC236}">
              <a16:creationId xmlns:a16="http://schemas.microsoft.com/office/drawing/2014/main" id="{D64CE127-D1F5-4B9C-94E5-77FDAB392930}"/>
            </a:ext>
          </a:extLst>
        </xdr:cNvPr>
        <xdr:cNvSpPr/>
      </xdr:nvSpPr>
      <xdr:spPr>
        <a:xfrm>
          <a:off x="1968500" y="665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3048</xdr:rowOff>
    </xdr:from>
    <xdr:to>
      <xdr:col>15</xdr:col>
      <xdr:colOff>50800</xdr:colOff>
      <xdr:row>39</xdr:row>
      <xdr:rowOff>23622</xdr:rowOff>
    </xdr:to>
    <xdr:cxnSp macro="">
      <xdr:nvCxnSpPr>
        <xdr:cNvPr id="78" name="直線コネクタ 77">
          <a:extLst>
            <a:ext uri="{FF2B5EF4-FFF2-40B4-BE49-F238E27FC236}">
              <a16:creationId xmlns:a16="http://schemas.microsoft.com/office/drawing/2014/main" id="{CA6373E7-455D-4181-8D2D-CAFE25FE005B}"/>
            </a:ext>
          </a:extLst>
        </xdr:cNvPr>
        <xdr:cNvCxnSpPr/>
      </xdr:nvCxnSpPr>
      <xdr:spPr>
        <a:xfrm flipV="1">
          <a:off x="2019300" y="6689598"/>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114554</xdr:rowOff>
    </xdr:from>
    <xdr:to>
      <xdr:col>6</xdr:col>
      <xdr:colOff>38100</xdr:colOff>
      <xdr:row>39</xdr:row>
      <xdr:rowOff>44704</xdr:rowOff>
    </xdr:to>
    <xdr:sp macro="" textlink="">
      <xdr:nvSpPr>
        <xdr:cNvPr id="79" name="楕円 78">
          <a:extLst>
            <a:ext uri="{FF2B5EF4-FFF2-40B4-BE49-F238E27FC236}">
              <a16:creationId xmlns:a16="http://schemas.microsoft.com/office/drawing/2014/main" id="{FF24C040-F817-45DD-AA91-393230B7C911}"/>
            </a:ext>
          </a:extLst>
        </xdr:cNvPr>
        <xdr:cNvSpPr/>
      </xdr:nvSpPr>
      <xdr:spPr>
        <a:xfrm>
          <a:off x="1079500" y="662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165354</xdr:rowOff>
    </xdr:from>
    <xdr:to>
      <xdr:col>10</xdr:col>
      <xdr:colOff>114300</xdr:colOff>
      <xdr:row>39</xdr:row>
      <xdr:rowOff>23622</xdr:rowOff>
    </xdr:to>
    <xdr:cxnSp macro="">
      <xdr:nvCxnSpPr>
        <xdr:cNvPr id="80" name="直線コネクタ 79">
          <a:extLst>
            <a:ext uri="{FF2B5EF4-FFF2-40B4-BE49-F238E27FC236}">
              <a16:creationId xmlns:a16="http://schemas.microsoft.com/office/drawing/2014/main" id="{A0C1C956-82CC-4F78-9E5A-EA119E006AC6}"/>
            </a:ext>
          </a:extLst>
        </xdr:cNvPr>
        <xdr:cNvCxnSpPr/>
      </xdr:nvCxnSpPr>
      <xdr:spPr>
        <a:xfrm>
          <a:off x="1130300" y="668045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150385</xdr:rowOff>
    </xdr:from>
    <xdr:ext cx="405111" cy="259045"/>
    <xdr:sp macro="" textlink="">
      <xdr:nvSpPr>
        <xdr:cNvPr id="81" name="n_1aveValue【図書館】&#10;有形固定資産減価償却率">
          <a:extLst>
            <a:ext uri="{FF2B5EF4-FFF2-40B4-BE49-F238E27FC236}">
              <a16:creationId xmlns:a16="http://schemas.microsoft.com/office/drawing/2014/main" id="{26DC94DC-500C-4A37-A4A9-91A5AB610FDE}"/>
            </a:ext>
          </a:extLst>
        </xdr:cNvPr>
        <xdr:cNvSpPr txBox="1"/>
      </xdr:nvSpPr>
      <xdr:spPr>
        <a:xfrm>
          <a:off x="3582044" y="6322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97807</xdr:rowOff>
    </xdr:from>
    <xdr:ext cx="405111" cy="259045"/>
    <xdr:sp macro="" textlink="">
      <xdr:nvSpPr>
        <xdr:cNvPr id="82" name="n_2aveValue【図書館】&#10;有形固定資産減価償却率">
          <a:extLst>
            <a:ext uri="{FF2B5EF4-FFF2-40B4-BE49-F238E27FC236}">
              <a16:creationId xmlns:a16="http://schemas.microsoft.com/office/drawing/2014/main" id="{B3C3327D-C656-46B1-9D49-011DC7737076}"/>
            </a:ext>
          </a:extLst>
        </xdr:cNvPr>
        <xdr:cNvSpPr txBox="1"/>
      </xdr:nvSpPr>
      <xdr:spPr>
        <a:xfrm>
          <a:off x="2705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56659</xdr:rowOff>
    </xdr:from>
    <xdr:ext cx="405111" cy="259045"/>
    <xdr:sp macro="" textlink="">
      <xdr:nvSpPr>
        <xdr:cNvPr id="83" name="n_3aveValue【図書館】&#10;有形固定資産減価償却率">
          <a:extLst>
            <a:ext uri="{FF2B5EF4-FFF2-40B4-BE49-F238E27FC236}">
              <a16:creationId xmlns:a16="http://schemas.microsoft.com/office/drawing/2014/main" id="{4D8B1D53-EC57-45FB-A9E8-3FD8E9194C89}"/>
            </a:ext>
          </a:extLst>
        </xdr:cNvPr>
        <xdr:cNvSpPr txBox="1"/>
      </xdr:nvSpPr>
      <xdr:spPr>
        <a:xfrm>
          <a:off x="1816744" y="6228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26941</xdr:rowOff>
    </xdr:from>
    <xdr:ext cx="405111" cy="259045"/>
    <xdr:sp macro="" textlink="">
      <xdr:nvSpPr>
        <xdr:cNvPr id="84" name="n_4aveValue【図書館】&#10;有形固定資産減価償却率">
          <a:extLst>
            <a:ext uri="{FF2B5EF4-FFF2-40B4-BE49-F238E27FC236}">
              <a16:creationId xmlns:a16="http://schemas.microsoft.com/office/drawing/2014/main" id="{E6996666-ABD2-41B6-B36C-EA3F8D04E960}"/>
            </a:ext>
          </a:extLst>
        </xdr:cNvPr>
        <xdr:cNvSpPr txBox="1"/>
      </xdr:nvSpPr>
      <xdr:spPr>
        <a:xfrm>
          <a:off x="927744" y="6199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145559</xdr:rowOff>
    </xdr:from>
    <xdr:ext cx="405111" cy="259045"/>
    <xdr:sp macro="" textlink="">
      <xdr:nvSpPr>
        <xdr:cNvPr id="85" name="n_1mainValue【図書館】&#10;有形固定資産減価償却率">
          <a:extLst>
            <a:ext uri="{FF2B5EF4-FFF2-40B4-BE49-F238E27FC236}">
              <a16:creationId xmlns:a16="http://schemas.microsoft.com/office/drawing/2014/main" id="{D902AD35-9154-42E8-B4B9-6EDD23FB5718}"/>
            </a:ext>
          </a:extLst>
        </xdr:cNvPr>
        <xdr:cNvSpPr txBox="1"/>
      </xdr:nvSpPr>
      <xdr:spPr>
        <a:xfrm>
          <a:off x="3582044" y="6832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44975</xdr:rowOff>
    </xdr:from>
    <xdr:ext cx="405111" cy="259045"/>
    <xdr:sp macro="" textlink="">
      <xdr:nvSpPr>
        <xdr:cNvPr id="86" name="n_2mainValue【図書館】&#10;有形固定資産減価償却率">
          <a:extLst>
            <a:ext uri="{FF2B5EF4-FFF2-40B4-BE49-F238E27FC236}">
              <a16:creationId xmlns:a16="http://schemas.microsoft.com/office/drawing/2014/main" id="{CC6C3568-3F97-4E74-B18F-406ACD9207B1}"/>
            </a:ext>
          </a:extLst>
        </xdr:cNvPr>
        <xdr:cNvSpPr txBox="1"/>
      </xdr:nvSpPr>
      <xdr:spPr>
        <a:xfrm>
          <a:off x="2705744" y="6731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65549</xdr:rowOff>
    </xdr:from>
    <xdr:ext cx="405111" cy="259045"/>
    <xdr:sp macro="" textlink="">
      <xdr:nvSpPr>
        <xdr:cNvPr id="87" name="n_3mainValue【図書館】&#10;有形固定資産減価償却率">
          <a:extLst>
            <a:ext uri="{FF2B5EF4-FFF2-40B4-BE49-F238E27FC236}">
              <a16:creationId xmlns:a16="http://schemas.microsoft.com/office/drawing/2014/main" id="{E0CC7DC9-3E36-4FFF-A07B-EA38F0FB4790}"/>
            </a:ext>
          </a:extLst>
        </xdr:cNvPr>
        <xdr:cNvSpPr txBox="1"/>
      </xdr:nvSpPr>
      <xdr:spPr>
        <a:xfrm>
          <a:off x="1816744" y="6752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35831</xdr:rowOff>
    </xdr:from>
    <xdr:ext cx="405111" cy="259045"/>
    <xdr:sp macro="" textlink="">
      <xdr:nvSpPr>
        <xdr:cNvPr id="88" name="n_4mainValue【図書館】&#10;有形固定資産減価償却率">
          <a:extLst>
            <a:ext uri="{FF2B5EF4-FFF2-40B4-BE49-F238E27FC236}">
              <a16:creationId xmlns:a16="http://schemas.microsoft.com/office/drawing/2014/main" id="{A5A57A7E-4702-4827-A6B6-233488968793}"/>
            </a:ext>
          </a:extLst>
        </xdr:cNvPr>
        <xdr:cNvSpPr txBox="1"/>
      </xdr:nvSpPr>
      <xdr:spPr>
        <a:xfrm>
          <a:off x="927744" y="672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F2BD6E92-C430-41CA-9B5B-7B7E35D8C1F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A40C4948-6BAE-4C6E-8EFE-A33062A25ED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7116DA03-BB22-4EB4-AD03-9DE1B4631AF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7A55B067-63E4-42B1-B706-483C260B2C5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478785CA-5BF9-4018-B8D5-B304438B5E0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E6D07D72-2FB4-4FF6-AA6F-63B06087555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F8FC6DAC-0B12-487D-B50A-28DBF01A5E3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4F5E982F-1C4D-4E1F-8E7E-E252687FE28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AA8203BB-AD14-4629-A7E3-C6E4CB0D6DCB}"/>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7317F9CD-2D9D-4981-ABD5-286C000199B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A9E6C181-5A7A-46A6-AB99-1322A4F7CB9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645EBA2D-3AB7-47A1-B315-6FA3D08EDC69}"/>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965D9A43-5662-46EF-AEFF-C3BB3E3885EA}"/>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7EF30E45-F902-424C-9605-C17DD610FABD}"/>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09A362CB-85EE-4DEC-9B2B-7038555E7BAB}"/>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4" name="テキスト ボックス 103">
          <a:extLst>
            <a:ext uri="{FF2B5EF4-FFF2-40B4-BE49-F238E27FC236}">
              <a16:creationId xmlns:a16="http://schemas.microsoft.com/office/drawing/2014/main" id="{E187EF7D-A096-4E64-8886-ED35285BE1B9}"/>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28372348-CA38-429B-8B78-67279138944D}"/>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6" name="テキスト ボックス 105">
          <a:extLst>
            <a:ext uri="{FF2B5EF4-FFF2-40B4-BE49-F238E27FC236}">
              <a16:creationId xmlns:a16="http://schemas.microsoft.com/office/drawing/2014/main" id="{60A043DB-6ED4-4E65-ADE9-AEC3D17584D3}"/>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A9F881BD-D6AD-42BE-88BA-3E3231A20E6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8" name="テキスト ボックス 107">
          <a:extLst>
            <a:ext uri="{FF2B5EF4-FFF2-40B4-BE49-F238E27FC236}">
              <a16:creationId xmlns:a16="http://schemas.microsoft.com/office/drawing/2014/main" id="{BB171675-1C65-4808-B23B-809876FDD571}"/>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図書館】&#10;一人当たり面積グラフ枠">
          <a:extLst>
            <a:ext uri="{FF2B5EF4-FFF2-40B4-BE49-F238E27FC236}">
              <a16:creationId xmlns:a16="http://schemas.microsoft.com/office/drawing/2014/main" id="{5E037C23-1CAD-42A0-B464-970CDB4EA8D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64770</xdr:rowOff>
    </xdr:to>
    <xdr:cxnSp macro="">
      <xdr:nvCxnSpPr>
        <xdr:cNvPr id="110" name="直線コネクタ 109">
          <a:extLst>
            <a:ext uri="{FF2B5EF4-FFF2-40B4-BE49-F238E27FC236}">
              <a16:creationId xmlns:a16="http://schemas.microsoft.com/office/drawing/2014/main" id="{95510916-EB8C-441C-89A0-54526AABB79C}"/>
            </a:ext>
          </a:extLst>
        </xdr:cNvPr>
        <xdr:cNvCxnSpPr/>
      </xdr:nvCxnSpPr>
      <xdr:spPr>
        <a:xfrm flipV="1">
          <a:off x="10476865" y="56769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68597</xdr:rowOff>
    </xdr:from>
    <xdr:ext cx="469744" cy="259045"/>
    <xdr:sp macro="" textlink="">
      <xdr:nvSpPr>
        <xdr:cNvPr id="111" name="【図書館】&#10;一人当たり面積最小値テキスト">
          <a:extLst>
            <a:ext uri="{FF2B5EF4-FFF2-40B4-BE49-F238E27FC236}">
              <a16:creationId xmlns:a16="http://schemas.microsoft.com/office/drawing/2014/main" id="{69A2B80F-325D-45B0-9E3A-FA6EF4E20D72}"/>
            </a:ext>
          </a:extLst>
        </xdr:cNvPr>
        <xdr:cNvSpPr txBox="1"/>
      </xdr:nvSpPr>
      <xdr:spPr>
        <a:xfrm>
          <a:off x="10515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64770</xdr:rowOff>
    </xdr:from>
    <xdr:to>
      <xdr:col>55</xdr:col>
      <xdr:colOff>88900</xdr:colOff>
      <xdr:row>41</xdr:row>
      <xdr:rowOff>64770</xdr:rowOff>
    </xdr:to>
    <xdr:cxnSp macro="">
      <xdr:nvCxnSpPr>
        <xdr:cNvPr id="112" name="直線コネクタ 111">
          <a:extLst>
            <a:ext uri="{FF2B5EF4-FFF2-40B4-BE49-F238E27FC236}">
              <a16:creationId xmlns:a16="http://schemas.microsoft.com/office/drawing/2014/main" id="{B465AB14-E0B3-4307-8253-D8D8C80D2E0F}"/>
            </a:ext>
          </a:extLst>
        </xdr:cNvPr>
        <xdr:cNvCxnSpPr/>
      </xdr:nvCxnSpPr>
      <xdr:spPr>
        <a:xfrm>
          <a:off x="10388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3" name="【図書館】&#10;一人当たり面積最大値テキスト">
          <a:extLst>
            <a:ext uri="{FF2B5EF4-FFF2-40B4-BE49-F238E27FC236}">
              <a16:creationId xmlns:a16="http://schemas.microsoft.com/office/drawing/2014/main" id="{00B29C2F-A18A-4ED7-A2FF-6339C45BBE17}"/>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4" name="直線コネクタ 113">
          <a:extLst>
            <a:ext uri="{FF2B5EF4-FFF2-40B4-BE49-F238E27FC236}">
              <a16:creationId xmlns:a16="http://schemas.microsoft.com/office/drawing/2014/main" id="{B9F3C435-9C59-407A-8AF9-B49EBCB50C45}"/>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72407</xdr:rowOff>
    </xdr:from>
    <xdr:ext cx="469744" cy="259045"/>
    <xdr:sp macro="" textlink="">
      <xdr:nvSpPr>
        <xdr:cNvPr id="115" name="【図書館】&#10;一人当たり面積平均値テキスト">
          <a:extLst>
            <a:ext uri="{FF2B5EF4-FFF2-40B4-BE49-F238E27FC236}">
              <a16:creationId xmlns:a16="http://schemas.microsoft.com/office/drawing/2014/main" id="{4688A0DE-29D4-4ECE-9C23-511865A539E6}"/>
            </a:ext>
          </a:extLst>
        </xdr:cNvPr>
        <xdr:cNvSpPr txBox="1"/>
      </xdr:nvSpPr>
      <xdr:spPr>
        <a:xfrm>
          <a:off x="10515600" y="6244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93980</xdr:rowOff>
    </xdr:from>
    <xdr:to>
      <xdr:col>55</xdr:col>
      <xdr:colOff>50800</xdr:colOff>
      <xdr:row>37</xdr:row>
      <xdr:rowOff>24130</xdr:rowOff>
    </xdr:to>
    <xdr:sp macro="" textlink="">
      <xdr:nvSpPr>
        <xdr:cNvPr id="116" name="フローチャート: 判断 115">
          <a:extLst>
            <a:ext uri="{FF2B5EF4-FFF2-40B4-BE49-F238E27FC236}">
              <a16:creationId xmlns:a16="http://schemas.microsoft.com/office/drawing/2014/main" id="{80AAA1A7-2AAD-40E1-853F-65FB15D07E68}"/>
            </a:ext>
          </a:extLst>
        </xdr:cNvPr>
        <xdr:cNvSpPr/>
      </xdr:nvSpPr>
      <xdr:spPr>
        <a:xfrm>
          <a:off x="10426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36</xdr:row>
      <xdr:rowOff>71120</xdr:rowOff>
    </xdr:from>
    <xdr:to>
      <xdr:col>50</xdr:col>
      <xdr:colOff>165100</xdr:colOff>
      <xdr:row>37</xdr:row>
      <xdr:rowOff>1270</xdr:rowOff>
    </xdr:to>
    <xdr:sp macro="" textlink="">
      <xdr:nvSpPr>
        <xdr:cNvPr id="117" name="フローチャート: 判断 116">
          <a:extLst>
            <a:ext uri="{FF2B5EF4-FFF2-40B4-BE49-F238E27FC236}">
              <a16:creationId xmlns:a16="http://schemas.microsoft.com/office/drawing/2014/main" id="{B5BC6899-22A6-4953-A17E-D416760B99BD}"/>
            </a:ext>
          </a:extLst>
        </xdr:cNvPr>
        <xdr:cNvSpPr/>
      </xdr:nvSpPr>
      <xdr:spPr>
        <a:xfrm>
          <a:off x="9588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36</xdr:row>
      <xdr:rowOff>71120</xdr:rowOff>
    </xdr:from>
    <xdr:to>
      <xdr:col>46</xdr:col>
      <xdr:colOff>38100</xdr:colOff>
      <xdr:row>37</xdr:row>
      <xdr:rowOff>1270</xdr:rowOff>
    </xdr:to>
    <xdr:sp macro="" textlink="">
      <xdr:nvSpPr>
        <xdr:cNvPr id="118" name="フローチャート: 判断 117">
          <a:extLst>
            <a:ext uri="{FF2B5EF4-FFF2-40B4-BE49-F238E27FC236}">
              <a16:creationId xmlns:a16="http://schemas.microsoft.com/office/drawing/2014/main" id="{6C38956D-9C60-4EDB-A260-470F72A8CC00}"/>
            </a:ext>
          </a:extLst>
        </xdr:cNvPr>
        <xdr:cNvSpPr/>
      </xdr:nvSpPr>
      <xdr:spPr>
        <a:xfrm>
          <a:off x="8699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36</xdr:row>
      <xdr:rowOff>93980</xdr:rowOff>
    </xdr:from>
    <xdr:to>
      <xdr:col>41</xdr:col>
      <xdr:colOff>101600</xdr:colOff>
      <xdr:row>37</xdr:row>
      <xdr:rowOff>24130</xdr:rowOff>
    </xdr:to>
    <xdr:sp macro="" textlink="">
      <xdr:nvSpPr>
        <xdr:cNvPr id="119" name="フローチャート: 判断 118">
          <a:extLst>
            <a:ext uri="{FF2B5EF4-FFF2-40B4-BE49-F238E27FC236}">
              <a16:creationId xmlns:a16="http://schemas.microsoft.com/office/drawing/2014/main" id="{B066EE16-ABF0-4902-B679-22F7C4EC53A2}"/>
            </a:ext>
          </a:extLst>
        </xdr:cNvPr>
        <xdr:cNvSpPr/>
      </xdr:nvSpPr>
      <xdr:spPr>
        <a:xfrm>
          <a:off x="7810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116840</xdr:rowOff>
    </xdr:from>
    <xdr:to>
      <xdr:col>36</xdr:col>
      <xdr:colOff>165100</xdr:colOff>
      <xdr:row>37</xdr:row>
      <xdr:rowOff>46990</xdr:rowOff>
    </xdr:to>
    <xdr:sp macro="" textlink="">
      <xdr:nvSpPr>
        <xdr:cNvPr id="120" name="フローチャート: 判断 119">
          <a:extLst>
            <a:ext uri="{FF2B5EF4-FFF2-40B4-BE49-F238E27FC236}">
              <a16:creationId xmlns:a16="http://schemas.microsoft.com/office/drawing/2014/main" id="{E2BD91A9-B7D2-4986-90FF-C9DA0E5408CD}"/>
            </a:ext>
          </a:extLst>
        </xdr:cNvPr>
        <xdr:cNvSpPr/>
      </xdr:nvSpPr>
      <xdr:spPr>
        <a:xfrm>
          <a:off x="6921500" y="628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117BAB1B-8DD1-492C-8160-BF6375F743D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A203D166-B1CD-48E3-9439-77BE6DD455C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A17776C-2BA7-4349-BB2A-101F7CA4467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9A508DB-1006-40D0-8548-ADFF1416CE1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25ACD6D-17D4-4DC7-8584-D53CFAB4F77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151130</xdr:rowOff>
    </xdr:from>
    <xdr:to>
      <xdr:col>55</xdr:col>
      <xdr:colOff>50800</xdr:colOff>
      <xdr:row>34</xdr:row>
      <xdr:rowOff>81280</xdr:rowOff>
    </xdr:to>
    <xdr:sp macro="" textlink="">
      <xdr:nvSpPr>
        <xdr:cNvPr id="126" name="楕円 125">
          <a:extLst>
            <a:ext uri="{FF2B5EF4-FFF2-40B4-BE49-F238E27FC236}">
              <a16:creationId xmlns:a16="http://schemas.microsoft.com/office/drawing/2014/main" id="{BB498175-8CA0-4C4B-93AA-536AC1D5D1D0}"/>
            </a:ext>
          </a:extLst>
        </xdr:cNvPr>
        <xdr:cNvSpPr/>
      </xdr:nvSpPr>
      <xdr:spPr>
        <a:xfrm>
          <a:off x="104267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2557</xdr:rowOff>
    </xdr:from>
    <xdr:ext cx="469744" cy="259045"/>
    <xdr:sp macro="" textlink="">
      <xdr:nvSpPr>
        <xdr:cNvPr id="127" name="【図書館】&#10;一人当たり面積該当値テキスト">
          <a:extLst>
            <a:ext uri="{FF2B5EF4-FFF2-40B4-BE49-F238E27FC236}">
              <a16:creationId xmlns:a16="http://schemas.microsoft.com/office/drawing/2014/main" id="{91AC0B94-B8BC-4758-86A6-0BB290EFDCA9}"/>
            </a:ext>
          </a:extLst>
        </xdr:cNvPr>
        <xdr:cNvSpPr txBox="1"/>
      </xdr:nvSpPr>
      <xdr:spPr>
        <a:xfrm>
          <a:off x="10515600" y="56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151130</xdr:rowOff>
    </xdr:from>
    <xdr:to>
      <xdr:col>50</xdr:col>
      <xdr:colOff>165100</xdr:colOff>
      <xdr:row>34</xdr:row>
      <xdr:rowOff>81280</xdr:rowOff>
    </xdr:to>
    <xdr:sp macro="" textlink="">
      <xdr:nvSpPr>
        <xdr:cNvPr id="128" name="楕円 127">
          <a:extLst>
            <a:ext uri="{FF2B5EF4-FFF2-40B4-BE49-F238E27FC236}">
              <a16:creationId xmlns:a16="http://schemas.microsoft.com/office/drawing/2014/main" id="{7650371B-AC74-4252-A3EA-5D6083F285EF}"/>
            </a:ext>
          </a:extLst>
        </xdr:cNvPr>
        <xdr:cNvSpPr/>
      </xdr:nvSpPr>
      <xdr:spPr>
        <a:xfrm>
          <a:off x="95885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30480</xdr:rowOff>
    </xdr:from>
    <xdr:to>
      <xdr:col>55</xdr:col>
      <xdr:colOff>0</xdr:colOff>
      <xdr:row>34</xdr:row>
      <xdr:rowOff>30480</xdr:rowOff>
    </xdr:to>
    <xdr:cxnSp macro="">
      <xdr:nvCxnSpPr>
        <xdr:cNvPr id="129" name="直線コネクタ 128">
          <a:extLst>
            <a:ext uri="{FF2B5EF4-FFF2-40B4-BE49-F238E27FC236}">
              <a16:creationId xmlns:a16="http://schemas.microsoft.com/office/drawing/2014/main" id="{ED4A2085-1052-4D71-99C5-AD53B846AF73}"/>
            </a:ext>
          </a:extLst>
        </xdr:cNvPr>
        <xdr:cNvCxnSpPr/>
      </xdr:nvCxnSpPr>
      <xdr:spPr>
        <a:xfrm>
          <a:off x="9639300" y="58597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33</xdr:row>
      <xdr:rowOff>151130</xdr:rowOff>
    </xdr:from>
    <xdr:to>
      <xdr:col>46</xdr:col>
      <xdr:colOff>38100</xdr:colOff>
      <xdr:row>34</xdr:row>
      <xdr:rowOff>81280</xdr:rowOff>
    </xdr:to>
    <xdr:sp macro="" textlink="">
      <xdr:nvSpPr>
        <xdr:cNvPr id="130" name="楕円 129">
          <a:extLst>
            <a:ext uri="{FF2B5EF4-FFF2-40B4-BE49-F238E27FC236}">
              <a16:creationId xmlns:a16="http://schemas.microsoft.com/office/drawing/2014/main" id="{8581EA78-89BA-4921-8FAC-25373292B1C8}"/>
            </a:ext>
          </a:extLst>
        </xdr:cNvPr>
        <xdr:cNvSpPr/>
      </xdr:nvSpPr>
      <xdr:spPr>
        <a:xfrm>
          <a:off x="86995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30480</xdr:rowOff>
    </xdr:from>
    <xdr:to>
      <xdr:col>50</xdr:col>
      <xdr:colOff>114300</xdr:colOff>
      <xdr:row>34</xdr:row>
      <xdr:rowOff>30480</xdr:rowOff>
    </xdr:to>
    <xdr:cxnSp macro="">
      <xdr:nvCxnSpPr>
        <xdr:cNvPr id="131" name="直線コネクタ 130">
          <a:extLst>
            <a:ext uri="{FF2B5EF4-FFF2-40B4-BE49-F238E27FC236}">
              <a16:creationId xmlns:a16="http://schemas.microsoft.com/office/drawing/2014/main" id="{6FF2C675-3A57-4D0F-9409-B98F1D185C24}"/>
            </a:ext>
          </a:extLst>
        </xdr:cNvPr>
        <xdr:cNvCxnSpPr/>
      </xdr:nvCxnSpPr>
      <xdr:spPr>
        <a:xfrm>
          <a:off x="8750300" y="5859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151130</xdr:rowOff>
    </xdr:from>
    <xdr:to>
      <xdr:col>41</xdr:col>
      <xdr:colOff>101600</xdr:colOff>
      <xdr:row>34</xdr:row>
      <xdr:rowOff>81280</xdr:rowOff>
    </xdr:to>
    <xdr:sp macro="" textlink="">
      <xdr:nvSpPr>
        <xdr:cNvPr id="132" name="楕円 131">
          <a:extLst>
            <a:ext uri="{FF2B5EF4-FFF2-40B4-BE49-F238E27FC236}">
              <a16:creationId xmlns:a16="http://schemas.microsoft.com/office/drawing/2014/main" id="{48E6CCFA-FD7D-4BF5-9897-9B6BE71F4F3F}"/>
            </a:ext>
          </a:extLst>
        </xdr:cNvPr>
        <xdr:cNvSpPr/>
      </xdr:nvSpPr>
      <xdr:spPr>
        <a:xfrm>
          <a:off x="78105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30480</xdr:rowOff>
    </xdr:from>
    <xdr:to>
      <xdr:col>45</xdr:col>
      <xdr:colOff>177800</xdr:colOff>
      <xdr:row>34</xdr:row>
      <xdr:rowOff>30480</xdr:rowOff>
    </xdr:to>
    <xdr:cxnSp macro="">
      <xdr:nvCxnSpPr>
        <xdr:cNvPr id="133" name="直線コネクタ 132">
          <a:extLst>
            <a:ext uri="{FF2B5EF4-FFF2-40B4-BE49-F238E27FC236}">
              <a16:creationId xmlns:a16="http://schemas.microsoft.com/office/drawing/2014/main" id="{9A5A19BE-4EA4-4F90-B5D3-A21DCE1E7C87}"/>
            </a:ext>
          </a:extLst>
        </xdr:cNvPr>
        <xdr:cNvCxnSpPr/>
      </xdr:nvCxnSpPr>
      <xdr:spPr>
        <a:xfrm>
          <a:off x="7861300" y="5859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33</xdr:row>
      <xdr:rowOff>151130</xdr:rowOff>
    </xdr:from>
    <xdr:to>
      <xdr:col>36</xdr:col>
      <xdr:colOff>165100</xdr:colOff>
      <xdr:row>34</xdr:row>
      <xdr:rowOff>81280</xdr:rowOff>
    </xdr:to>
    <xdr:sp macro="" textlink="">
      <xdr:nvSpPr>
        <xdr:cNvPr id="134" name="楕円 133">
          <a:extLst>
            <a:ext uri="{FF2B5EF4-FFF2-40B4-BE49-F238E27FC236}">
              <a16:creationId xmlns:a16="http://schemas.microsoft.com/office/drawing/2014/main" id="{99BFB2EF-A5CF-4809-AFEE-99453E409A59}"/>
            </a:ext>
          </a:extLst>
        </xdr:cNvPr>
        <xdr:cNvSpPr/>
      </xdr:nvSpPr>
      <xdr:spPr>
        <a:xfrm>
          <a:off x="69215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30480</xdr:rowOff>
    </xdr:from>
    <xdr:to>
      <xdr:col>41</xdr:col>
      <xdr:colOff>50800</xdr:colOff>
      <xdr:row>34</xdr:row>
      <xdr:rowOff>30480</xdr:rowOff>
    </xdr:to>
    <xdr:cxnSp macro="">
      <xdr:nvCxnSpPr>
        <xdr:cNvPr id="135" name="直線コネクタ 134">
          <a:extLst>
            <a:ext uri="{FF2B5EF4-FFF2-40B4-BE49-F238E27FC236}">
              <a16:creationId xmlns:a16="http://schemas.microsoft.com/office/drawing/2014/main" id="{80C1945B-25EB-4FA2-9D0C-725B24B41EFD}"/>
            </a:ext>
          </a:extLst>
        </xdr:cNvPr>
        <xdr:cNvCxnSpPr/>
      </xdr:nvCxnSpPr>
      <xdr:spPr>
        <a:xfrm>
          <a:off x="6972300" y="5859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163847</xdr:rowOff>
    </xdr:from>
    <xdr:ext cx="469744" cy="259045"/>
    <xdr:sp macro="" textlink="">
      <xdr:nvSpPr>
        <xdr:cNvPr id="136" name="n_1aveValue【図書館】&#10;一人当たり面積">
          <a:extLst>
            <a:ext uri="{FF2B5EF4-FFF2-40B4-BE49-F238E27FC236}">
              <a16:creationId xmlns:a16="http://schemas.microsoft.com/office/drawing/2014/main" id="{1F7C903D-57E8-4941-8F75-223366BBF75D}"/>
            </a:ext>
          </a:extLst>
        </xdr:cNvPr>
        <xdr:cNvSpPr txBox="1"/>
      </xdr:nvSpPr>
      <xdr:spPr>
        <a:xfrm>
          <a:off x="9391727" y="6336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163847</xdr:rowOff>
    </xdr:from>
    <xdr:ext cx="469744" cy="259045"/>
    <xdr:sp macro="" textlink="">
      <xdr:nvSpPr>
        <xdr:cNvPr id="137" name="n_2aveValue【図書館】&#10;一人当たり面積">
          <a:extLst>
            <a:ext uri="{FF2B5EF4-FFF2-40B4-BE49-F238E27FC236}">
              <a16:creationId xmlns:a16="http://schemas.microsoft.com/office/drawing/2014/main" id="{EF37278D-4D37-4E45-A7F2-C5901ED23089}"/>
            </a:ext>
          </a:extLst>
        </xdr:cNvPr>
        <xdr:cNvSpPr txBox="1"/>
      </xdr:nvSpPr>
      <xdr:spPr>
        <a:xfrm>
          <a:off x="8515427" y="6336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15257</xdr:rowOff>
    </xdr:from>
    <xdr:ext cx="469744" cy="259045"/>
    <xdr:sp macro="" textlink="">
      <xdr:nvSpPr>
        <xdr:cNvPr id="138" name="n_3aveValue【図書館】&#10;一人当たり面積">
          <a:extLst>
            <a:ext uri="{FF2B5EF4-FFF2-40B4-BE49-F238E27FC236}">
              <a16:creationId xmlns:a16="http://schemas.microsoft.com/office/drawing/2014/main" id="{76F3611C-ECC5-48AD-9AD2-30CA18E02E79}"/>
            </a:ext>
          </a:extLst>
        </xdr:cNvPr>
        <xdr:cNvSpPr txBox="1"/>
      </xdr:nvSpPr>
      <xdr:spPr>
        <a:xfrm>
          <a:off x="7626427" y="6358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38117</xdr:rowOff>
    </xdr:from>
    <xdr:ext cx="469744" cy="259045"/>
    <xdr:sp macro="" textlink="">
      <xdr:nvSpPr>
        <xdr:cNvPr id="139" name="n_4aveValue【図書館】&#10;一人当たり面積">
          <a:extLst>
            <a:ext uri="{FF2B5EF4-FFF2-40B4-BE49-F238E27FC236}">
              <a16:creationId xmlns:a16="http://schemas.microsoft.com/office/drawing/2014/main" id="{6935A2AA-CAF1-496F-A3C4-62B920581E72}"/>
            </a:ext>
          </a:extLst>
        </xdr:cNvPr>
        <xdr:cNvSpPr txBox="1"/>
      </xdr:nvSpPr>
      <xdr:spPr>
        <a:xfrm>
          <a:off x="6737427" y="638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32</xdr:row>
      <xdr:rowOff>97807</xdr:rowOff>
    </xdr:from>
    <xdr:ext cx="469744" cy="259045"/>
    <xdr:sp macro="" textlink="">
      <xdr:nvSpPr>
        <xdr:cNvPr id="140" name="n_1mainValue【図書館】&#10;一人当たり面積">
          <a:extLst>
            <a:ext uri="{FF2B5EF4-FFF2-40B4-BE49-F238E27FC236}">
              <a16:creationId xmlns:a16="http://schemas.microsoft.com/office/drawing/2014/main" id="{5F3A3D4E-24CE-4B28-BFCE-60232DE95992}"/>
            </a:ext>
          </a:extLst>
        </xdr:cNvPr>
        <xdr:cNvSpPr txBox="1"/>
      </xdr:nvSpPr>
      <xdr:spPr>
        <a:xfrm>
          <a:off x="9391727" y="558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32</xdr:row>
      <xdr:rowOff>97807</xdr:rowOff>
    </xdr:from>
    <xdr:ext cx="469744" cy="259045"/>
    <xdr:sp macro="" textlink="">
      <xdr:nvSpPr>
        <xdr:cNvPr id="141" name="n_2mainValue【図書館】&#10;一人当たり面積">
          <a:extLst>
            <a:ext uri="{FF2B5EF4-FFF2-40B4-BE49-F238E27FC236}">
              <a16:creationId xmlns:a16="http://schemas.microsoft.com/office/drawing/2014/main" id="{51B07848-B208-4A3B-A78A-CD7D70EB9EB9}"/>
            </a:ext>
          </a:extLst>
        </xdr:cNvPr>
        <xdr:cNvSpPr txBox="1"/>
      </xdr:nvSpPr>
      <xdr:spPr>
        <a:xfrm>
          <a:off x="8515427" y="558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32</xdr:row>
      <xdr:rowOff>97807</xdr:rowOff>
    </xdr:from>
    <xdr:ext cx="469744" cy="259045"/>
    <xdr:sp macro="" textlink="">
      <xdr:nvSpPr>
        <xdr:cNvPr id="142" name="n_3mainValue【図書館】&#10;一人当たり面積">
          <a:extLst>
            <a:ext uri="{FF2B5EF4-FFF2-40B4-BE49-F238E27FC236}">
              <a16:creationId xmlns:a16="http://schemas.microsoft.com/office/drawing/2014/main" id="{DDB65DE0-E632-4B5B-803B-C25D46B50FA0}"/>
            </a:ext>
          </a:extLst>
        </xdr:cNvPr>
        <xdr:cNvSpPr txBox="1"/>
      </xdr:nvSpPr>
      <xdr:spPr>
        <a:xfrm>
          <a:off x="7626427" y="558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32</xdr:row>
      <xdr:rowOff>97807</xdr:rowOff>
    </xdr:from>
    <xdr:ext cx="469744" cy="259045"/>
    <xdr:sp macro="" textlink="">
      <xdr:nvSpPr>
        <xdr:cNvPr id="143" name="n_4mainValue【図書館】&#10;一人当たり面積">
          <a:extLst>
            <a:ext uri="{FF2B5EF4-FFF2-40B4-BE49-F238E27FC236}">
              <a16:creationId xmlns:a16="http://schemas.microsoft.com/office/drawing/2014/main" id="{7FB4ED7E-7990-4009-9153-F7A3EE35F3A8}"/>
            </a:ext>
          </a:extLst>
        </xdr:cNvPr>
        <xdr:cNvSpPr txBox="1"/>
      </xdr:nvSpPr>
      <xdr:spPr>
        <a:xfrm>
          <a:off x="6737427" y="558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A46EC9C5-D069-4CDE-A4FD-9DF94D00399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6BD8F402-49FC-464B-9E1F-82DDB2FE30B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2CE933ED-10C8-4D88-8664-AAB773C91DD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AEF55895-A12E-4E3A-B133-A216EA4E977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64FE25D6-4181-470D-91CB-C30E4710174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1B67B553-7D07-419A-9B9F-189D0D55B18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15E3947E-DBE9-452E-8C1E-28F3E5C97B3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E54EEDEE-3A36-4003-9ED7-3592F663712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992FD783-D63B-4DE3-BC94-9ACA503ACD2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1CBB263C-32E0-498F-882D-942B5898E94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0030A96E-1241-462F-B1D6-F2C509BCA93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4EA429CB-AA1B-4476-B9B4-D9335595BBD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159855</xdr:rowOff>
    </xdr:from>
    <xdr:ext cx="403059" cy="259045"/>
    <xdr:sp macro="" textlink="">
      <xdr:nvSpPr>
        <xdr:cNvPr id="156" name="テキスト ボックス 155">
          <a:extLst>
            <a:ext uri="{FF2B5EF4-FFF2-40B4-BE49-F238E27FC236}">
              <a16:creationId xmlns:a16="http://schemas.microsoft.com/office/drawing/2014/main" id="{FBBBFF22-24EE-4FDE-B4C2-26C8CEBA71FB}"/>
            </a:ext>
          </a:extLst>
        </xdr:cNvPr>
        <xdr:cNvSpPr txBox="1"/>
      </xdr:nvSpPr>
      <xdr:spPr>
        <a:xfrm>
          <a:off x="358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3B52BB05-0341-4668-97E5-8C400EB7EC8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2EE90E88-6536-448B-A965-2327659E272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324B68C6-D9B1-4D50-8019-6A4891ACB0A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D564BB78-35C4-48A5-AC3C-3C83F6D1A78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DB09CA1B-5394-4621-B98C-45BF46D0A4C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5D92C36E-719B-44D8-A4A2-C042EDC30B7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AFCEDE40-0C38-46B8-8402-E9988B2EC44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AA8317FB-6D64-427F-B7C6-5C403CA3156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27D86528-B84F-420F-9D75-B1DAFE63C461}"/>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70049</xdr:rowOff>
    </xdr:from>
    <xdr:ext cx="403059" cy="259045"/>
    <xdr:sp macro="" textlink="">
      <xdr:nvSpPr>
        <xdr:cNvPr id="166" name="テキスト ボックス 165">
          <a:extLst>
            <a:ext uri="{FF2B5EF4-FFF2-40B4-BE49-F238E27FC236}">
              <a16:creationId xmlns:a16="http://schemas.microsoft.com/office/drawing/2014/main" id="{B0A7D2A9-69BB-4BA9-A197-D8ACBE9FDD6A}"/>
            </a:ext>
          </a:extLst>
        </xdr:cNvPr>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BD3E3A1E-FB65-483A-97E0-B90C6E2AD41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7CC60D0B-294F-4EF5-9DD3-401C116BBF5D}"/>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519D1AF3-4394-4C73-A871-370CA3D42CA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93073</xdr:rowOff>
    </xdr:from>
    <xdr:to>
      <xdr:col>24</xdr:col>
      <xdr:colOff>62865</xdr:colOff>
      <xdr:row>65</xdr:row>
      <xdr:rowOff>11430</xdr:rowOff>
    </xdr:to>
    <xdr:cxnSp macro="">
      <xdr:nvCxnSpPr>
        <xdr:cNvPr id="170" name="直線コネクタ 169">
          <a:extLst>
            <a:ext uri="{FF2B5EF4-FFF2-40B4-BE49-F238E27FC236}">
              <a16:creationId xmlns:a16="http://schemas.microsoft.com/office/drawing/2014/main" id="{C56AB8C3-EB76-4F31-BBD3-4DD177391143}"/>
            </a:ext>
          </a:extLst>
        </xdr:cNvPr>
        <xdr:cNvCxnSpPr/>
      </xdr:nvCxnSpPr>
      <xdr:spPr>
        <a:xfrm flipV="1">
          <a:off x="4634865" y="9522823"/>
          <a:ext cx="0" cy="1632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65</xdr:row>
      <xdr:rowOff>15257</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1A906AEE-92A6-46B4-9022-2B76D6442BDB}"/>
            </a:ext>
          </a:extLst>
        </xdr:cNvPr>
        <xdr:cNvSpPr txBox="1"/>
      </xdr:nvSpPr>
      <xdr:spPr>
        <a:xfrm>
          <a:off x="4673600" y="1115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65</xdr:row>
      <xdr:rowOff>11430</xdr:rowOff>
    </xdr:from>
    <xdr:to>
      <xdr:col>24</xdr:col>
      <xdr:colOff>152400</xdr:colOff>
      <xdr:row>65</xdr:row>
      <xdr:rowOff>11430</xdr:rowOff>
    </xdr:to>
    <xdr:cxnSp macro="">
      <xdr:nvCxnSpPr>
        <xdr:cNvPr id="172" name="直線コネクタ 171">
          <a:extLst>
            <a:ext uri="{FF2B5EF4-FFF2-40B4-BE49-F238E27FC236}">
              <a16:creationId xmlns:a16="http://schemas.microsoft.com/office/drawing/2014/main" id="{D5E2E8EB-4C8F-41DE-B927-55B130879F82}"/>
            </a:ext>
          </a:extLst>
        </xdr:cNvPr>
        <xdr:cNvCxnSpPr/>
      </xdr:nvCxnSpPr>
      <xdr:spPr>
        <a:xfrm>
          <a:off x="4546600" y="1115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39750</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8A7EDD80-5ABF-42B8-B24E-96A9D1CA3136}"/>
            </a:ext>
          </a:extLst>
        </xdr:cNvPr>
        <xdr:cNvSpPr txBox="1"/>
      </xdr:nvSpPr>
      <xdr:spPr>
        <a:xfrm>
          <a:off x="4673600" y="929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93073</xdr:rowOff>
    </xdr:from>
    <xdr:to>
      <xdr:col>24</xdr:col>
      <xdr:colOff>152400</xdr:colOff>
      <xdr:row>55</xdr:row>
      <xdr:rowOff>93073</xdr:rowOff>
    </xdr:to>
    <xdr:cxnSp macro="">
      <xdr:nvCxnSpPr>
        <xdr:cNvPr id="174" name="直線コネクタ 173">
          <a:extLst>
            <a:ext uri="{FF2B5EF4-FFF2-40B4-BE49-F238E27FC236}">
              <a16:creationId xmlns:a16="http://schemas.microsoft.com/office/drawing/2014/main" id="{13FB3AC3-F699-4EBD-90DC-E7282C96AC33}"/>
            </a:ext>
          </a:extLst>
        </xdr:cNvPr>
        <xdr:cNvCxnSpPr/>
      </xdr:nvCxnSpPr>
      <xdr:spPr>
        <a:xfrm>
          <a:off x="4546600" y="952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92546</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96ADD832-220A-483A-B5F9-8860B004FA5E}"/>
            </a:ext>
          </a:extLst>
        </xdr:cNvPr>
        <xdr:cNvSpPr txBox="1"/>
      </xdr:nvSpPr>
      <xdr:spPr>
        <a:xfrm>
          <a:off x="4673600" y="10208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114119</xdr:rowOff>
    </xdr:from>
    <xdr:to>
      <xdr:col>24</xdr:col>
      <xdr:colOff>114300</xdr:colOff>
      <xdr:row>60</xdr:row>
      <xdr:rowOff>44269</xdr:rowOff>
    </xdr:to>
    <xdr:sp macro="" textlink="">
      <xdr:nvSpPr>
        <xdr:cNvPr id="176" name="フローチャート: 判断 175">
          <a:extLst>
            <a:ext uri="{FF2B5EF4-FFF2-40B4-BE49-F238E27FC236}">
              <a16:creationId xmlns:a16="http://schemas.microsoft.com/office/drawing/2014/main" id="{C34DA248-12C8-43FF-A0B9-BE611071B057}"/>
            </a:ext>
          </a:extLst>
        </xdr:cNvPr>
        <xdr:cNvSpPr/>
      </xdr:nvSpPr>
      <xdr:spPr>
        <a:xfrm>
          <a:off x="4584700" y="1022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161472</xdr:rowOff>
    </xdr:from>
    <xdr:to>
      <xdr:col>20</xdr:col>
      <xdr:colOff>38100</xdr:colOff>
      <xdr:row>59</xdr:row>
      <xdr:rowOff>91622</xdr:rowOff>
    </xdr:to>
    <xdr:sp macro="" textlink="">
      <xdr:nvSpPr>
        <xdr:cNvPr id="177" name="フローチャート: 判断 176">
          <a:extLst>
            <a:ext uri="{FF2B5EF4-FFF2-40B4-BE49-F238E27FC236}">
              <a16:creationId xmlns:a16="http://schemas.microsoft.com/office/drawing/2014/main" id="{2B1DB7C6-4400-472A-A7BF-3B7C88C86C38}"/>
            </a:ext>
          </a:extLst>
        </xdr:cNvPr>
        <xdr:cNvSpPr/>
      </xdr:nvSpPr>
      <xdr:spPr>
        <a:xfrm>
          <a:off x="37465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171269</xdr:rowOff>
    </xdr:from>
    <xdr:to>
      <xdr:col>15</xdr:col>
      <xdr:colOff>101600</xdr:colOff>
      <xdr:row>59</xdr:row>
      <xdr:rowOff>101419</xdr:rowOff>
    </xdr:to>
    <xdr:sp macro="" textlink="">
      <xdr:nvSpPr>
        <xdr:cNvPr id="178" name="フローチャート: 判断 177">
          <a:extLst>
            <a:ext uri="{FF2B5EF4-FFF2-40B4-BE49-F238E27FC236}">
              <a16:creationId xmlns:a16="http://schemas.microsoft.com/office/drawing/2014/main" id="{BF45C4DA-BBDD-42DD-A334-40C7D09E227B}"/>
            </a:ext>
          </a:extLst>
        </xdr:cNvPr>
        <xdr:cNvSpPr/>
      </xdr:nvSpPr>
      <xdr:spPr>
        <a:xfrm>
          <a:off x="2857500" y="1011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112485</xdr:rowOff>
    </xdr:from>
    <xdr:to>
      <xdr:col>10</xdr:col>
      <xdr:colOff>165100</xdr:colOff>
      <xdr:row>59</xdr:row>
      <xdr:rowOff>42635</xdr:rowOff>
    </xdr:to>
    <xdr:sp macro="" textlink="">
      <xdr:nvSpPr>
        <xdr:cNvPr id="179" name="フローチャート: 判断 178">
          <a:extLst>
            <a:ext uri="{FF2B5EF4-FFF2-40B4-BE49-F238E27FC236}">
              <a16:creationId xmlns:a16="http://schemas.microsoft.com/office/drawing/2014/main" id="{ECA8ECA2-C1EF-4FCF-B3FF-82B6C4711899}"/>
            </a:ext>
          </a:extLst>
        </xdr:cNvPr>
        <xdr:cNvSpPr/>
      </xdr:nvSpPr>
      <xdr:spPr>
        <a:xfrm>
          <a:off x="1968500" y="10056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135346</xdr:rowOff>
    </xdr:from>
    <xdr:to>
      <xdr:col>6</xdr:col>
      <xdr:colOff>38100</xdr:colOff>
      <xdr:row>59</xdr:row>
      <xdr:rowOff>65496</xdr:rowOff>
    </xdr:to>
    <xdr:sp macro="" textlink="">
      <xdr:nvSpPr>
        <xdr:cNvPr id="180" name="フローチャート: 判断 179">
          <a:extLst>
            <a:ext uri="{FF2B5EF4-FFF2-40B4-BE49-F238E27FC236}">
              <a16:creationId xmlns:a16="http://schemas.microsoft.com/office/drawing/2014/main" id="{9C50C54F-8E60-4A8D-B6B5-076C2B452AA6}"/>
            </a:ext>
          </a:extLst>
        </xdr:cNvPr>
        <xdr:cNvSpPr/>
      </xdr:nvSpPr>
      <xdr:spPr>
        <a:xfrm>
          <a:off x="1079500" y="10079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68AD68D1-835B-4587-82BE-6D65D8721F7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7AA641E-4CE2-4EFE-9DC9-A7373BDF721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A1684F1-0AE3-45CE-A820-7417320B9E0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B2E3B4A-202B-4C53-B622-5F950E3366D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D39429C-5F03-45EE-80C4-5E8FA9658F4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76563</xdr:rowOff>
    </xdr:from>
    <xdr:to>
      <xdr:col>24</xdr:col>
      <xdr:colOff>114300</xdr:colOff>
      <xdr:row>57</xdr:row>
      <xdr:rowOff>6713</xdr:rowOff>
    </xdr:to>
    <xdr:sp macro="" textlink="">
      <xdr:nvSpPr>
        <xdr:cNvPr id="186" name="楕円 185">
          <a:extLst>
            <a:ext uri="{FF2B5EF4-FFF2-40B4-BE49-F238E27FC236}">
              <a16:creationId xmlns:a16="http://schemas.microsoft.com/office/drawing/2014/main" id="{2687B5C5-691D-4A89-885B-F2135F089AF4}"/>
            </a:ext>
          </a:extLst>
        </xdr:cNvPr>
        <xdr:cNvSpPr/>
      </xdr:nvSpPr>
      <xdr:spPr>
        <a:xfrm>
          <a:off x="4584700" y="967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99440</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7D2F4F53-C110-4191-9BC6-E219595BD56F}"/>
            </a:ext>
          </a:extLst>
        </xdr:cNvPr>
        <xdr:cNvSpPr txBox="1"/>
      </xdr:nvSpPr>
      <xdr:spPr>
        <a:xfrm>
          <a:off x="4673600" y="952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138612</xdr:rowOff>
    </xdr:from>
    <xdr:to>
      <xdr:col>20</xdr:col>
      <xdr:colOff>38100</xdr:colOff>
      <xdr:row>57</xdr:row>
      <xdr:rowOff>68762</xdr:rowOff>
    </xdr:to>
    <xdr:sp macro="" textlink="">
      <xdr:nvSpPr>
        <xdr:cNvPr id="188" name="楕円 187">
          <a:extLst>
            <a:ext uri="{FF2B5EF4-FFF2-40B4-BE49-F238E27FC236}">
              <a16:creationId xmlns:a16="http://schemas.microsoft.com/office/drawing/2014/main" id="{8B63EA47-D0F8-4F98-B7D2-44AD32B262DA}"/>
            </a:ext>
          </a:extLst>
        </xdr:cNvPr>
        <xdr:cNvSpPr/>
      </xdr:nvSpPr>
      <xdr:spPr>
        <a:xfrm>
          <a:off x="3746500" y="973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127363</xdr:rowOff>
    </xdr:from>
    <xdr:to>
      <xdr:col>24</xdr:col>
      <xdr:colOff>63500</xdr:colOff>
      <xdr:row>57</xdr:row>
      <xdr:rowOff>17962</xdr:rowOff>
    </xdr:to>
    <xdr:cxnSp macro="">
      <xdr:nvCxnSpPr>
        <xdr:cNvPr id="189" name="直線コネクタ 188">
          <a:extLst>
            <a:ext uri="{FF2B5EF4-FFF2-40B4-BE49-F238E27FC236}">
              <a16:creationId xmlns:a16="http://schemas.microsoft.com/office/drawing/2014/main" id="{12394555-250D-4CCB-8674-1E16F2766000}"/>
            </a:ext>
          </a:extLst>
        </xdr:cNvPr>
        <xdr:cNvCxnSpPr/>
      </xdr:nvCxnSpPr>
      <xdr:spPr>
        <a:xfrm flipV="1">
          <a:off x="3797300" y="9728563"/>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43906</xdr:rowOff>
    </xdr:from>
    <xdr:to>
      <xdr:col>15</xdr:col>
      <xdr:colOff>101600</xdr:colOff>
      <xdr:row>56</xdr:row>
      <xdr:rowOff>145506</xdr:rowOff>
    </xdr:to>
    <xdr:sp macro="" textlink="">
      <xdr:nvSpPr>
        <xdr:cNvPr id="190" name="楕円 189">
          <a:extLst>
            <a:ext uri="{FF2B5EF4-FFF2-40B4-BE49-F238E27FC236}">
              <a16:creationId xmlns:a16="http://schemas.microsoft.com/office/drawing/2014/main" id="{A19B1AAA-1530-4EE3-B890-DBEB3CEC3CE3}"/>
            </a:ext>
          </a:extLst>
        </xdr:cNvPr>
        <xdr:cNvSpPr/>
      </xdr:nvSpPr>
      <xdr:spPr>
        <a:xfrm>
          <a:off x="2857500" y="964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94706</xdr:rowOff>
    </xdr:from>
    <xdr:to>
      <xdr:col>19</xdr:col>
      <xdr:colOff>177800</xdr:colOff>
      <xdr:row>57</xdr:row>
      <xdr:rowOff>17962</xdr:rowOff>
    </xdr:to>
    <xdr:cxnSp macro="">
      <xdr:nvCxnSpPr>
        <xdr:cNvPr id="191" name="直線コネクタ 190">
          <a:extLst>
            <a:ext uri="{FF2B5EF4-FFF2-40B4-BE49-F238E27FC236}">
              <a16:creationId xmlns:a16="http://schemas.microsoft.com/office/drawing/2014/main" id="{1B30E418-56C4-45DC-94C7-01237413334F}"/>
            </a:ext>
          </a:extLst>
        </xdr:cNvPr>
        <xdr:cNvCxnSpPr/>
      </xdr:nvCxnSpPr>
      <xdr:spPr>
        <a:xfrm>
          <a:off x="2908300" y="9695906"/>
          <a:ext cx="8890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27577</xdr:rowOff>
    </xdr:from>
    <xdr:to>
      <xdr:col>10</xdr:col>
      <xdr:colOff>165100</xdr:colOff>
      <xdr:row>56</xdr:row>
      <xdr:rowOff>129177</xdr:rowOff>
    </xdr:to>
    <xdr:sp macro="" textlink="">
      <xdr:nvSpPr>
        <xdr:cNvPr id="192" name="楕円 191">
          <a:extLst>
            <a:ext uri="{FF2B5EF4-FFF2-40B4-BE49-F238E27FC236}">
              <a16:creationId xmlns:a16="http://schemas.microsoft.com/office/drawing/2014/main" id="{07C3BF0E-0CC1-45A6-914C-4D1D19D46567}"/>
            </a:ext>
          </a:extLst>
        </xdr:cNvPr>
        <xdr:cNvSpPr/>
      </xdr:nvSpPr>
      <xdr:spPr>
        <a:xfrm>
          <a:off x="1968500" y="962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78377</xdr:rowOff>
    </xdr:from>
    <xdr:to>
      <xdr:col>15</xdr:col>
      <xdr:colOff>50800</xdr:colOff>
      <xdr:row>56</xdr:row>
      <xdr:rowOff>94706</xdr:rowOff>
    </xdr:to>
    <xdr:cxnSp macro="">
      <xdr:nvCxnSpPr>
        <xdr:cNvPr id="193" name="直線コネクタ 192">
          <a:extLst>
            <a:ext uri="{FF2B5EF4-FFF2-40B4-BE49-F238E27FC236}">
              <a16:creationId xmlns:a16="http://schemas.microsoft.com/office/drawing/2014/main" id="{32AF6648-7774-4507-B791-392B41E0CFC0}"/>
            </a:ext>
          </a:extLst>
        </xdr:cNvPr>
        <xdr:cNvCxnSpPr/>
      </xdr:nvCxnSpPr>
      <xdr:spPr>
        <a:xfrm>
          <a:off x="2019300" y="967957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58601</xdr:rowOff>
    </xdr:from>
    <xdr:to>
      <xdr:col>6</xdr:col>
      <xdr:colOff>38100</xdr:colOff>
      <xdr:row>55</xdr:row>
      <xdr:rowOff>160201</xdr:rowOff>
    </xdr:to>
    <xdr:sp macro="" textlink="">
      <xdr:nvSpPr>
        <xdr:cNvPr id="194" name="楕円 193">
          <a:extLst>
            <a:ext uri="{FF2B5EF4-FFF2-40B4-BE49-F238E27FC236}">
              <a16:creationId xmlns:a16="http://schemas.microsoft.com/office/drawing/2014/main" id="{E86D17D2-932D-4F4D-BCCD-BEEE7F0B11E1}"/>
            </a:ext>
          </a:extLst>
        </xdr:cNvPr>
        <xdr:cNvSpPr/>
      </xdr:nvSpPr>
      <xdr:spPr>
        <a:xfrm>
          <a:off x="1079500" y="948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109401</xdr:rowOff>
    </xdr:from>
    <xdr:to>
      <xdr:col>10</xdr:col>
      <xdr:colOff>114300</xdr:colOff>
      <xdr:row>56</xdr:row>
      <xdr:rowOff>78377</xdr:rowOff>
    </xdr:to>
    <xdr:cxnSp macro="">
      <xdr:nvCxnSpPr>
        <xdr:cNvPr id="195" name="直線コネクタ 194">
          <a:extLst>
            <a:ext uri="{FF2B5EF4-FFF2-40B4-BE49-F238E27FC236}">
              <a16:creationId xmlns:a16="http://schemas.microsoft.com/office/drawing/2014/main" id="{B9645B93-A1F2-4F06-82ED-CDBE669E8019}"/>
            </a:ext>
          </a:extLst>
        </xdr:cNvPr>
        <xdr:cNvCxnSpPr/>
      </xdr:nvCxnSpPr>
      <xdr:spPr>
        <a:xfrm>
          <a:off x="1130300" y="9539151"/>
          <a:ext cx="889000" cy="14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82749</xdr:rowOff>
    </xdr:from>
    <xdr:ext cx="405111" cy="259045"/>
    <xdr:sp macro="" textlink="">
      <xdr:nvSpPr>
        <xdr:cNvPr id="196" name="n_1aveValue【体育館・プール】&#10;有形固定資産減価償却率">
          <a:extLst>
            <a:ext uri="{FF2B5EF4-FFF2-40B4-BE49-F238E27FC236}">
              <a16:creationId xmlns:a16="http://schemas.microsoft.com/office/drawing/2014/main" id="{72F16299-9EE2-4E99-9985-0D97BD39D0A7}"/>
            </a:ext>
          </a:extLst>
        </xdr:cNvPr>
        <xdr:cNvSpPr txBox="1"/>
      </xdr:nvSpPr>
      <xdr:spPr>
        <a:xfrm>
          <a:off x="3582044" y="10198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92546</xdr:rowOff>
    </xdr:from>
    <xdr:ext cx="405111" cy="259045"/>
    <xdr:sp macro="" textlink="">
      <xdr:nvSpPr>
        <xdr:cNvPr id="197" name="n_2aveValue【体育館・プール】&#10;有形固定資産減価償却率">
          <a:extLst>
            <a:ext uri="{FF2B5EF4-FFF2-40B4-BE49-F238E27FC236}">
              <a16:creationId xmlns:a16="http://schemas.microsoft.com/office/drawing/2014/main" id="{9063FB79-381F-47F0-B620-BE53E92C0B2F}"/>
            </a:ext>
          </a:extLst>
        </xdr:cNvPr>
        <xdr:cNvSpPr txBox="1"/>
      </xdr:nvSpPr>
      <xdr:spPr>
        <a:xfrm>
          <a:off x="2705744" y="10208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33762</xdr:rowOff>
    </xdr:from>
    <xdr:ext cx="405111" cy="259045"/>
    <xdr:sp macro="" textlink="">
      <xdr:nvSpPr>
        <xdr:cNvPr id="198" name="n_3aveValue【体育館・プール】&#10;有形固定資産減価償却率">
          <a:extLst>
            <a:ext uri="{FF2B5EF4-FFF2-40B4-BE49-F238E27FC236}">
              <a16:creationId xmlns:a16="http://schemas.microsoft.com/office/drawing/2014/main" id="{BB77EA36-2EB0-44C3-B782-93CCEE1F4D59}"/>
            </a:ext>
          </a:extLst>
        </xdr:cNvPr>
        <xdr:cNvSpPr txBox="1"/>
      </xdr:nvSpPr>
      <xdr:spPr>
        <a:xfrm>
          <a:off x="1816744" y="1014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56623</xdr:rowOff>
    </xdr:from>
    <xdr:ext cx="405111" cy="259045"/>
    <xdr:sp macro="" textlink="">
      <xdr:nvSpPr>
        <xdr:cNvPr id="199" name="n_4aveValue【体育館・プール】&#10;有形固定資産減価償却率">
          <a:extLst>
            <a:ext uri="{FF2B5EF4-FFF2-40B4-BE49-F238E27FC236}">
              <a16:creationId xmlns:a16="http://schemas.microsoft.com/office/drawing/2014/main" id="{5BF14981-5CE0-4651-A597-E184EC21BEEA}"/>
            </a:ext>
          </a:extLst>
        </xdr:cNvPr>
        <xdr:cNvSpPr txBox="1"/>
      </xdr:nvSpPr>
      <xdr:spPr>
        <a:xfrm>
          <a:off x="927744" y="10172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85289</xdr:rowOff>
    </xdr:from>
    <xdr:ext cx="405111" cy="259045"/>
    <xdr:sp macro="" textlink="">
      <xdr:nvSpPr>
        <xdr:cNvPr id="200" name="n_1mainValue【体育館・プール】&#10;有形固定資産減価償却率">
          <a:extLst>
            <a:ext uri="{FF2B5EF4-FFF2-40B4-BE49-F238E27FC236}">
              <a16:creationId xmlns:a16="http://schemas.microsoft.com/office/drawing/2014/main" id="{1B69753F-9796-4395-8828-2319CCF3D693}"/>
            </a:ext>
          </a:extLst>
        </xdr:cNvPr>
        <xdr:cNvSpPr txBox="1"/>
      </xdr:nvSpPr>
      <xdr:spPr>
        <a:xfrm>
          <a:off x="3582044" y="9515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162033</xdr:rowOff>
    </xdr:from>
    <xdr:ext cx="405111" cy="259045"/>
    <xdr:sp macro="" textlink="">
      <xdr:nvSpPr>
        <xdr:cNvPr id="201" name="n_2mainValue【体育館・プール】&#10;有形固定資産減価償却率">
          <a:extLst>
            <a:ext uri="{FF2B5EF4-FFF2-40B4-BE49-F238E27FC236}">
              <a16:creationId xmlns:a16="http://schemas.microsoft.com/office/drawing/2014/main" id="{155ECE4D-7235-41F6-9488-90D5C44A7968}"/>
            </a:ext>
          </a:extLst>
        </xdr:cNvPr>
        <xdr:cNvSpPr txBox="1"/>
      </xdr:nvSpPr>
      <xdr:spPr>
        <a:xfrm>
          <a:off x="2705744" y="942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145704</xdr:rowOff>
    </xdr:from>
    <xdr:ext cx="405111" cy="259045"/>
    <xdr:sp macro="" textlink="">
      <xdr:nvSpPr>
        <xdr:cNvPr id="202" name="n_3mainValue【体育館・プール】&#10;有形固定資産減価償却率">
          <a:extLst>
            <a:ext uri="{FF2B5EF4-FFF2-40B4-BE49-F238E27FC236}">
              <a16:creationId xmlns:a16="http://schemas.microsoft.com/office/drawing/2014/main" id="{D5476054-F1C8-4F54-8949-04CA32D8F955}"/>
            </a:ext>
          </a:extLst>
        </xdr:cNvPr>
        <xdr:cNvSpPr txBox="1"/>
      </xdr:nvSpPr>
      <xdr:spPr>
        <a:xfrm>
          <a:off x="1816744" y="9404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5278</xdr:rowOff>
    </xdr:from>
    <xdr:ext cx="405111" cy="259045"/>
    <xdr:sp macro="" textlink="">
      <xdr:nvSpPr>
        <xdr:cNvPr id="203" name="n_4mainValue【体育館・プール】&#10;有形固定資産減価償却率">
          <a:extLst>
            <a:ext uri="{FF2B5EF4-FFF2-40B4-BE49-F238E27FC236}">
              <a16:creationId xmlns:a16="http://schemas.microsoft.com/office/drawing/2014/main" id="{68092A55-B33F-4038-9CAF-82EE04C0BA58}"/>
            </a:ext>
          </a:extLst>
        </xdr:cNvPr>
        <xdr:cNvSpPr txBox="1"/>
      </xdr:nvSpPr>
      <xdr:spPr>
        <a:xfrm>
          <a:off x="927744" y="9263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12282BD0-19F6-4E14-82D3-9A6AA347EE4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425E2D63-B345-4204-B4C3-51B8DEA0D4F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AB24189E-02E4-40F2-8C57-630C0563CE2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FEAC878D-406C-4A11-9BCC-2395BE5ECB8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225D79ED-980A-4236-B0CD-8DFA2941D50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FF922D54-131C-4E38-88C4-9D6E5051082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779A93C0-5D83-402E-881F-43261B5DCE3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D01C52C3-16FA-47A3-8E15-02D2B6313EB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163E3BC0-E3AF-43F0-840F-051C3A9264C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B622B66B-F1A6-4B48-95CB-4E1021B50CA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19377EBD-49E9-413E-8DBB-232F2F097C3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95400FD6-0953-497A-9B3A-BC6DF8426731}"/>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70364B47-E63E-49D8-BB1D-6EB4DDBE215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E5DB6F83-5CF2-4A3F-9127-F89E9907E409}"/>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CE2BB3B5-6876-42A2-B486-B9ADF7F90BC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7C36E291-B405-45D4-B274-636128ED001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4ED36DCE-A34E-415D-B60B-F37C4C3C6DF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BD176146-0AF8-46DB-BF0F-23A1491F9359}"/>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DE75E61F-8A71-4B68-951D-A14FE15E076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3294EA22-8698-4982-AC56-C67022BDAE58}"/>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E33A7A0A-771E-436F-BE48-3E6CF22CC22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344F3CA7-3305-4034-AC1C-854D61D3F5C5}"/>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9E0EB9F1-DE60-475F-BAAC-B3AAF2F5810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15240</xdr:rowOff>
    </xdr:from>
    <xdr:to>
      <xdr:col>54</xdr:col>
      <xdr:colOff>189865</xdr:colOff>
      <xdr:row>63</xdr:row>
      <xdr:rowOff>34290</xdr:rowOff>
    </xdr:to>
    <xdr:cxnSp macro="">
      <xdr:nvCxnSpPr>
        <xdr:cNvPr id="227" name="直線コネクタ 226">
          <a:extLst>
            <a:ext uri="{FF2B5EF4-FFF2-40B4-BE49-F238E27FC236}">
              <a16:creationId xmlns:a16="http://schemas.microsoft.com/office/drawing/2014/main" id="{A20B9ACF-B3B9-4ED1-B1A4-352824CEE45D}"/>
            </a:ext>
          </a:extLst>
        </xdr:cNvPr>
        <xdr:cNvCxnSpPr/>
      </xdr:nvCxnSpPr>
      <xdr:spPr>
        <a:xfrm flipV="1">
          <a:off x="10476865" y="9787890"/>
          <a:ext cx="0" cy="1047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8" name="【体育館・プール】&#10;一人当たり面積最小値テキスト">
          <a:extLst>
            <a:ext uri="{FF2B5EF4-FFF2-40B4-BE49-F238E27FC236}">
              <a16:creationId xmlns:a16="http://schemas.microsoft.com/office/drawing/2014/main" id="{DB08D180-A857-45F1-9313-2762F97A8ED7}"/>
            </a:ext>
          </a:extLst>
        </xdr:cNvPr>
        <xdr:cNvSpPr txBox="1"/>
      </xdr:nvSpPr>
      <xdr:spPr>
        <a:xfrm>
          <a:off x="10515600"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a:extLst>
            <a:ext uri="{FF2B5EF4-FFF2-40B4-BE49-F238E27FC236}">
              <a16:creationId xmlns:a16="http://schemas.microsoft.com/office/drawing/2014/main" id="{704EEE2C-3A54-444E-8CED-AAE7AACB16CE}"/>
            </a:ext>
          </a:extLst>
        </xdr:cNvPr>
        <xdr:cNvCxnSpPr/>
      </xdr:nvCxnSpPr>
      <xdr:spPr>
        <a:xfrm>
          <a:off x="10388600" y="1083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133367</xdr:rowOff>
    </xdr:from>
    <xdr:ext cx="469744" cy="259045"/>
    <xdr:sp macro="" textlink="">
      <xdr:nvSpPr>
        <xdr:cNvPr id="230" name="【体育館・プール】&#10;一人当たり面積最大値テキスト">
          <a:extLst>
            <a:ext uri="{FF2B5EF4-FFF2-40B4-BE49-F238E27FC236}">
              <a16:creationId xmlns:a16="http://schemas.microsoft.com/office/drawing/2014/main" id="{40547743-4624-4667-8A31-FCA2A6BFB668}"/>
            </a:ext>
          </a:extLst>
        </xdr:cNvPr>
        <xdr:cNvSpPr txBox="1"/>
      </xdr:nvSpPr>
      <xdr:spPr>
        <a:xfrm>
          <a:off x="10515600" y="956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15240</xdr:rowOff>
    </xdr:from>
    <xdr:to>
      <xdr:col>55</xdr:col>
      <xdr:colOff>88900</xdr:colOff>
      <xdr:row>57</xdr:row>
      <xdr:rowOff>15240</xdr:rowOff>
    </xdr:to>
    <xdr:cxnSp macro="">
      <xdr:nvCxnSpPr>
        <xdr:cNvPr id="231" name="直線コネクタ 230">
          <a:extLst>
            <a:ext uri="{FF2B5EF4-FFF2-40B4-BE49-F238E27FC236}">
              <a16:creationId xmlns:a16="http://schemas.microsoft.com/office/drawing/2014/main" id="{2A77CC6E-4FF9-4301-A699-76D48E31C0E7}"/>
            </a:ext>
          </a:extLst>
        </xdr:cNvPr>
        <xdr:cNvCxnSpPr/>
      </xdr:nvCxnSpPr>
      <xdr:spPr>
        <a:xfrm>
          <a:off x="10388600" y="9787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22877</xdr:rowOff>
    </xdr:from>
    <xdr:ext cx="469744" cy="259045"/>
    <xdr:sp macro="" textlink="">
      <xdr:nvSpPr>
        <xdr:cNvPr id="232" name="【体育館・プール】&#10;一人当たり面積平均値テキスト">
          <a:extLst>
            <a:ext uri="{FF2B5EF4-FFF2-40B4-BE49-F238E27FC236}">
              <a16:creationId xmlns:a16="http://schemas.microsoft.com/office/drawing/2014/main" id="{A66AA195-2F23-4D19-9C41-68F71FE537C5}"/>
            </a:ext>
          </a:extLst>
        </xdr:cNvPr>
        <xdr:cNvSpPr txBox="1"/>
      </xdr:nvSpPr>
      <xdr:spPr>
        <a:xfrm>
          <a:off x="10515600" y="10309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44450</xdr:rowOff>
    </xdr:from>
    <xdr:to>
      <xdr:col>55</xdr:col>
      <xdr:colOff>50800</xdr:colOff>
      <xdr:row>60</xdr:row>
      <xdr:rowOff>146050</xdr:rowOff>
    </xdr:to>
    <xdr:sp macro="" textlink="">
      <xdr:nvSpPr>
        <xdr:cNvPr id="233" name="フローチャート: 判断 232">
          <a:extLst>
            <a:ext uri="{FF2B5EF4-FFF2-40B4-BE49-F238E27FC236}">
              <a16:creationId xmlns:a16="http://schemas.microsoft.com/office/drawing/2014/main" id="{1EC34918-7A11-4B40-826D-DE349B163894}"/>
            </a:ext>
          </a:extLst>
        </xdr:cNvPr>
        <xdr:cNvSpPr/>
      </xdr:nvSpPr>
      <xdr:spPr>
        <a:xfrm>
          <a:off x="10426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78740</xdr:rowOff>
    </xdr:from>
    <xdr:to>
      <xdr:col>50</xdr:col>
      <xdr:colOff>165100</xdr:colOff>
      <xdr:row>61</xdr:row>
      <xdr:rowOff>8890</xdr:rowOff>
    </xdr:to>
    <xdr:sp macro="" textlink="">
      <xdr:nvSpPr>
        <xdr:cNvPr id="234" name="フローチャート: 判断 233">
          <a:extLst>
            <a:ext uri="{FF2B5EF4-FFF2-40B4-BE49-F238E27FC236}">
              <a16:creationId xmlns:a16="http://schemas.microsoft.com/office/drawing/2014/main" id="{344245C6-8E7D-45E3-BFCE-935F23D766CC}"/>
            </a:ext>
          </a:extLst>
        </xdr:cNvPr>
        <xdr:cNvSpPr/>
      </xdr:nvSpPr>
      <xdr:spPr>
        <a:xfrm>
          <a:off x="9588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93980</xdr:rowOff>
    </xdr:from>
    <xdr:to>
      <xdr:col>46</xdr:col>
      <xdr:colOff>38100</xdr:colOff>
      <xdr:row>61</xdr:row>
      <xdr:rowOff>24130</xdr:rowOff>
    </xdr:to>
    <xdr:sp macro="" textlink="">
      <xdr:nvSpPr>
        <xdr:cNvPr id="235" name="フローチャート: 判断 234">
          <a:extLst>
            <a:ext uri="{FF2B5EF4-FFF2-40B4-BE49-F238E27FC236}">
              <a16:creationId xmlns:a16="http://schemas.microsoft.com/office/drawing/2014/main" id="{FEC5EC46-4BDC-4421-BC64-4F39CB925BC3}"/>
            </a:ext>
          </a:extLst>
        </xdr:cNvPr>
        <xdr:cNvSpPr/>
      </xdr:nvSpPr>
      <xdr:spPr>
        <a:xfrm>
          <a:off x="8699500" y="1038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58</xdr:row>
      <xdr:rowOff>132080</xdr:rowOff>
    </xdr:from>
    <xdr:to>
      <xdr:col>41</xdr:col>
      <xdr:colOff>101600</xdr:colOff>
      <xdr:row>59</xdr:row>
      <xdr:rowOff>62230</xdr:rowOff>
    </xdr:to>
    <xdr:sp macro="" textlink="">
      <xdr:nvSpPr>
        <xdr:cNvPr id="236" name="フローチャート: 判断 235">
          <a:extLst>
            <a:ext uri="{FF2B5EF4-FFF2-40B4-BE49-F238E27FC236}">
              <a16:creationId xmlns:a16="http://schemas.microsoft.com/office/drawing/2014/main" id="{C4823215-4883-49A3-B8FE-D5BEE4955B24}"/>
            </a:ext>
          </a:extLst>
        </xdr:cNvPr>
        <xdr:cNvSpPr/>
      </xdr:nvSpPr>
      <xdr:spPr>
        <a:xfrm>
          <a:off x="7810500" y="100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124460</xdr:rowOff>
    </xdr:from>
    <xdr:to>
      <xdr:col>36</xdr:col>
      <xdr:colOff>165100</xdr:colOff>
      <xdr:row>61</xdr:row>
      <xdr:rowOff>54610</xdr:rowOff>
    </xdr:to>
    <xdr:sp macro="" textlink="">
      <xdr:nvSpPr>
        <xdr:cNvPr id="237" name="フローチャート: 判断 236">
          <a:extLst>
            <a:ext uri="{FF2B5EF4-FFF2-40B4-BE49-F238E27FC236}">
              <a16:creationId xmlns:a16="http://schemas.microsoft.com/office/drawing/2014/main" id="{8495CE22-F3BD-4184-AA63-7E2E9753243B}"/>
            </a:ext>
          </a:extLst>
        </xdr:cNvPr>
        <xdr:cNvSpPr/>
      </xdr:nvSpPr>
      <xdr:spPr>
        <a:xfrm>
          <a:off x="6921500" y="1041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6D5C1BB9-43D1-446D-A5E3-998848B6D67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879787B-8136-4A53-B645-25F7437DD81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B893858-FA5D-4FE9-B957-750E375319B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F7E1242-43F2-4F2F-983D-C59A916988A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B3E87E3-C82C-4A9A-A94B-0D47F11B351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67310</xdr:rowOff>
    </xdr:from>
    <xdr:to>
      <xdr:col>55</xdr:col>
      <xdr:colOff>50800</xdr:colOff>
      <xdr:row>59</xdr:row>
      <xdr:rowOff>168910</xdr:rowOff>
    </xdr:to>
    <xdr:sp macro="" textlink="">
      <xdr:nvSpPr>
        <xdr:cNvPr id="243" name="楕円 242">
          <a:extLst>
            <a:ext uri="{FF2B5EF4-FFF2-40B4-BE49-F238E27FC236}">
              <a16:creationId xmlns:a16="http://schemas.microsoft.com/office/drawing/2014/main" id="{37428C4D-CBEB-4B83-BEBE-54469F6E86CF}"/>
            </a:ext>
          </a:extLst>
        </xdr:cNvPr>
        <xdr:cNvSpPr/>
      </xdr:nvSpPr>
      <xdr:spPr>
        <a:xfrm>
          <a:off x="10426700" y="1018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90187</xdr:rowOff>
    </xdr:from>
    <xdr:ext cx="469744" cy="259045"/>
    <xdr:sp macro="" textlink="">
      <xdr:nvSpPr>
        <xdr:cNvPr id="244" name="【体育館・プール】&#10;一人当たり面積該当値テキスト">
          <a:extLst>
            <a:ext uri="{FF2B5EF4-FFF2-40B4-BE49-F238E27FC236}">
              <a16:creationId xmlns:a16="http://schemas.microsoft.com/office/drawing/2014/main" id="{C9498AA2-84AD-4DE5-9862-EA64B16BE63E}"/>
            </a:ext>
          </a:extLst>
        </xdr:cNvPr>
        <xdr:cNvSpPr txBox="1"/>
      </xdr:nvSpPr>
      <xdr:spPr>
        <a:xfrm>
          <a:off x="10515600" y="1003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120650</xdr:rowOff>
    </xdr:from>
    <xdr:to>
      <xdr:col>50</xdr:col>
      <xdr:colOff>165100</xdr:colOff>
      <xdr:row>60</xdr:row>
      <xdr:rowOff>50800</xdr:rowOff>
    </xdr:to>
    <xdr:sp macro="" textlink="">
      <xdr:nvSpPr>
        <xdr:cNvPr id="245" name="楕円 244">
          <a:extLst>
            <a:ext uri="{FF2B5EF4-FFF2-40B4-BE49-F238E27FC236}">
              <a16:creationId xmlns:a16="http://schemas.microsoft.com/office/drawing/2014/main" id="{84E6A004-A86B-44A1-8CFC-153BA596E8A2}"/>
            </a:ext>
          </a:extLst>
        </xdr:cNvPr>
        <xdr:cNvSpPr/>
      </xdr:nvSpPr>
      <xdr:spPr>
        <a:xfrm>
          <a:off x="9588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118110</xdr:rowOff>
    </xdr:from>
    <xdr:to>
      <xdr:col>55</xdr:col>
      <xdr:colOff>0</xdr:colOff>
      <xdr:row>60</xdr:row>
      <xdr:rowOff>0</xdr:rowOff>
    </xdr:to>
    <xdr:cxnSp macro="">
      <xdr:nvCxnSpPr>
        <xdr:cNvPr id="246" name="直線コネクタ 245">
          <a:extLst>
            <a:ext uri="{FF2B5EF4-FFF2-40B4-BE49-F238E27FC236}">
              <a16:creationId xmlns:a16="http://schemas.microsoft.com/office/drawing/2014/main" id="{608CACFC-E2E5-46EB-AA2B-C98B359BFD72}"/>
            </a:ext>
          </a:extLst>
        </xdr:cNvPr>
        <xdr:cNvCxnSpPr/>
      </xdr:nvCxnSpPr>
      <xdr:spPr>
        <a:xfrm flipV="1">
          <a:off x="9639300" y="1023366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139700</xdr:rowOff>
    </xdr:from>
    <xdr:to>
      <xdr:col>46</xdr:col>
      <xdr:colOff>38100</xdr:colOff>
      <xdr:row>60</xdr:row>
      <xdr:rowOff>69850</xdr:rowOff>
    </xdr:to>
    <xdr:sp macro="" textlink="">
      <xdr:nvSpPr>
        <xdr:cNvPr id="247" name="楕円 246">
          <a:extLst>
            <a:ext uri="{FF2B5EF4-FFF2-40B4-BE49-F238E27FC236}">
              <a16:creationId xmlns:a16="http://schemas.microsoft.com/office/drawing/2014/main" id="{D069E4B2-579C-4466-BBE8-B05AE6BE5C6A}"/>
            </a:ext>
          </a:extLst>
        </xdr:cNvPr>
        <xdr:cNvSpPr/>
      </xdr:nvSpPr>
      <xdr:spPr>
        <a:xfrm>
          <a:off x="86995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0</xdr:rowOff>
    </xdr:from>
    <xdr:to>
      <xdr:col>50</xdr:col>
      <xdr:colOff>114300</xdr:colOff>
      <xdr:row>60</xdr:row>
      <xdr:rowOff>19050</xdr:rowOff>
    </xdr:to>
    <xdr:cxnSp macro="">
      <xdr:nvCxnSpPr>
        <xdr:cNvPr id="248" name="直線コネクタ 247">
          <a:extLst>
            <a:ext uri="{FF2B5EF4-FFF2-40B4-BE49-F238E27FC236}">
              <a16:creationId xmlns:a16="http://schemas.microsoft.com/office/drawing/2014/main" id="{F29EE769-6002-4290-8294-8640172C8967}"/>
            </a:ext>
          </a:extLst>
        </xdr:cNvPr>
        <xdr:cNvCxnSpPr/>
      </xdr:nvCxnSpPr>
      <xdr:spPr>
        <a:xfrm flipV="1">
          <a:off x="8750300" y="102870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139700</xdr:rowOff>
    </xdr:from>
    <xdr:to>
      <xdr:col>41</xdr:col>
      <xdr:colOff>101600</xdr:colOff>
      <xdr:row>60</xdr:row>
      <xdr:rowOff>69850</xdr:rowOff>
    </xdr:to>
    <xdr:sp macro="" textlink="">
      <xdr:nvSpPr>
        <xdr:cNvPr id="249" name="楕円 248">
          <a:extLst>
            <a:ext uri="{FF2B5EF4-FFF2-40B4-BE49-F238E27FC236}">
              <a16:creationId xmlns:a16="http://schemas.microsoft.com/office/drawing/2014/main" id="{7F9E65D6-B067-4C37-B1FF-F294C1A9274D}"/>
            </a:ext>
          </a:extLst>
        </xdr:cNvPr>
        <xdr:cNvSpPr/>
      </xdr:nvSpPr>
      <xdr:spPr>
        <a:xfrm>
          <a:off x="78105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19050</xdr:rowOff>
    </xdr:from>
    <xdr:to>
      <xdr:col>45</xdr:col>
      <xdr:colOff>177800</xdr:colOff>
      <xdr:row>60</xdr:row>
      <xdr:rowOff>19050</xdr:rowOff>
    </xdr:to>
    <xdr:cxnSp macro="">
      <xdr:nvCxnSpPr>
        <xdr:cNvPr id="250" name="直線コネクタ 249">
          <a:extLst>
            <a:ext uri="{FF2B5EF4-FFF2-40B4-BE49-F238E27FC236}">
              <a16:creationId xmlns:a16="http://schemas.microsoft.com/office/drawing/2014/main" id="{EB298BF3-47C5-4B56-AA5E-B75B02F4AC9A}"/>
            </a:ext>
          </a:extLst>
        </xdr:cNvPr>
        <xdr:cNvCxnSpPr/>
      </xdr:nvCxnSpPr>
      <xdr:spPr>
        <a:xfrm>
          <a:off x="7861300" y="10306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139700</xdr:rowOff>
    </xdr:from>
    <xdr:to>
      <xdr:col>36</xdr:col>
      <xdr:colOff>165100</xdr:colOff>
      <xdr:row>60</xdr:row>
      <xdr:rowOff>69850</xdr:rowOff>
    </xdr:to>
    <xdr:sp macro="" textlink="">
      <xdr:nvSpPr>
        <xdr:cNvPr id="251" name="楕円 250">
          <a:extLst>
            <a:ext uri="{FF2B5EF4-FFF2-40B4-BE49-F238E27FC236}">
              <a16:creationId xmlns:a16="http://schemas.microsoft.com/office/drawing/2014/main" id="{25E5E73C-94CA-4874-9466-3D470438A174}"/>
            </a:ext>
          </a:extLst>
        </xdr:cNvPr>
        <xdr:cNvSpPr/>
      </xdr:nvSpPr>
      <xdr:spPr>
        <a:xfrm>
          <a:off x="69215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19050</xdr:rowOff>
    </xdr:from>
    <xdr:to>
      <xdr:col>41</xdr:col>
      <xdr:colOff>50800</xdr:colOff>
      <xdr:row>60</xdr:row>
      <xdr:rowOff>19050</xdr:rowOff>
    </xdr:to>
    <xdr:cxnSp macro="">
      <xdr:nvCxnSpPr>
        <xdr:cNvPr id="252" name="直線コネクタ 251">
          <a:extLst>
            <a:ext uri="{FF2B5EF4-FFF2-40B4-BE49-F238E27FC236}">
              <a16:creationId xmlns:a16="http://schemas.microsoft.com/office/drawing/2014/main" id="{AA05BBFC-748A-499B-86BE-F1FFF6990E6D}"/>
            </a:ext>
          </a:extLst>
        </xdr:cNvPr>
        <xdr:cNvCxnSpPr/>
      </xdr:nvCxnSpPr>
      <xdr:spPr>
        <a:xfrm>
          <a:off x="6972300" y="10306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17</xdr:rowOff>
    </xdr:from>
    <xdr:ext cx="469744" cy="259045"/>
    <xdr:sp macro="" textlink="">
      <xdr:nvSpPr>
        <xdr:cNvPr id="253" name="n_1aveValue【体育館・プール】&#10;一人当たり面積">
          <a:extLst>
            <a:ext uri="{FF2B5EF4-FFF2-40B4-BE49-F238E27FC236}">
              <a16:creationId xmlns:a16="http://schemas.microsoft.com/office/drawing/2014/main" id="{C6B93B2F-19F2-4AF0-9055-2A5AFEFB64AE}"/>
            </a:ext>
          </a:extLst>
        </xdr:cNvPr>
        <xdr:cNvSpPr txBox="1"/>
      </xdr:nvSpPr>
      <xdr:spPr>
        <a:xfrm>
          <a:off x="9391727" y="1045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15257</xdr:rowOff>
    </xdr:from>
    <xdr:ext cx="469744" cy="259045"/>
    <xdr:sp macro="" textlink="">
      <xdr:nvSpPr>
        <xdr:cNvPr id="254" name="n_2aveValue【体育館・プール】&#10;一人当たり面積">
          <a:extLst>
            <a:ext uri="{FF2B5EF4-FFF2-40B4-BE49-F238E27FC236}">
              <a16:creationId xmlns:a16="http://schemas.microsoft.com/office/drawing/2014/main" id="{8DC6D464-AA55-4007-9391-3DC53A3E1318}"/>
            </a:ext>
          </a:extLst>
        </xdr:cNvPr>
        <xdr:cNvSpPr txBox="1"/>
      </xdr:nvSpPr>
      <xdr:spPr>
        <a:xfrm>
          <a:off x="8515427" y="1047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78757</xdr:rowOff>
    </xdr:from>
    <xdr:ext cx="469744" cy="259045"/>
    <xdr:sp macro="" textlink="">
      <xdr:nvSpPr>
        <xdr:cNvPr id="255" name="n_3aveValue【体育館・プール】&#10;一人当たり面積">
          <a:extLst>
            <a:ext uri="{FF2B5EF4-FFF2-40B4-BE49-F238E27FC236}">
              <a16:creationId xmlns:a16="http://schemas.microsoft.com/office/drawing/2014/main" id="{91810FE8-BDCC-44F9-8312-75137BC1FF87}"/>
            </a:ext>
          </a:extLst>
        </xdr:cNvPr>
        <xdr:cNvSpPr txBox="1"/>
      </xdr:nvSpPr>
      <xdr:spPr>
        <a:xfrm>
          <a:off x="7626427" y="985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45737</xdr:rowOff>
    </xdr:from>
    <xdr:ext cx="469744" cy="259045"/>
    <xdr:sp macro="" textlink="">
      <xdr:nvSpPr>
        <xdr:cNvPr id="256" name="n_4aveValue【体育館・プール】&#10;一人当たり面積">
          <a:extLst>
            <a:ext uri="{FF2B5EF4-FFF2-40B4-BE49-F238E27FC236}">
              <a16:creationId xmlns:a16="http://schemas.microsoft.com/office/drawing/2014/main" id="{15544D51-E468-42E0-98B7-15B3B62A0E83}"/>
            </a:ext>
          </a:extLst>
        </xdr:cNvPr>
        <xdr:cNvSpPr txBox="1"/>
      </xdr:nvSpPr>
      <xdr:spPr>
        <a:xfrm>
          <a:off x="6737427" y="1050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67327</xdr:rowOff>
    </xdr:from>
    <xdr:ext cx="469744" cy="259045"/>
    <xdr:sp macro="" textlink="">
      <xdr:nvSpPr>
        <xdr:cNvPr id="257" name="n_1mainValue【体育館・プール】&#10;一人当たり面積">
          <a:extLst>
            <a:ext uri="{FF2B5EF4-FFF2-40B4-BE49-F238E27FC236}">
              <a16:creationId xmlns:a16="http://schemas.microsoft.com/office/drawing/2014/main" id="{17B1B7D0-8F36-4FDB-875E-A3B9F1B6244D}"/>
            </a:ext>
          </a:extLst>
        </xdr:cNvPr>
        <xdr:cNvSpPr txBox="1"/>
      </xdr:nvSpPr>
      <xdr:spPr>
        <a:xfrm>
          <a:off x="9391727" y="1001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86377</xdr:rowOff>
    </xdr:from>
    <xdr:ext cx="469744" cy="259045"/>
    <xdr:sp macro="" textlink="">
      <xdr:nvSpPr>
        <xdr:cNvPr id="258" name="n_2mainValue【体育館・プール】&#10;一人当たり面積">
          <a:extLst>
            <a:ext uri="{FF2B5EF4-FFF2-40B4-BE49-F238E27FC236}">
              <a16:creationId xmlns:a16="http://schemas.microsoft.com/office/drawing/2014/main" id="{7397C655-2FA8-4DAA-BFEC-3F1ABDAC2F48}"/>
            </a:ext>
          </a:extLst>
        </xdr:cNvPr>
        <xdr:cNvSpPr txBox="1"/>
      </xdr:nvSpPr>
      <xdr:spPr>
        <a:xfrm>
          <a:off x="8515427" y="1003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60977</xdr:rowOff>
    </xdr:from>
    <xdr:ext cx="469744" cy="259045"/>
    <xdr:sp macro="" textlink="">
      <xdr:nvSpPr>
        <xdr:cNvPr id="259" name="n_3mainValue【体育館・プール】&#10;一人当たり面積">
          <a:extLst>
            <a:ext uri="{FF2B5EF4-FFF2-40B4-BE49-F238E27FC236}">
              <a16:creationId xmlns:a16="http://schemas.microsoft.com/office/drawing/2014/main" id="{31B202CE-A81F-401C-8A3A-339B364652FE}"/>
            </a:ext>
          </a:extLst>
        </xdr:cNvPr>
        <xdr:cNvSpPr txBox="1"/>
      </xdr:nvSpPr>
      <xdr:spPr>
        <a:xfrm>
          <a:off x="7626427" y="10347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86377</xdr:rowOff>
    </xdr:from>
    <xdr:ext cx="469744" cy="259045"/>
    <xdr:sp macro="" textlink="">
      <xdr:nvSpPr>
        <xdr:cNvPr id="260" name="n_4mainValue【体育館・プール】&#10;一人当たり面積">
          <a:extLst>
            <a:ext uri="{FF2B5EF4-FFF2-40B4-BE49-F238E27FC236}">
              <a16:creationId xmlns:a16="http://schemas.microsoft.com/office/drawing/2014/main" id="{BD5110AB-850C-48F5-8C88-D368FDC11D60}"/>
            </a:ext>
          </a:extLst>
        </xdr:cNvPr>
        <xdr:cNvSpPr txBox="1"/>
      </xdr:nvSpPr>
      <xdr:spPr>
        <a:xfrm>
          <a:off x="6737427" y="1003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9E4BE37A-F322-40AD-A889-602135233D8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72D5334C-946C-4D16-B487-9EBC95654D0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37CA41F2-67FC-46CA-A958-58859A00398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EA2BBAD7-7688-4A94-B860-7783583FF4B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A51512D2-5CCF-48FA-A253-8CDCE880D56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6414424F-DF9D-429A-ADD0-B1FF7EC6FBB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982B6106-2325-4ED7-91C8-244C077D98C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C798DB48-4A90-4EFB-8F58-23DC64AE928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AC33FFF9-CD72-4A05-89F8-E0D0D5066DA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F97C29B1-F395-4DAA-899C-CDE49244E65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5A42BEAE-7D89-4CCE-8BAC-91CF64FB6F2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2" name="直線コネクタ 271">
          <a:extLst>
            <a:ext uri="{FF2B5EF4-FFF2-40B4-BE49-F238E27FC236}">
              <a16:creationId xmlns:a16="http://schemas.microsoft.com/office/drawing/2014/main" id="{F7AD6181-A4EF-48CA-8665-F3FEAA6C0C28}"/>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3" name="テキスト ボックス 272">
          <a:extLst>
            <a:ext uri="{FF2B5EF4-FFF2-40B4-BE49-F238E27FC236}">
              <a16:creationId xmlns:a16="http://schemas.microsoft.com/office/drawing/2014/main" id="{9D065A19-1E61-4EE1-BEE4-72A9D847B2B4}"/>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4" name="直線コネクタ 273">
          <a:extLst>
            <a:ext uri="{FF2B5EF4-FFF2-40B4-BE49-F238E27FC236}">
              <a16:creationId xmlns:a16="http://schemas.microsoft.com/office/drawing/2014/main" id="{97ADEEDD-F6B4-44DB-BE7B-9A7525B142D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5" name="テキスト ボックス 274">
          <a:extLst>
            <a:ext uri="{FF2B5EF4-FFF2-40B4-BE49-F238E27FC236}">
              <a16:creationId xmlns:a16="http://schemas.microsoft.com/office/drawing/2014/main" id="{E93C3DC8-738C-42D3-8309-30964E93D24E}"/>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6" name="直線コネクタ 275">
          <a:extLst>
            <a:ext uri="{FF2B5EF4-FFF2-40B4-BE49-F238E27FC236}">
              <a16:creationId xmlns:a16="http://schemas.microsoft.com/office/drawing/2014/main" id="{58D58D1A-878C-4417-8D78-CA67D7DFF5BC}"/>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7" name="テキスト ボックス 276">
          <a:extLst>
            <a:ext uri="{FF2B5EF4-FFF2-40B4-BE49-F238E27FC236}">
              <a16:creationId xmlns:a16="http://schemas.microsoft.com/office/drawing/2014/main" id="{68A2803F-77A2-4B2B-8A7D-3E0B3DCE55D2}"/>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8" name="直線コネクタ 277">
          <a:extLst>
            <a:ext uri="{FF2B5EF4-FFF2-40B4-BE49-F238E27FC236}">
              <a16:creationId xmlns:a16="http://schemas.microsoft.com/office/drawing/2014/main" id="{5CB216EF-C6F4-4415-B32B-4C24A6835978}"/>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9" name="テキスト ボックス 278">
          <a:extLst>
            <a:ext uri="{FF2B5EF4-FFF2-40B4-BE49-F238E27FC236}">
              <a16:creationId xmlns:a16="http://schemas.microsoft.com/office/drawing/2014/main" id="{C888FB1C-A6C5-4140-A34F-AE949AF33555}"/>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0" name="直線コネクタ 279">
          <a:extLst>
            <a:ext uri="{FF2B5EF4-FFF2-40B4-BE49-F238E27FC236}">
              <a16:creationId xmlns:a16="http://schemas.microsoft.com/office/drawing/2014/main" id="{783A4682-FFE8-4298-9BA8-B06ED3133A89}"/>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1" name="テキスト ボックス 280">
          <a:extLst>
            <a:ext uri="{FF2B5EF4-FFF2-40B4-BE49-F238E27FC236}">
              <a16:creationId xmlns:a16="http://schemas.microsoft.com/office/drawing/2014/main" id="{5FC43475-E5E1-473C-9D1D-D456739DBFFE}"/>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2" name="直線コネクタ 281">
          <a:extLst>
            <a:ext uri="{FF2B5EF4-FFF2-40B4-BE49-F238E27FC236}">
              <a16:creationId xmlns:a16="http://schemas.microsoft.com/office/drawing/2014/main" id="{6F64A571-0760-415B-8969-E2E59DB56B8C}"/>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3" name="テキスト ボックス 282">
          <a:extLst>
            <a:ext uri="{FF2B5EF4-FFF2-40B4-BE49-F238E27FC236}">
              <a16:creationId xmlns:a16="http://schemas.microsoft.com/office/drawing/2014/main" id="{10AB7724-41E5-4451-8BCE-F29DDCD4BCA2}"/>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97F12255-F242-454A-AF61-266DB004614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064703AF-66E3-4B0E-AB4F-57949EFD54DE}"/>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754E566A-57D5-47FB-BF6E-7369813544B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60961</xdr:rowOff>
    </xdr:from>
    <xdr:to>
      <xdr:col>24</xdr:col>
      <xdr:colOff>62865</xdr:colOff>
      <xdr:row>85</xdr:row>
      <xdr:rowOff>118111</xdr:rowOff>
    </xdr:to>
    <xdr:cxnSp macro="">
      <xdr:nvCxnSpPr>
        <xdr:cNvPr id="287" name="直線コネクタ 286">
          <a:extLst>
            <a:ext uri="{FF2B5EF4-FFF2-40B4-BE49-F238E27FC236}">
              <a16:creationId xmlns:a16="http://schemas.microsoft.com/office/drawing/2014/main" id="{F36555F3-B72E-4408-A19C-C5A17D086332}"/>
            </a:ext>
          </a:extLst>
        </xdr:cNvPr>
        <xdr:cNvCxnSpPr/>
      </xdr:nvCxnSpPr>
      <xdr:spPr>
        <a:xfrm flipV="1">
          <a:off x="4634865" y="13434061"/>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121938</xdr:rowOff>
    </xdr:from>
    <xdr:ext cx="405111" cy="259045"/>
    <xdr:sp macro="" textlink="">
      <xdr:nvSpPr>
        <xdr:cNvPr id="288" name="【福祉施設】&#10;有形固定資産減価償却率最小値テキスト">
          <a:extLst>
            <a:ext uri="{FF2B5EF4-FFF2-40B4-BE49-F238E27FC236}">
              <a16:creationId xmlns:a16="http://schemas.microsoft.com/office/drawing/2014/main" id="{38DED625-52BA-4B6A-BE63-BDECF7F7F439}"/>
            </a:ext>
          </a:extLst>
        </xdr:cNvPr>
        <xdr:cNvSpPr txBox="1"/>
      </xdr:nvSpPr>
      <xdr:spPr>
        <a:xfrm>
          <a:off x="4673600" y="1469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118111</xdr:rowOff>
    </xdr:from>
    <xdr:to>
      <xdr:col>24</xdr:col>
      <xdr:colOff>152400</xdr:colOff>
      <xdr:row>85</xdr:row>
      <xdr:rowOff>118111</xdr:rowOff>
    </xdr:to>
    <xdr:cxnSp macro="">
      <xdr:nvCxnSpPr>
        <xdr:cNvPr id="289" name="直線コネクタ 288">
          <a:extLst>
            <a:ext uri="{FF2B5EF4-FFF2-40B4-BE49-F238E27FC236}">
              <a16:creationId xmlns:a16="http://schemas.microsoft.com/office/drawing/2014/main" id="{D2D2D411-7DE6-4FC6-9546-2F4E1D688999}"/>
            </a:ext>
          </a:extLst>
        </xdr:cNvPr>
        <xdr:cNvCxnSpPr/>
      </xdr:nvCxnSpPr>
      <xdr:spPr>
        <a:xfrm>
          <a:off x="4546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7638</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B9F3CB5E-DB60-4F39-9A35-8953B0E8CE18}"/>
            </a:ext>
          </a:extLst>
        </xdr:cNvPr>
        <xdr:cNvSpPr txBox="1"/>
      </xdr:nvSpPr>
      <xdr:spPr>
        <a:xfrm>
          <a:off x="4673600" y="13209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60961</xdr:rowOff>
    </xdr:from>
    <xdr:to>
      <xdr:col>24</xdr:col>
      <xdr:colOff>152400</xdr:colOff>
      <xdr:row>78</xdr:row>
      <xdr:rowOff>60961</xdr:rowOff>
    </xdr:to>
    <xdr:cxnSp macro="">
      <xdr:nvCxnSpPr>
        <xdr:cNvPr id="291" name="直線コネクタ 290">
          <a:extLst>
            <a:ext uri="{FF2B5EF4-FFF2-40B4-BE49-F238E27FC236}">
              <a16:creationId xmlns:a16="http://schemas.microsoft.com/office/drawing/2014/main" id="{C7D81286-B6E4-491F-90D7-2A64BD22F14A}"/>
            </a:ext>
          </a:extLst>
        </xdr:cNvPr>
        <xdr:cNvCxnSpPr/>
      </xdr:nvCxnSpPr>
      <xdr:spPr>
        <a:xfrm>
          <a:off x="4546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117583</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7ECB4BB2-76E6-4AD0-B44A-FE31F6930E9E}"/>
            </a:ext>
          </a:extLst>
        </xdr:cNvPr>
        <xdr:cNvSpPr txBox="1"/>
      </xdr:nvSpPr>
      <xdr:spPr>
        <a:xfrm>
          <a:off x="4673600" y="136621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139156</xdr:rowOff>
    </xdr:from>
    <xdr:to>
      <xdr:col>24</xdr:col>
      <xdr:colOff>114300</xdr:colOff>
      <xdr:row>80</xdr:row>
      <xdr:rowOff>69306</xdr:rowOff>
    </xdr:to>
    <xdr:sp macro="" textlink="">
      <xdr:nvSpPr>
        <xdr:cNvPr id="293" name="フローチャート: 判断 292">
          <a:extLst>
            <a:ext uri="{FF2B5EF4-FFF2-40B4-BE49-F238E27FC236}">
              <a16:creationId xmlns:a16="http://schemas.microsoft.com/office/drawing/2014/main" id="{1721A1CA-C412-4DE0-94D3-27B02C6F1A38}"/>
            </a:ext>
          </a:extLst>
        </xdr:cNvPr>
        <xdr:cNvSpPr/>
      </xdr:nvSpPr>
      <xdr:spPr>
        <a:xfrm>
          <a:off x="4584700" y="13683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79</xdr:row>
      <xdr:rowOff>70576</xdr:rowOff>
    </xdr:from>
    <xdr:to>
      <xdr:col>20</xdr:col>
      <xdr:colOff>38100</xdr:colOff>
      <xdr:row>80</xdr:row>
      <xdr:rowOff>726</xdr:rowOff>
    </xdr:to>
    <xdr:sp macro="" textlink="">
      <xdr:nvSpPr>
        <xdr:cNvPr id="294" name="フローチャート: 判断 293">
          <a:extLst>
            <a:ext uri="{FF2B5EF4-FFF2-40B4-BE49-F238E27FC236}">
              <a16:creationId xmlns:a16="http://schemas.microsoft.com/office/drawing/2014/main" id="{014D89C4-FD5C-4ABC-B9F3-CE8B7C9CB838}"/>
            </a:ext>
          </a:extLst>
        </xdr:cNvPr>
        <xdr:cNvSpPr/>
      </xdr:nvSpPr>
      <xdr:spPr>
        <a:xfrm>
          <a:off x="3746500" y="1361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5262</xdr:rowOff>
    </xdr:from>
    <xdr:to>
      <xdr:col>15</xdr:col>
      <xdr:colOff>101600</xdr:colOff>
      <xdr:row>79</xdr:row>
      <xdr:rowOff>106862</xdr:rowOff>
    </xdr:to>
    <xdr:sp macro="" textlink="">
      <xdr:nvSpPr>
        <xdr:cNvPr id="295" name="フローチャート: 判断 294">
          <a:extLst>
            <a:ext uri="{FF2B5EF4-FFF2-40B4-BE49-F238E27FC236}">
              <a16:creationId xmlns:a16="http://schemas.microsoft.com/office/drawing/2014/main" id="{9D5644E7-5C82-494D-AA11-F0CF2E6AB235}"/>
            </a:ext>
          </a:extLst>
        </xdr:cNvPr>
        <xdr:cNvSpPr/>
      </xdr:nvSpPr>
      <xdr:spPr>
        <a:xfrm>
          <a:off x="2857500" y="1354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78</xdr:row>
      <xdr:rowOff>147320</xdr:rowOff>
    </xdr:from>
    <xdr:to>
      <xdr:col>10</xdr:col>
      <xdr:colOff>165100</xdr:colOff>
      <xdr:row>79</xdr:row>
      <xdr:rowOff>77470</xdr:rowOff>
    </xdr:to>
    <xdr:sp macro="" textlink="">
      <xdr:nvSpPr>
        <xdr:cNvPr id="296" name="フローチャート: 判断 295">
          <a:extLst>
            <a:ext uri="{FF2B5EF4-FFF2-40B4-BE49-F238E27FC236}">
              <a16:creationId xmlns:a16="http://schemas.microsoft.com/office/drawing/2014/main" id="{1E99C235-BD73-4748-AB13-45CE545E3082}"/>
            </a:ext>
          </a:extLst>
        </xdr:cNvPr>
        <xdr:cNvSpPr/>
      </xdr:nvSpPr>
      <xdr:spPr>
        <a:xfrm>
          <a:off x="1968500" y="13520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111398</xdr:rowOff>
    </xdr:from>
    <xdr:to>
      <xdr:col>6</xdr:col>
      <xdr:colOff>38100</xdr:colOff>
      <xdr:row>79</xdr:row>
      <xdr:rowOff>41548</xdr:rowOff>
    </xdr:to>
    <xdr:sp macro="" textlink="">
      <xdr:nvSpPr>
        <xdr:cNvPr id="297" name="フローチャート: 判断 296">
          <a:extLst>
            <a:ext uri="{FF2B5EF4-FFF2-40B4-BE49-F238E27FC236}">
              <a16:creationId xmlns:a16="http://schemas.microsoft.com/office/drawing/2014/main" id="{9A4FA6F0-B805-4168-AF67-6DBD04904B9B}"/>
            </a:ext>
          </a:extLst>
        </xdr:cNvPr>
        <xdr:cNvSpPr/>
      </xdr:nvSpPr>
      <xdr:spPr>
        <a:xfrm>
          <a:off x="1079500" y="13484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274D916-1CAC-4E76-9C4B-0CA11AFBA06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605EC30-785C-47C3-BB45-B6F2EFEDBB1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3C163EF-DB0E-46EA-807F-F87D8CC1B76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A6C7C1F-07BB-449B-95C4-BD2C68DF06A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46594DD-E276-4C71-A671-9F9D4A5B3AB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10161</xdr:rowOff>
    </xdr:from>
    <xdr:to>
      <xdr:col>24</xdr:col>
      <xdr:colOff>114300</xdr:colOff>
      <xdr:row>78</xdr:row>
      <xdr:rowOff>111761</xdr:rowOff>
    </xdr:to>
    <xdr:sp macro="" textlink="">
      <xdr:nvSpPr>
        <xdr:cNvPr id="303" name="楕円 302">
          <a:extLst>
            <a:ext uri="{FF2B5EF4-FFF2-40B4-BE49-F238E27FC236}">
              <a16:creationId xmlns:a16="http://schemas.microsoft.com/office/drawing/2014/main" id="{15A6FDF6-DACB-40D1-A52B-DC2657CBA80A}"/>
            </a:ext>
          </a:extLst>
        </xdr:cNvPr>
        <xdr:cNvSpPr/>
      </xdr:nvSpPr>
      <xdr:spPr>
        <a:xfrm>
          <a:off x="4584700" y="1338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134638</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4410F33C-6869-4878-BC7A-837075B04F20}"/>
            </a:ext>
          </a:extLst>
        </xdr:cNvPr>
        <xdr:cNvSpPr txBox="1"/>
      </xdr:nvSpPr>
      <xdr:spPr>
        <a:xfrm>
          <a:off x="4673600" y="13336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96701</xdr:rowOff>
    </xdr:from>
    <xdr:to>
      <xdr:col>20</xdr:col>
      <xdr:colOff>38100</xdr:colOff>
      <xdr:row>78</xdr:row>
      <xdr:rowOff>26851</xdr:rowOff>
    </xdr:to>
    <xdr:sp macro="" textlink="">
      <xdr:nvSpPr>
        <xdr:cNvPr id="305" name="楕円 304">
          <a:extLst>
            <a:ext uri="{FF2B5EF4-FFF2-40B4-BE49-F238E27FC236}">
              <a16:creationId xmlns:a16="http://schemas.microsoft.com/office/drawing/2014/main" id="{54250512-9736-49FE-8102-75663F0D039B}"/>
            </a:ext>
          </a:extLst>
        </xdr:cNvPr>
        <xdr:cNvSpPr/>
      </xdr:nvSpPr>
      <xdr:spPr>
        <a:xfrm>
          <a:off x="3746500" y="1329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77</xdr:row>
      <xdr:rowOff>147501</xdr:rowOff>
    </xdr:from>
    <xdr:to>
      <xdr:col>24</xdr:col>
      <xdr:colOff>63500</xdr:colOff>
      <xdr:row>78</xdr:row>
      <xdr:rowOff>60961</xdr:rowOff>
    </xdr:to>
    <xdr:cxnSp macro="">
      <xdr:nvCxnSpPr>
        <xdr:cNvPr id="306" name="直線コネクタ 305">
          <a:extLst>
            <a:ext uri="{FF2B5EF4-FFF2-40B4-BE49-F238E27FC236}">
              <a16:creationId xmlns:a16="http://schemas.microsoft.com/office/drawing/2014/main" id="{EF399B7D-296A-4F30-95DC-90472C82B0BD}"/>
            </a:ext>
          </a:extLst>
        </xdr:cNvPr>
        <xdr:cNvCxnSpPr/>
      </xdr:nvCxnSpPr>
      <xdr:spPr>
        <a:xfrm>
          <a:off x="3797300" y="13349151"/>
          <a:ext cx="838200" cy="84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37919</xdr:rowOff>
    </xdr:from>
    <xdr:to>
      <xdr:col>15</xdr:col>
      <xdr:colOff>101600</xdr:colOff>
      <xdr:row>77</xdr:row>
      <xdr:rowOff>139519</xdr:rowOff>
    </xdr:to>
    <xdr:sp macro="" textlink="">
      <xdr:nvSpPr>
        <xdr:cNvPr id="307" name="楕円 306">
          <a:extLst>
            <a:ext uri="{FF2B5EF4-FFF2-40B4-BE49-F238E27FC236}">
              <a16:creationId xmlns:a16="http://schemas.microsoft.com/office/drawing/2014/main" id="{B5A39CEF-079C-4B54-ABAC-EE798E339EDA}"/>
            </a:ext>
          </a:extLst>
        </xdr:cNvPr>
        <xdr:cNvSpPr/>
      </xdr:nvSpPr>
      <xdr:spPr>
        <a:xfrm>
          <a:off x="2857500" y="1323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88719</xdr:rowOff>
    </xdr:from>
    <xdr:to>
      <xdr:col>19</xdr:col>
      <xdr:colOff>177800</xdr:colOff>
      <xdr:row>77</xdr:row>
      <xdr:rowOff>147501</xdr:rowOff>
    </xdr:to>
    <xdr:cxnSp macro="">
      <xdr:nvCxnSpPr>
        <xdr:cNvPr id="308" name="直線コネクタ 307">
          <a:extLst>
            <a:ext uri="{FF2B5EF4-FFF2-40B4-BE49-F238E27FC236}">
              <a16:creationId xmlns:a16="http://schemas.microsoft.com/office/drawing/2014/main" id="{71EDE059-A8E7-4E8A-AC57-41384B90E957}"/>
            </a:ext>
          </a:extLst>
        </xdr:cNvPr>
        <xdr:cNvCxnSpPr/>
      </xdr:nvCxnSpPr>
      <xdr:spPr>
        <a:xfrm>
          <a:off x="2908300" y="13290369"/>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1995</xdr:rowOff>
    </xdr:from>
    <xdr:to>
      <xdr:col>10</xdr:col>
      <xdr:colOff>165100</xdr:colOff>
      <xdr:row>77</xdr:row>
      <xdr:rowOff>103595</xdr:rowOff>
    </xdr:to>
    <xdr:sp macro="" textlink="">
      <xdr:nvSpPr>
        <xdr:cNvPr id="309" name="楕円 308">
          <a:extLst>
            <a:ext uri="{FF2B5EF4-FFF2-40B4-BE49-F238E27FC236}">
              <a16:creationId xmlns:a16="http://schemas.microsoft.com/office/drawing/2014/main" id="{2E8AC637-2EBF-4E3E-B312-1816A27B032C}"/>
            </a:ext>
          </a:extLst>
        </xdr:cNvPr>
        <xdr:cNvSpPr/>
      </xdr:nvSpPr>
      <xdr:spPr>
        <a:xfrm>
          <a:off x="1968500" y="1320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52795</xdr:rowOff>
    </xdr:from>
    <xdr:to>
      <xdr:col>15</xdr:col>
      <xdr:colOff>50800</xdr:colOff>
      <xdr:row>77</xdr:row>
      <xdr:rowOff>88719</xdr:rowOff>
    </xdr:to>
    <xdr:cxnSp macro="">
      <xdr:nvCxnSpPr>
        <xdr:cNvPr id="310" name="直線コネクタ 309">
          <a:extLst>
            <a:ext uri="{FF2B5EF4-FFF2-40B4-BE49-F238E27FC236}">
              <a16:creationId xmlns:a16="http://schemas.microsoft.com/office/drawing/2014/main" id="{79644C8D-CBA5-43BF-87AB-95BCBC5DC4E4}"/>
            </a:ext>
          </a:extLst>
        </xdr:cNvPr>
        <xdr:cNvCxnSpPr/>
      </xdr:nvCxnSpPr>
      <xdr:spPr>
        <a:xfrm>
          <a:off x="2019300" y="13254445"/>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76</xdr:row>
      <xdr:rowOff>127726</xdr:rowOff>
    </xdr:from>
    <xdr:to>
      <xdr:col>6</xdr:col>
      <xdr:colOff>38100</xdr:colOff>
      <xdr:row>77</xdr:row>
      <xdr:rowOff>57876</xdr:rowOff>
    </xdr:to>
    <xdr:sp macro="" textlink="">
      <xdr:nvSpPr>
        <xdr:cNvPr id="311" name="楕円 310">
          <a:extLst>
            <a:ext uri="{FF2B5EF4-FFF2-40B4-BE49-F238E27FC236}">
              <a16:creationId xmlns:a16="http://schemas.microsoft.com/office/drawing/2014/main" id="{D9350616-6330-49BA-B1A4-5072D135B2EB}"/>
            </a:ext>
          </a:extLst>
        </xdr:cNvPr>
        <xdr:cNvSpPr/>
      </xdr:nvSpPr>
      <xdr:spPr>
        <a:xfrm>
          <a:off x="1079500" y="13157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7076</xdr:rowOff>
    </xdr:from>
    <xdr:to>
      <xdr:col>10</xdr:col>
      <xdr:colOff>114300</xdr:colOff>
      <xdr:row>77</xdr:row>
      <xdr:rowOff>52795</xdr:rowOff>
    </xdr:to>
    <xdr:cxnSp macro="">
      <xdr:nvCxnSpPr>
        <xdr:cNvPr id="312" name="直線コネクタ 311">
          <a:extLst>
            <a:ext uri="{FF2B5EF4-FFF2-40B4-BE49-F238E27FC236}">
              <a16:creationId xmlns:a16="http://schemas.microsoft.com/office/drawing/2014/main" id="{97B13A2F-1938-43A3-B401-2E2BBB7E7E75}"/>
            </a:ext>
          </a:extLst>
        </xdr:cNvPr>
        <xdr:cNvCxnSpPr/>
      </xdr:nvCxnSpPr>
      <xdr:spPr>
        <a:xfrm>
          <a:off x="1130300" y="13208726"/>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163303</xdr:rowOff>
    </xdr:from>
    <xdr:ext cx="405111" cy="259045"/>
    <xdr:sp macro="" textlink="">
      <xdr:nvSpPr>
        <xdr:cNvPr id="313" name="n_1aveValue【福祉施設】&#10;有形固定資産減価償却率">
          <a:extLst>
            <a:ext uri="{FF2B5EF4-FFF2-40B4-BE49-F238E27FC236}">
              <a16:creationId xmlns:a16="http://schemas.microsoft.com/office/drawing/2014/main" id="{2264D031-A3FD-4B2D-9B27-AC7B7E4655FE}"/>
            </a:ext>
          </a:extLst>
        </xdr:cNvPr>
        <xdr:cNvSpPr txBox="1"/>
      </xdr:nvSpPr>
      <xdr:spPr>
        <a:xfrm>
          <a:off x="3582044" y="13707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97989</xdr:rowOff>
    </xdr:from>
    <xdr:ext cx="405111" cy="259045"/>
    <xdr:sp macro="" textlink="">
      <xdr:nvSpPr>
        <xdr:cNvPr id="314" name="n_2aveValue【福祉施設】&#10;有形固定資産減価償却率">
          <a:extLst>
            <a:ext uri="{FF2B5EF4-FFF2-40B4-BE49-F238E27FC236}">
              <a16:creationId xmlns:a16="http://schemas.microsoft.com/office/drawing/2014/main" id="{E0A61D8A-94AF-40CA-9823-CEF0232CC73B}"/>
            </a:ext>
          </a:extLst>
        </xdr:cNvPr>
        <xdr:cNvSpPr txBox="1"/>
      </xdr:nvSpPr>
      <xdr:spPr>
        <a:xfrm>
          <a:off x="2705744" y="13642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68597</xdr:rowOff>
    </xdr:from>
    <xdr:ext cx="405111" cy="259045"/>
    <xdr:sp macro="" textlink="">
      <xdr:nvSpPr>
        <xdr:cNvPr id="315" name="n_3aveValue【福祉施設】&#10;有形固定資産減価償却率">
          <a:extLst>
            <a:ext uri="{FF2B5EF4-FFF2-40B4-BE49-F238E27FC236}">
              <a16:creationId xmlns:a16="http://schemas.microsoft.com/office/drawing/2014/main" id="{F574242F-1BC2-4CE3-9089-5F90109A2CEA}"/>
            </a:ext>
          </a:extLst>
        </xdr:cNvPr>
        <xdr:cNvSpPr txBox="1"/>
      </xdr:nvSpPr>
      <xdr:spPr>
        <a:xfrm>
          <a:off x="1816744" y="1361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32675</xdr:rowOff>
    </xdr:from>
    <xdr:ext cx="405111" cy="259045"/>
    <xdr:sp macro="" textlink="">
      <xdr:nvSpPr>
        <xdr:cNvPr id="316" name="n_4aveValue【福祉施設】&#10;有形固定資産減価償却率">
          <a:extLst>
            <a:ext uri="{FF2B5EF4-FFF2-40B4-BE49-F238E27FC236}">
              <a16:creationId xmlns:a16="http://schemas.microsoft.com/office/drawing/2014/main" id="{FCC63D48-1DF2-4713-B415-203C31A73088}"/>
            </a:ext>
          </a:extLst>
        </xdr:cNvPr>
        <xdr:cNvSpPr txBox="1"/>
      </xdr:nvSpPr>
      <xdr:spPr>
        <a:xfrm>
          <a:off x="927744" y="13577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43378</xdr:rowOff>
    </xdr:from>
    <xdr:ext cx="405111" cy="259045"/>
    <xdr:sp macro="" textlink="">
      <xdr:nvSpPr>
        <xdr:cNvPr id="317" name="n_1mainValue【福祉施設】&#10;有形固定資産減価償却率">
          <a:extLst>
            <a:ext uri="{FF2B5EF4-FFF2-40B4-BE49-F238E27FC236}">
              <a16:creationId xmlns:a16="http://schemas.microsoft.com/office/drawing/2014/main" id="{23B70322-6E90-46EA-BAE2-5477D461CEEA}"/>
            </a:ext>
          </a:extLst>
        </xdr:cNvPr>
        <xdr:cNvSpPr txBox="1"/>
      </xdr:nvSpPr>
      <xdr:spPr>
        <a:xfrm>
          <a:off x="3582044" y="13073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75</xdr:row>
      <xdr:rowOff>156046</xdr:rowOff>
    </xdr:from>
    <xdr:ext cx="405111" cy="259045"/>
    <xdr:sp macro="" textlink="">
      <xdr:nvSpPr>
        <xdr:cNvPr id="318" name="n_2mainValue【福祉施設】&#10;有形固定資産減価償却率">
          <a:extLst>
            <a:ext uri="{FF2B5EF4-FFF2-40B4-BE49-F238E27FC236}">
              <a16:creationId xmlns:a16="http://schemas.microsoft.com/office/drawing/2014/main" id="{A2499E8E-84EF-49FE-A3EF-1A980B6FD3AC}"/>
            </a:ext>
          </a:extLst>
        </xdr:cNvPr>
        <xdr:cNvSpPr txBox="1"/>
      </xdr:nvSpPr>
      <xdr:spPr>
        <a:xfrm>
          <a:off x="2705744" y="13014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75</xdr:row>
      <xdr:rowOff>120122</xdr:rowOff>
    </xdr:from>
    <xdr:ext cx="405111" cy="259045"/>
    <xdr:sp macro="" textlink="">
      <xdr:nvSpPr>
        <xdr:cNvPr id="319" name="n_3mainValue【福祉施設】&#10;有形固定資産減価償却率">
          <a:extLst>
            <a:ext uri="{FF2B5EF4-FFF2-40B4-BE49-F238E27FC236}">
              <a16:creationId xmlns:a16="http://schemas.microsoft.com/office/drawing/2014/main" id="{D2108FC2-BD5D-4C78-A7D6-81D5A253980A}"/>
            </a:ext>
          </a:extLst>
        </xdr:cNvPr>
        <xdr:cNvSpPr txBox="1"/>
      </xdr:nvSpPr>
      <xdr:spPr>
        <a:xfrm>
          <a:off x="1816744" y="12978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75</xdr:row>
      <xdr:rowOff>74403</xdr:rowOff>
    </xdr:from>
    <xdr:ext cx="405111" cy="259045"/>
    <xdr:sp macro="" textlink="">
      <xdr:nvSpPr>
        <xdr:cNvPr id="320" name="n_4mainValue【福祉施設】&#10;有形固定資産減価償却率">
          <a:extLst>
            <a:ext uri="{FF2B5EF4-FFF2-40B4-BE49-F238E27FC236}">
              <a16:creationId xmlns:a16="http://schemas.microsoft.com/office/drawing/2014/main" id="{63911946-D71B-4B66-9568-9FA386ED1200}"/>
            </a:ext>
          </a:extLst>
        </xdr:cNvPr>
        <xdr:cNvSpPr txBox="1"/>
      </xdr:nvSpPr>
      <xdr:spPr>
        <a:xfrm>
          <a:off x="927744" y="12933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9FA00CC0-7146-4CD1-B1E9-3C4EF45F71B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DD075844-8C7A-4FA9-AAF2-9A19CFB53BC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DFE893DF-8361-46FA-BFF0-B5EA97162F8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2C21AB56-0110-41E9-A68F-C5A550DF1EA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308EFDD6-DC04-4CC4-B646-2099F89D01F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6741F67D-00C2-45F0-90CC-B57D49F3A36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AF6692A3-8FCA-44B4-8B9D-DFCAD1D623A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AEC2E0DC-E9A4-49C4-A2F7-3EE3E0C5ADD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3A847FF9-FF36-49ED-943A-A024139240F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B1744953-ADBD-4EF0-8707-FF7D4A639AC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CEFA3ECF-6FF6-44B6-8FED-9304BCCE54CA}"/>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15E3E957-D762-4048-AB51-9029BD87F361}"/>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8F3E3C70-48AC-4A21-B42A-AE42639278D8}"/>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7945CFDD-CEDD-43B1-BD37-9932473CE117}"/>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33FE203F-6FE2-4148-9337-A8124D16AAE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3DCEA3D-037C-4F89-BFCB-506A10621FCE}"/>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409F538C-BD89-47D5-8F94-01A609E6C864}"/>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A1BC6150-C092-4CE7-AF2E-C2AD1CE4198F}"/>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E3FFD65D-2A38-40D6-BF9B-A6684B27C8E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EA455B3C-CA88-43AA-8305-A190BB3A58B4}"/>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1575B54F-5957-4308-B93F-B0DFCF99D3A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A65FA925-0E96-45A4-B358-B59E4DA531A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1C24019F-5C2A-4831-87CB-35E59363D4E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87630</xdr:rowOff>
    </xdr:from>
    <xdr:to>
      <xdr:col>54</xdr:col>
      <xdr:colOff>189865</xdr:colOff>
      <xdr:row>86</xdr:row>
      <xdr:rowOff>45720</xdr:rowOff>
    </xdr:to>
    <xdr:cxnSp macro="">
      <xdr:nvCxnSpPr>
        <xdr:cNvPr id="344" name="直線コネクタ 343">
          <a:extLst>
            <a:ext uri="{FF2B5EF4-FFF2-40B4-BE49-F238E27FC236}">
              <a16:creationId xmlns:a16="http://schemas.microsoft.com/office/drawing/2014/main" id="{CACA0AF8-9FC5-4878-AAD9-DDB55035DE1E}"/>
            </a:ext>
          </a:extLst>
        </xdr:cNvPr>
        <xdr:cNvCxnSpPr/>
      </xdr:nvCxnSpPr>
      <xdr:spPr>
        <a:xfrm flipV="1">
          <a:off x="10476865" y="1328928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49547</xdr:rowOff>
    </xdr:from>
    <xdr:ext cx="469744" cy="259045"/>
    <xdr:sp macro="" textlink="">
      <xdr:nvSpPr>
        <xdr:cNvPr id="345" name="【福祉施設】&#10;一人当たり面積最小値テキスト">
          <a:extLst>
            <a:ext uri="{FF2B5EF4-FFF2-40B4-BE49-F238E27FC236}">
              <a16:creationId xmlns:a16="http://schemas.microsoft.com/office/drawing/2014/main" id="{286F263E-DBC2-4643-A5D9-88103C02CF70}"/>
            </a:ext>
          </a:extLst>
        </xdr:cNvPr>
        <xdr:cNvSpPr txBox="1"/>
      </xdr:nvSpPr>
      <xdr:spPr>
        <a:xfrm>
          <a:off x="10515600" y="1479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45720</xdr:rowOff>
    </xdr:from>
    <xdr:to>
      <xdr:col>55</xdr:col>
      <xdr:colOff>88900</xdr:colOff>
      <xdr:row>86</xdr:row>
      <xdr:rowOff>45720</xdr:rowOff>
    </xdr:to>
    <xdr:cxnSp macro="">
      <xdr:nvCxnSpPr>
        <xdr:cNvPr id="346" name="直線コネクタ 345">
          <a:extLst>
            <a:ext uri="{FF2B5EF4-FFF2-40B4-BE49-F238E27FC236}">
              <a16:creationId xmlns:a16="http://schemas.microsoft.com/office/drawing/2014/main" id="{AC1B36E3-89AE-4A1A-9AC1-338F60075C63}"/>
            </a:ext>
          </a:extLst>
        </xdr:cNvPr>
        <xdr:cNvCxnSpPr/>
      </xdr:nvCxnSpPr>
      <xdr:spPr>
        <a:xfrm>
          <a:off x="10388600" y="1479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34307</xdr:rowOff>
    </xdr:from>
    <xdr:ext cx="469744" cy="259045"/>
    <xdr:sp macro="" textlink="">
      <xdr:nvSpPr>
        <xdr:cNvPr id="347" name="【福祉施設】&#10;一人当たり面積最大値テキスト">
          <a:extLst>
            <a:ext uri="{FF2B5EF4-FFF2-40B4-BE49-F238E27FC236}">
              <a16:creationId xmlns:a16="http://schemas.microsoft.com/office/drawing/2014/main" id="{6555A052-7EB4-4F52-9369-16B7A1053288}"/>
            </a:ext>
          </a:extLst>
        </xdr:cNvPr>
        <xdr:cNvSpPr txBox="1"/>
      </xdr:nvSpPr>
      <xdr:spPr>
        <a:xfrm>
          <a:off x="10515600" y="1306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87630</xdr:rowOff>
    </xdr:from>
    <xdr:to>
      <xdr:col>55</xdr:col>
      <xdr:colOff>88900</xdr:colOff>
      <xdr:row>77</xdr:row>
      <xdr:rowOff>87630</xdr:rowOff>
    </xdr:to>
    <xdr:cxnSp macro="">
      <xdr:nvCxnSpPr>
        <xdr:cNvPr id="348" name="直線コネクタ 347">
          <a:extLst>
            <a:ext uri="{FF2B5EF4-FFF2-40B4-BE49-F238E27FC236}">
              <a16:creationId xmlns:a16="http://schemas.microsoft.com/office/drawing/2014/main" id="{76E1AECD-64A5-4D5F-A4A2-2F9FF7AAE8DB}"/>
            </a:ext>
          </a:extLst>
        </xdr:cNvPr>
        <xdr:cNvCxnSpPr/>
      </xdr:nvCxnSpPr>
      <xdr:spPr>
        <a:xfrm>
          <a:off x="10388600" y="1328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124477</xdr:rowOff>
    </xdr:from>
    <xdr:ext cx="469744" cy="259045"/>
    <xdr:sp macro="" textlink="">
      <xdr:nvSpPr>
        <xdr:cNvPr id="349" name="【福祉施設】&#10;一人当たり面積平均値テキスト">
          <a:extLst>
            <a:ext uri="{FF2B5EF4-FFF2-40B4-BE49-F238E27FC236}">
              <a16:creationId xmlns:a16="http://schemas.microsoft.com/office/drawing/2014/main" id="{74F0B401-DAA8-403A-AA04-EB58546D669C}"/>
            </a:ext>
          </a:extLst>
        </xdr:cNvPr>
        <xdr:cNvSpPr txBox="1"/>
      </xdr:nvSpPr>
      <xdr:spPr>
        <a:xfrm>
          <a:off x="10515600" y="1401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101600</xdr:rowOff>
    </xdr:from>
    <xdr:to>
      <xdr:col>55</xdr:col>
      <xdr:colOff>50800</xdr:colOff>
      <xdr:row>83</xdr:row>
      <xdr:rowOff>31750</xdr:rowOff>
    </xdr:to>
    <xdr:sp macro="" textlink="">
      <xdr:nvSpPr>
        <xdr:cNvPr id="350" name="フローチャート: 判断 349">
          <a:extLst>
            <a:ext uri="{FF2B5EF4-FFF2-40B4-BE49-F238E27FC236}">
              <a16:creationId xmlns:a16="http://schemas.microsoft.com/office/drawing/2014/main" id="{A8FE30BD-80D3-46C2-9DFB-1AE47C5DF0CC}"/>
            </a:ext>
          </a:extLst>
        </xdr:cNvPr>
        <xdr:cNvSpPr/>
      </xdr:nvSpPr>
      <xdr:spPr>
        <a:xfrm>
          <a:off x="10426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124461</xdr:rowOff>
    </xdr:from>
    <xdr:to>
      <xdr:col>50</xdr:col>
      <xdr:colOff>165100</xdr:colOff>
      <xdr:row>83</xdr:row>
      <xdr:rowOff>54611</xdr:rowOff>
    </xdr:to>
    <xdr:sp macro="" textlink="">
      <xdr:nvSpPr>
        <xdr:cNvPr id="351" name="フローチャート: 判断 350">
          <a:extLst>
            <a:ext uri="{FF2B5EF4-FFF2-40B4-BE49-F238E27FC236}">
              <a16:creationId xmlns:a16="http://schemas.microsoft.com/office/drawing/2014/main" id="{E87AFBC7-E370-42B5-8B69-5A677841FFAE}"/>
            </a:ext>
          </a:extLst>
        </xdr:cNvPr>
        <xdr:cNvSpPr/>
      </xdr:nvSpPr>
      <xdr:spPr>
        <a:xfrm>
          <a:off x="9588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116839</xdr:rowOff>
    </xdr:from>
    <xdr:to>
      <xdr:col>46</xdr:col>
      <xdr:colOff>38100</xdr:colOff>
      <xdr:row>83</xdr:row>
      <xdr:rowOff>46989</xdr:rowOff>
    </xdr:to>
    <xdr:sp macro="" textlink="">
      <xdr:nvSpPr>
        <xdr:cNvPr id="352" name="フローチャート: 判断 351">
          <a:extLst>
            <a:ext uri="{FF2B5EF4-FFF2-40B4-BE49-F238E27FC236}">
              <a16:creationId xmlns:a16="http://schemas.microsoft.com/office/drawing/2014/main" id="{4524924E-F865-4833-883C-D3CE4A6B190B}"/>
            </a:ext>
          </a:extLst>
        </xdr:cNvPr>
        <xdr:cNvSpPr/>
      </xdr:nvSpPr>
      <xdr:spPr>
        <a:xfrm>
          <a:off x="86995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71120</xdr:rowOff>
    </xdr:from>
    <xdr:to>
      <xdr:col>41</xdr:col>
      <xdr:colOff>101600</xdr:colOff>
      <xdr:row>83</xdr:row>
      <xdr:rowOff>1270</xdr:rowOff>
    </xdr:to>
    <xdr:sp macro="" textlink="">
      <xdr:nvSpPr>
        <xdr:cNvPr id="353" name="フローチャート: 判断 352">
          <a:extLst>
            <a:ext uri="{FF2B5EF4-FFF2-40B4-BE49-F238E27FC236}">
              <a16:creationId xmlns:a16="http://schemas.microsoft.com/office/drawing/2014/main" id="{B696B266-A85F-4A5E-AC74-FB1F1804ED2C}"/>
            </a:ext>
          </a:extLst>
        </xdr:cNvPr>
        <xdr:cNvSpPr/>
      </xdr:nvSpPr>
      <xdr:spPr>
        <a:xfrm>
          <a:off x="7810500" y="1413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109220</xdr:rowOff>
    </xdr:from>
    <xdr:to>
      <xdr:col>36</xdr:col>
      <xdr:colOff>165100</xdr:colOff>
      <xdr:row>83</xdr:row>
      <xdr:rowOff>39370</xdr:rowOff>
    </xdr:to>
    <xdr:sp macro="" textlink="">
      <xdr:nvSpPr>
        <xdr:cNvPr id="354" name="フローチャート: 判断 353">
          <a:extLst>
            <a:ext uri="{FF2B5EF4-FFF2-40B4-BE49-F238E27FC236}">
              <a16:creationId xmlns:a16="http://schemas.microsoft.com/office/drawing/2014/main" id="{2E066915-EBF7-487C-B8A3-228445C3CE18}"/>
            </a:ext>
          </a:extLst>
        </xdr:cNvPr>
        <xdr:cNvSpPr/>
      </xdr:nvSpPr>
      <xdr:spPr>
        <a:xfrm>
          <a:off x="6921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15968B0-3096-4B5E-8DDD-8BC82327C4A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A9C28C6-F7BE-4107-B858-CD52EA7C363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BFDEB45-1B19-4431-913C-5A10865E634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5072680-E74D-4B2E-AE75-69DF15B8FBE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8BEA662-3535-4F87-9F4A-939999BCF3E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132080</xdr:rowOff>
    </xdr:from>
    <xdr:to>
      <xdr:col>55</xdr:col>
      <xdr:colOff>50800</xdr:colOff>
      <xdr:row>85</xdr:row>
      <xdr:rowOff>62230</xdr:rowOff>
    </xdr:to>
    <xdr:sp macro="" textlink="">
      <xdr:nvSpPr>
        <xdr:cNvPr id="360" name="楕円 359">
          <a:extLst>
            <a:ext uri="{FF2B5EF4-FFF2-40B4-BE49-F238E27FC236}">
              <a16:creationId xmlns:a16="http://schemas.microsoft.com/office/drawing/2014/main" id="{4B44BE97-B8A3-4021-B2F9-D7F1A82418DC}"/>
            </a:ext>
          </a:extLst>
        </xdr:cNvPr>
        <xdr:cNvSpPr/>
      </xdr:nvSpPr>
      <xdr:spPr>
        <a:xfrm>
          <a:off x="10426700" y="1453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110507</xdr:rowOff>
    </xdr:from>
    <xdr:ext cx="469744" cy="259045"/>
    <xdr:sp macro="" textlink="">
      <xdr:nvSpPr>
        <xdr:cNvPr id="361" name="【福祉施設】&#10;一人当たり面積該当値テキスト">
          <a:extLst>
            <a:ext uri="{FF2B5EF4-FFF2-40B4-BE49-F238E27FC236}">
              <a16:creationId xmlns:a16="http://schemas.microsoft.com/office/drawing/2014/main" id="{2DAA54E3-3A4C-481B-B720-C9E944DD6C0A}"/>
            </a:ext>
          </a:extLst>
        </xdr:cNvPr>
        <xdr:cNvSpPr txBox="1"/>
      </xdr:nvSpPr>
      <xdr:spPr>
        <a:xfrm>
          <a:off x="10515600" y="1451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132080</xdr:rowOff>
    </xdr:from>
    <xdr:to>
      <xdr:col>50</xdr:col>
      <xdr:colOff>165100</xdr:colOff>
      <xdr:row>85</xdr:row>
      <xdr:rowOff>62230</xdr:rowOff>
    </xdr:to>
    <xdr:sp macro="" textlink="">
      <xdr:nvSpPr>
        <xdr:cNvPr id="362" name="楕円 361">
          <a:extLst>
            <a:ext uri="{FF2B5EF4-FFF2-40B4-BE49-F238E27FC236}">
              <a16:creationId xmlns:a16="http://schemas.microsoft.com/office/drawing/2014/main" id="{DF7B9487-D967-4453-A6AD-8DD484E8DC97}"/>
            </a:ext>
          </a:extLst>
        </xdr:cNvPr>
        <xdr:cNvSpPr/>
      </xdr:nvSpPr>
      <xdr:spPr>
        <a:xfrm>
          <a:off x="9588500" y="1453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11430</xdr:rowOff>
    </xdr:from>
    <xdr:to>
      <xdr:col>55</xdr:col>
      <xdr:colOff>0</xdr:colOff>
      <xdr:row>85</xdr:row>
      <xdr:rowOff>11430</xdr:rowOff>
    </xdr:to>
    <xdr:cxnSp macro="">
      <xdr:nvCxnSpPr>
        <xdr:cNvPr id="363" name="直線コネクタ 362">
          <a:extLst>
            <a:ext uri="{FF2B5EF4-FFF2-40B4-BE49-F238E27FC236}">
              <a16:creationId xmlns:a16="http://schemas.microsoft.com/office/drawing/2014/main" id="{CE9ABB35-5397-4C7A-B41E-3BFF65575F93}"/>
            </a:ext>
          </a:extLst>
        </xdr:cNvPr>
        <xdr:cNvCxnSpPr/>
      </xdr:nvCxnSpPr>
      <xdr:spPr>
        <a:xfrm>
          <a:off x="9639300" y="145846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101600</xdr:rowOff>
    </xdr:from>
    <xdr:to>
      <xdr:col>46</xdr:col>
      <xdr:colOff>38100</xdr:colOff>
      <xdr:row>85</xdr:row>
      <xdr:rowOff>31750</xdr:rowOff>
    </xdr:to>
    <xdr:sp macro="" textlink="">
      <xdr:nvSpPr>
        <xdr:cNvPr id="364" name="楕円 363">
          <a:extLst>
            <a:ext uri="{FF2B5EF4-FFF2-40B4-BE49-F238E27FC236}">
              <a16:creationId xmlns:a16="http://schemas.microsoft.com/office/drawing/2014/main" id="{7AC908DA-CC94-45D4-A9D9-11A66435DEF1}"/>
            </a:ext>
          </a:extLst>
        </xdr:cNvPr>
        <xdr:cNvSpPr/>
      </xdr:nvSpPr>
      <xdr:spPr>
        <a:xfrm>
          <a:off x="8699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152400</xdr:rowOff>
    </xdr:from>
    <xdr:to>
      <xdr:col>50</xdr:col>
      <xdr:colOff>114300</xdr:colOff>
      <xdr:row>85</xdr:row>
      <xdr:rowOff>11430</xdr:rowOff>
    </xdr:to>
    <xdr:cxnSp macro="">
      <xdr:nvCxnSpPr>
        <xdr:cNvPr id="365" name="直線コネクタ 364">
          <a:extLst>
            <a:ext uri="{FF2B5EF4-FFF2-40B4-BE49-F238E27FC236}">
              <a16:creationId xmlns:a16="http://schemas.microsoft.com/office/drawing/2014/main" id="{0CE90EAC-F5B3-4B6B-9E55-08017E64C970}"/>
            </a:ext>
          </a:extLst>
        </xdr:cNvPr>
        <xdr:cNvCxnSpPr/>
      </xdr:nvCxnSpPr>
      <xdr:spPr>
        <a:xfrm>
          <a:off x="8750300" y="145542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101600</xdr:rowOff>
    </xdr:from>
    <xdr:to>
      <xdr:col>41</xdr:col>
      <xdr:colOff>101600</xdr:colOff>
      <xdr:row>85</xdr:row>
      <xdr:rowOff>31750</xdr:rowOff>
    </xdr:to>
    <xdr:sp macro="" textlink="">
      <xdr:nvSpPr>
        <xdr:cNvPr id="366" name="楕円 365">
          <a:extLst>
            <a:ext uri="{FF2B5EF4-FFF2-40B4-BE49-F238E27FC236}">
              <a16:creationId xmlns:a16="http://schemas.microsoft.com/office/drawing/2014/main" id="{3420DF52-DF49-4049-9792-F7F52C39E700}"/>
            </a:ext>
          </a:extLst>
        </xdr:cNvPr>
        <xdr:cNvSpPr/>
      </xdr:nvSpPr>
      <xdr:spPr>
        <a:xfrm>
          <a:off x="7810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152400</xdr:rowOff>
    </xdr:from>
    <xdr:to>
      <xdr:col>45</xdr:col>
      <xdr:colOff>177800</xdr:colOff>
      <xdr:row>84</xdr:row>
      <xdr:rowOff>152400</xdr:rowOff>
    </xdr:to>
    <xdr:cxnSp macro="">
      <xdr:nvCxnSpPr>
        <xdr:cNvPr id="367" name="直線コネクタ 366">
          <a:extLst>
            <a:ext uri="{FF2B5EF4-FFF2-40B4-BE49-F238E27FC236}">
              <a16:creationId xmlns:a16="http://schemas.microsoft.com/office/drawing/2014/main" id="{32FD8587-FFC0-4FDD-82A1-736DAF19E6E9}"/>
            </a:ext>
          </a:extLst>
        </xdr:cNvPr>
        <xdr:cNvCxnSpPr/>
      </xdr:nvCxnSpPr>
      <xdr:spPr>
        <a:xfrm>
          <a:off x="7861300" y="1455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101600</xdr:rowOff>
    </xdr:from>
    <xdr:to>
      <xdr:col>36</xdr:col>
      <xdr:colOff>165100</xdr:colOff>
      <xdr:row>85</xdr:row>
      <xdr:rowOff>31750</xdr:rowOff>
    </xdr:to>
    <xdr:sp macro="" textlink="">
      <xdr:nvSpPr>
        <xdr:cNvPr id="368" name="楕円 367">
          <a:extLst>
            <a:ext uri="{FF2B5EF4-FFF2-40B4-BE49-F238E27FC236}">
              <a16:creationId xmlns:a16="http://schemas.microsoft.com/office/drawing/2014/main" id="{9B1FCD08-4067-4430-9746-504EB592FACA}"/>
            </a:ext>
          </a:extLst>
        </xdr:cNvPr>
        <xdr:cNvSpPr/>
      </xdr:nvSpPr>
      <xdr:spPr>
        <a:xfrm>
          <a:off x="6921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152400</xdr:rowOff>
    </xdr:from>
    <xdr:to>
      <xdr:col>41</xdr:col>
      <xdr:colOff>50800</xdr:colOff>
      <xdr:row>84</xdr:row>
      <xdr:rowOff>152400</xdr:rowOff>
    </xdr:to>
    <xdr:cxnSp macro="">
      <xdr:nvCxnSpPr>
        <xdr:cNvPr id="369" name="直線コネクタ 368">
          <a:extLst>
            <a:ext uri="{FF2B5EF4-FFF2-40B4-BE49-F238E27FC236}">
              <a16:creationId xmlns:a16="http://schemas.microsoft.com/office/drawing/2014/main" id="{EC9EA8E4-87C4-4EB2-AE9D-70ACBB94A061}"/>
            </a:ext>
          </a:extLst>
        </xdr:cNvPr>
        <xdr:cNvCxnSpPr/>
      </xdr:nvCxnSpPr>
      <xdr:spPr>
        <a:xfrm>
          <a:off x="6972300" y="1455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71138</xdr:rowOff>
    </xdr:from>
    <xdr:ext cx="469744" cy="259045"/>
    <xdr:sp macro="" textlink="">
      <xdr:nvSpPr>
        <xdr:cNvPr id="370" name="n_1aveValue【福祉施設】&#10;一人当たり面積">
          <a:extLst>
            <a:ext uri="{FF2B5EF4-FFF2-40B4-BE49-F238E27FC236}">
              <a16:creationId xmlns:a16="http://schemas.microsoft.com/office/drawing/2014/main" id="{93A3C1CC-B178-4DD6-9276-EBB1CDE19DF7}"/>
            </a:ext>
          </a:extLst>
        </xdr:cNvPr>
        <xdr:cNvSpPr txBox="1"/>
      </xdr:nvSpPr>
      <xdr:spPr>
        <a:xfrm>
          <a:off x="93917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63516</xdr:rowOff>
    </xdr:from>
    <xdr:ext cx="469744" cy="259045"/>
    <xdr:sp macro="" textlink="">
      <xdr:nvSpPr>
        <xdr:cNvPr id="371" name="n_2aveValue【福祉施設】&#10;一人当たり面積">
          <a:extLst>
            <a:ext uri="{FF2B5EF4-FFF2-40B4-BE49-F238E27FC236}">
              <a16:creationId xmlns:a16="http://schemas.microsoft.com/office/drawing/2014/main" id="{F0569EE4-C528-4285-A414-45C6B539EB95}"/>
            </a:ext>
          </a:extLst>
        </xdr:cNvPr>
        <xdr:cNvSpPr txBox="1"/>
      </xdr:nvSpPr>
      <xdr:spPr>
        <a:xfrm>
          <a:off x="8515427" y="1395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17797</xdr:rowOff>
    </xdr:from>
    <xdr:ext cx="469744" cy="259045"/>
    <xdr:sp macro="" textlink="">
      <xdr:nvSpPr>
        <xdr:cNvPr id="372" name="n_3aveValue【福祉施設】&#10;一人当たり面積">
          <a:extLst>
            <a:ext uri="{FF2B5EF4-FFF2-40B4-BE49-F238E27FC236}">
              <a16:creationId xmlns:a16="http://schemas.microsoft.com/office/drawing/2014/main" id="{F2FD50E3-099C-40FB-9F57-689F5B48C53C}"/>
            </a:ext>
          </a:extLst>
        </xdr:cNvPr>
        <xdr:cNvSpPr txBox="1"/>
      </xdr:nvSpPr>
      <xdr:spPr>
        <a:xfrm>
          <a:off x="7626427" y="1390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55897</xdr:rowOff>
    </xdr:from>
    <xdr:ext cx="469744" cy="259045"/>
    <xdr:sp macro="" textlink="">
      <xdr:nvSpPr>
        <xdr:cNvPr id="373" name="n_4aveValue【福祉施設】&#10;一人当たり面積">
          <a:extLst>
            <a:ext uri="{FF2B5EF4-FFF2-40B4-BE49-F238E27FC236}">
              <a16:creationId xmlns:a16="http://schemas.microsoft.com/office/drawing/2014/main" id="{27C9FCED-1A86-4C06-BF89-562FA85A6268}"/>
            </a:ext>
          </a:extLst>
        </xdr:cNvPr>
        <xdr:cNvSpPr txBox="1"/>
      </xdr:nvSpPr>
      <xdr:spPr>
        <a:xfrm>
          <a:off x="6737427" y="1394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53357</xdr:rowOff>
    </xdr:from>
    <xdr:ext cx="469744" cy="259045"/>
    <xdr:sp macro="" textlink="">
      <xdr:nvSpPr>
        <xdr:cNvPr id="374" name="n_1mainValue【福祉施設】&#10;一人当たり面積">
          <a:extLst>
            <a:ext uri="{FF2B5EF4-FFF2-40B4-BE49-F238E27FC236}">
              <a16:creationId xmlns:a16="http://schemas.microsoft.com/office/drawing/2014/main" id="{C58FF528-BDB5-448B-8201-7EC0C4E27F33}"/>
            </a:ext>
          </a:extLst>
        </xdr:cNvPr>
        <xdr:cNvSpPr txBox="1"/>
      </xdr:nvSpPr>
      <xdr:spPr>
        <a:xfrm>
          <a:off x="9391727" y="1462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22877</xdr:rowOff>
    </xdr:from>
    <xdr:ext cx="469744" cy="259045"/>
    <xdr:sp macro="" textlink="">
      <xdr:nvSpPr>
        <xdr:cNvPr id="375" name="n_2mainValue【福祉施設】&#10;一人当たり面積">
          <a:extLst>
            <a:ext uri="{FF2B5EF4-FFF2-40B4-BE49-F238E27FC236}">
              <a16:creationId xmlns:a16="http://schemas.microsoft.com/office/drawing/2014/main" id="{E45E5CB7-C17F-461E-BB08-5783DD5C5906}"/>
            </a:ext>
          </a:extLst>
        </xdr:cNvPr>
        <xdr:cNvSpPr txBox="1"/>
      </xdr:nvSpPr>
      <xdr:spPr>
        <a:xfrm>
          <a:off x="8515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22877</xdr:rowOff>
    </xdr:from>
    <xdr:ext cx="469744" cy="259045"/>
    <xdr:sp macro="" textlink="">
      <xdr:nvSpPr>
        <xdr:cNvPr id="376" name="n_3mainValue【福祉施設】&#10;一人当たり面積">
          <a:extLst>
            <a:ext uri="{FF2B5EF4-FFF2-40B4-BE49-F238E27FC236}">
              <a16:creationId xmlns:a16="http://schemas.microsoft.com/office/drawing/2014/main" id="{F91EC72F-926A-4EEC-9EAA-5F43E22C81F9}"/>
            </a:ext>
          </a:extLst>
        </xdr:cNvPr>
        <xdr:cNvSpPr txBox="1"/>
      </xdr:nvSpPr>
      <xdr:spPr>
        <a:xfrm>
          <a:off x="7626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22877</xdr:rowOff>
    </xdr:from>
    <xdr:ext cx="469744" cy="259045"/>
    <xdr:sp macro="" textlink="">
      <xdr:nvSpPr>
        <xdr:cNvPr id="377" name="n_4mainValue【福祉施設】&#10;一人当たり面積">
          <a:extLst>
            <a:ext uri="{FF2B5EF4-FFF2-40B4-BE49-F238E27FC236}">
              <a16:creationId xmlns:a16="http://schemas.microsoft.com/office/drawing/2014/main" id="{82F4DA6D-4B66-45F9-943E-F37912734F43}"/>
            </a:ext>
          </a:extLst>
        </xdr:cNvPr>
        <xdr:cNvSpPr txBox="1"/>
      </xdr:nvSpPr>
      <xdr:spPr>
        <a:xfrm>
          <a:off x="6737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B8B52708-A353-4D9D-A8EB-C96EC64EBAD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C77BED83-E417-4D77-B896-1B2C293494C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A266FD12-1BE4-461F-8FD8-EAD85DB0993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CF39657A-ED74-4E7E-942B-091F3541670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2ABDAA5C-03AD-4268-BC4A-480EBFCD0FC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4C8E39DD-FB26-4A97-A247-F0FC4ACC739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E413775-B945-4C8C-9CE0-7A488EE45F6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9FFA35D8-308C-4BA6-B327-E2C74847B53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883B97A4-2C3F-485D-8A48-B800BF5A355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6D699287-6AE8-4B84-9261-B0AFE2213BFC}"/>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C6457F4D-AD8B-4B29-959A-B3F44ED798F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1C882EEA-4F57-4913-B70E-B5262AB0683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6AF985AC-4872-43DD-B723-8421B288B152}"/>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9D2C4CD3-3A9E-4EC3-9ADF-C566E50094BF}"/>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3511BFC3-7D08-429A-90A2-C3B79A5443B3}"/>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689EEE38-6608-45D6-A0CB-F3509EEB5408}"/>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DDB31571-E253-4DE4-805A-E0A50473D747}"/>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85117641-C348-4CDC-B4A8-BB51B87AF74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10D205B3-F48A-4ED4-9DE5-C81BD0091DCB}"/>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16C8708E-FE3C-4196-93CE-5DF44425B585}"/>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B5EE1501-A3F3-455C-8BB2-C8B363F22BAE}"/>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5CC660F9-78BE-48DA-A7CF-CD6C66DFD0E2}"/>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DB1E7785-1955-41CD-BCFD-4195FD511091}"/>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E2A401A0-E628-4963-BF9C-D005B1E98132}"/>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E06B04FF-8130-4816-A36B-5A43D7B6364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148045</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CC249621-627F-4CEA-82F0-D745200880E8}"/>
            </a:ext>
          </a:extLst>
        </xdr:cNvPr>
        <xdr:cNvCxnSpPr/>
      </xdr:nvCxnSpPr>
      <xdr:spPr>
        <a:xfrm flipV="1">
          <a:off x="4634865" y="17293045"/>
          <a:ext cx="0" cy="1430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862FE336-C6D1-4E51-920F-3DE4CAE4C863}"/>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BFCE5AB5-309D-4931-BC8F-115E1CCCF63D}"/>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94722</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CFD654E4-7370-4ED2-8E6C-AB8CC85216E2}"/>
            </a:ext>
          </a:extLst>
        </xdr:cNvPr>
        <xdr:cNvSpPr txBox="1"/>
      </xdr:nvSpPr>
      <xdr:spPr>
        <a:xfrm>
          <a:off x="4673600" y="17068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148045</xdr:rowOff>
    </xdr:from>
    <xdr:to>
      <xdr:col>24</xdr:col>
      <xdr:colOff>152400</xdr:colOff>
      <xdr:row>100</xdr:row>
      <xdr:rowOff>148045</xdr:rowOff>
    </xdr:to>
    <xdr:cxnSp macro="">
      <xdr:nvCxnSpPr>
        <xdr:cNvPr id="407" name="直線コネクタ 406">
          <a:extLst>
            <a:ext uri="{FF2B5EF4-FFF2-40B4-BE49-F238E27FC236}">
              <a16:creationId xmlns:a16="http://schemas.microsoft.com/office/drawing/2014/main" id="{ED39F48E-A1E5-41BB-906B-3EC57EFE7C42}"/>
            </a:ext>
          </a:extLst>
        </xdr:cNvPr>
        <xdr:cNvCxnSpPr/>
      </xdr:nvCxnSpPr>
      <xdr:spPr>
        <a:xfrm>
          <a:off x="4546600" y="17293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62609</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5BA832A4-FED3-4F96-9E60-4D0CDA391D4B}"/>
            </a:ext>
          </a:extLst>
        </xdr:cNvPr>
        <xdr:cNvSpPr txBox="1"/>
      </xdr:nvSpPr>
      <xdr:spPr>
        <a:xfrm>
          <a:off x="4673600" y="178934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84182</xdr:rowOff>
    </xdr:from>
    <xdr:to>
      <xdr:col>24</xdr:col>
      <xdr:colOff>114300</xdr:colOff>
      <xdr:row>105</xdr:row>
      <xdr:rowOff>14332</xdr:rowOff>
    </xdr:to>
    <xdr:sp macro="" textlink="">
      <xdr:nvSpPr>
        <xdr:cNvPr id="409" name="フローチャート: 判断 408">
          <a:extLst>
            <a:ext uri="{FF2B5EF4-FFF2-40B4-BE49-F238E27FC236}">
              <a16:creationId xmlns:a16="http://schemas.microsoft.com/office/drawing/2014/main" id="{C105812D-2732-4B08-8FD2-0A09525CA42A}"/>
            </a:ext>
          </a:extLst>
        </xdr:cNvPr>
        <xdr:cNvSpPr/>
      </xdr:nvSpPr>
      <xdr:spPr>
        <a:xfrm>
          <a:off x="45847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10" name="フローチャート: 判断 409">
          <a:extLst>
            <a:ext uri="{FF2B5EF4-FFF2-40B4-BE49-F238E27FC236}">
              <a16:creationId xmlns:a16="http://schemas.microsoft.com/office/drawing/2014/main" id="{629DCEBD-FB99-4554-AC2E-98DB5A0DB1BC}"/>
            </a:ext>
          </a:extLst>
        </xdr:cNvPr>
        <xdr:cNvSpPr/>
      </xdr:nvSpPr>
      <xdr:spPr>
        <a:xfrm>
          <a:off x="3746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41729</xdr:rowOff>
    </xdr:from>
    <xdr:to>
      <xdr:col>15</xdr:col>
      <xdr:colOff>101600</xdr:colOff>
      <xdr:row>104</xdr:row>
      <xdr:rowOff>143329</xdr:rowOff>
    </xdr:to>
    <xdr:sp macro="" textlink="">
      <xdr:nvSpPr>
        <xdr:cNvPr id="411" name="フローチャート: 判断 410">
          <a:extLst>
            <a:ext uri="{FF2B5EF4-FFF2-40B4-BE49-F238E27FC236}">
              <a16:creationId xmlns:a16="http://schemas.microsoft.com/office/drawing/2014/main" id="{529AB798-3662-4893-B0BD-9748117E94BD}"/>
            </a:ext>
          </a:extLst>
        </xdr:cNvPr>
        <xdr:cNvSpPr/>
      </xdr:nvSpPr>
      <xdr:spPr>
        <a:xfrm>
          <a:off x="2857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xdr:rowOff>
    </xdr:from>
    <xdr:to>
      <xdr:col>10</xdr:col>
      <xdr:colOff>165100</xdr:colOff>
      <xdr:row>104</xdr:row>
      <xdr:rowOff>102507</xdr:rowOff>
    </xdr:to>
    <xdr:sp macro="" textlink="">
      <xdr:nvSpPr>
        <xdr:cNvPr id="412" name="フローチャート: 判断 411">
          <a:extLst>
            <a:ext uri="{FF2B5EF4-FFF2-40B4-BE49-F238E27FC236}">
              <a16:creationId xmlns:a16="http://schemas.microsoft.com/office/drawing/2014/main" id="{2FC3E052-8859-40CC-B084-E88DC8E925E0}"/>
            </a:ext>
          </a:extLst>
        </xdr:cNvPr>
        <xdr:cNvSpPr/>
      </xdr:nvSpPr>
      <xdr:spPr>
        <a:xfrm>
          <a:off x="1968500" y="17831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23768</xdr:rowOff>
    </xdr:from>
    <xdr:to>
      <xdr:col>6</xdr:col>
      <xdr:colOff>38100</xdr:colOff>
      <xdr:row>104</xdr:row>
      <xdr:rowOff>125368</xdr:rowOff>
    </xdr:to>
    <xdr:sp macro="" textlink="">
      <xdr:nvSpPr>
        <xdr:cNvPr id="413" name="フローチャート: 判断 412">
          <a:extLst>
            <a:ext uri="{FF2B5EF4-FFF2-40B4-BE49-F238E27FC236}">
              <a16:creationId xmlns:a16="http://schemas.microsoft.com/office/drawing/2014/main" id="{81E35F0C-D556-4444-9E0A-DAFCF368B840}"/>
            </a:ext>
          </a:extLst>
        </xdr:cNvPr>
        <xdr:cNvSpPr/>
      </xdr:nvSpPr>
      <xdr:spPr>
        <a:xfrm>
          <a:off x="1079500" y="1785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88CC935-C678-442F-8D4B-3BB68EE76B1B}"/>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FECB3741-5C19-47B7-BE18-4035618B71F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F891220-4790-45FE-B521-87F3A6E1F96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B36532D7-6DE7-4B34-AFA2-323DE306F18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B24DF9CC-32AC-4768-A49F-904167109854}"/>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90714</xdr:rowOff>
    </xdr:from>
    <xdr:to>
      <xdr:col>24</xdr:col>
      <xdr:colOff>114300</xdr:colOff>
      <xdr:row>104</xdr:row>
      <xdr:rowOff>20864</xdr:rowOff>
    </xdr:to>
    <xdr:sp macro="" textlink="">
      <xdr:nvSpPr>
        <xdr:cNvPr id="419" name="楕円 418">
          <a:extLst>
            <a:ext uri="{FF2B5EF4-FFF2-40B4-BE49-F238E27FC236}">
              <a16:creationId xmlns:a16="http://schemas.microsoft.com/office/drawing/2014/main" id="{D01FF9F8-545B-4224-AB12-77ECC61C9D25}"/>
            </a:ext>
          </a:extLst>
        </xdr:cNvPr>
        <xdr:cNvSpPr/>
      </xdr:nvSpPr>
      <xdr:spPr>
        <a:xfrm>
          <a:off x="4584700" y="1775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113591</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15D85FD3-89DD-400D-807C-24B9F7E0FC13}"/>
            </a:ext>
          </a:extLst>
        </xdr:cNvPr>
        <xdr:cNvSpPr txBox="1"/>
      </xdr:nvSpPr>
      <xdr:spPr>
        <a:xfrm>
          <a:off x="4673600" y="17601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133169</xdr:rowOff>
    </xdr:from>
    <xdr:to>
      <xdr:col>20</xdr:col>
      <xdr:colOff>38100</xdr:colOff>
      <xdr:row>104</xdr:row>
      <xdr:rowOff>63319</xdr:rowOff>
    </xdr:to>
    <xdr:sp macro="" textlink="">
      <xdr:nvSpPr>
        <xdr:cNvPr id="421" name="楕円 420">
          <a:extLst>
            <a:ext uri="{FF2B5EF4-FFF2-40B4-BE49-F238E27FC236}">
              <a16:creationId xmlns:a16="http://schemas.microsoft.com/office/drawing/2014/main" id="{79380511-E8D0-4FB4-B5C1-82048EB1DD29}"/>
            </a:ext>
          </a:extLst>
        </xdr:cNvPr>
        <xdr:cNvSpPr/>
      </xdr:nvSpPr>
      <xdr:spPr>
        <a:xfrm>
          <a:off x="3746500" y="1779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141514</xdr:rowOff>
    </xdr:from>
    <xdr:to>
      <xdr:col>24</xdr:col>
      <xdr:colOff>63500</xdr:colOff>
      <xdr:row>104</xdr:row>
      <xdr:rowOff>12519</xdr:rowOff>
    </xdr:to>
    <xdr:cxnSp macro="">
      <xdr:nvCxnSpPr>
        <xdr:cNvPr id="422" name="直線コネクタ 421">
          <a:extLst>
            <a:ext uri="{FF2B5EF4-FFF2-40B4-BE49-F238E27FC236}">
              <a16:creationId xmlns:a16="http://schemas.microsoft.com/office/drawing/2014/main" id="{5CF44B6B-12E2-49D4-9C4A-A8A65B8ED97E}"/>
            </a:ext>
          </a:extLst>
        </xdr:cNvPr>
        <xdr:cNvCxnSpPr/>
      </xdr:nvCxnSpPr>
      <xdr:spPr>
        <a:xfrm flipV="1">
          <a:off x="3797300" y="17800864"/>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93980</xdr:rowOff>
    </xdr:from>
    <xdr:to>
      <xdr:col>15</xdr:col>
      <xdr:colOff>101600</xdr:colOff>
      <xdr:row>104</xdr:row>
      <xdr:rowOff>24130</xdr:rowOff>
    </xdr:to>
    <xdr:sp macro="" textlink="">
      <xdr:nvSpPr>
        <xdr:cNvPr id="423" name="楕円 422">
          <a:extLst>
            <a:ext uri="{FF2B5EF4-FFF2-40B4-BE49-F238E27FC236}">
              <a16:creationId xmlns:a16="http://schemas.microsoft.com/office/drawing/2014/main" id="{5A76D584-FB71-4703-A804-21D5BEDC769D}"/>
            </a:ext>
          </a:extLst>
        </xdr:cNvPr>
        <xdr:cNvSpPr/>
      </xdr:nvSpPr>
      <xdr:spPr>
        <a:xfrm>
          <a:off x="2857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144780</xdr:rowOff>
    </xdr:from>
    <xdr:to>
      <xdr:col>19</xdr:col>
      <xdr:colOff>177800</xdr:colOff>
      <xdr:row>104</xdr:row>
      <xdr:rowOff>12519</xdr:rowOff>
    </xdr:to>
    <xdr:cxnSp macro="">
      <xdr:nvCxnSpPr>
        <xdr:cNvPr id="424" name="直線コネクタ 423">
          <a:extLst>
            <a:ext uri="{FF2B5EF4-FFF2-40B4-BE49-F238E27FC236}">
              <a16:creationId xmlns:a16="http://schemas.microsoft.com/office/drawing/2014/main" id="{11970C56-8398-4022-A9AB-DCF71E5F431D}"/>
            </a:ext>
          </a:extLst>
        </xdr:cNvPr>
        <xdr:cNvCxnSpPr/>
      </xdr:nvCxnSpPr>
      <xdr:spPr>
        <a:xfrm>
          <a:off x="2908300" y="17804130"/>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54792</xdr:rowOff>
    </xdr:from>
    <xdr:to>
      <xdr:col>10</xdr:col>
      <xdr:colOff>165100</xdr:colOff>
      <xdr:row>103</xdr:row>
      <xdr:rowOff>156392</xdr:rowOff>
    </xdr:to>
    <xdr:sp macro="" textlink="">
      <xdr:nvSpPr>
        <xdr:cNvPr id="425" name="楕円 424">
          <a:extLst>
            <a:ext uri="{FF2B5EF4-FFF2-40B4-BE49-F238E27FC236}">
              <a16:creationId xmlns:a16="http://schemas.microsoft.com/office/drawing/2014/main" id="{65B3EB11-F464-4329-84C3-F287EFA07A50}"/>
            </a:ext>
          </a:extLst>
        </xdr:cNvPr>
        <xdr:cNvSpPr/>
      </xdr:nvSpPr>
      <xdr:spPr>
        <a:xfrm>
          <a:off x="1968500" y="1771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105592</xdr:rowOff>
    </xdr:from>
    <xdr:to>
      <xdr:col>15</xdr:col>
      <xdr:colOff>50800</xdr:colOff>
      <xdr:row>103</xdr:row>
      <xdr:rowOff>144780</xdr:rowOff>
    </xdr:to>
    <xdr:cxnSp macro="">
      <xdr:nvCxnSpPr>
        <xdr:cNvPr id="426" name="直線コネクタ 425">
          <a:extLst>
            <a:ext uri="{FF2B5EF4-FFF2-40B4-BE49-F238E27FC236}">
              <a16:creationId xmlns:a16="http://schemas.microsoft.com/office/drawing/2014/main" id="{68F2052F-D65F-42DB-B384-7FFF3E76B8AE}"/>
            </a:ext>
          </a:extLst>
        </xdr:cNvPr>
        <xdr:cNvCxnSpPr/>
      </xdr:nvCxnSpPr>
      <xdr:spPr>
        <a:xfrm>
          <a:off x="2019300" y="17764942"/>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7438</xdr:rowOff>
    </xdr:from>
    <xdr:to>
      <xdr:col>6</xdr:col>
      <xdr:colOff>38100</xdr:colOff>
      <xdr:row>103</xdr:row>
      <xdr:rowOff>109038</xdr:rowOff>
    </xdr:to>
    <xdr:sp macro="" textlink="">
      <xdr:nvSpPr>
        <xdr:cNvPr id="427" name="楕円 426">
          <a:extLst>
            <a:ext uri="{FF2B5EF4-FFF2-40B4-BE49-F238E27FC236}">
              <a16:creationId xmlns:a16="http://schemas.microsoft.com/office/drawing/2014/main" id="{335E5F81-66E8-4B1E-9B4A-FBD4B9A250C0}"/>
            </a:ext>
          </a:extLst>
        </xdr:cNvPr>
        <xdr:cNvSpPr/>
      </xdr:nvSpPr>
      <xdr:spPr>
        <a:xfrm>
          <a:off x="1079500" y="1766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58238</xdr:rowOff>
    </xdr:from>
    <xdr:to>
      <xdr:col>10</xdr:col>
      <xdr:colOff>114300</xdr:colOff>
      <xdr:row>103</xdr:row>
      <xdr:rowOff>105592</xdr:rowOff>
    </xdr:to>
    <xdr:cxnSp macro="">
      <xdr:nvCxnSpPr>
        <xdr:cNvPr id="428" name="直線コネクタ 427">
          <a:extLst>
            <a:ext uri="{FF2B5EF4-FFF2-40B4-BE49-F238E27FC236}">
              <a16:creationId xmlns:a16="http://schemas.microsoft.com/office/drawing/2014/main" id="{066CEBE5-E929-4856-8B43-FD18E3400FB3}"/>
            </a:ext>
          </a:extLst>
        </xdr:cNvPr>
        <xdr:cNvCxnSpPr/>
      </xdr:nvCxnSpPr>
      <xdr:spPr>
        <a:xfrm>
          <a:off x="1130300" y="17717588"/>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3827</xdr:rowOff>
    </xdr:from>
    <xdr:ext cx="405111" cy="259045"/>
    <xdr:sp macro="" textlink="">
      <xdr:nvSpPr>
        <xdr:cNvPr id="429" name="n_1aveValue【市民会館】&#10;有形固定資産減価償却率">
          <a:extLst>
            <a:ext uri="{FF2B5EF4-FFF2-40B4-BE49-F238E27FC236}">
              <a16:creationId xmlns:a16="http://schemas.microsoft.com/office/drawing/2014/main" id="{CAF7A347-6824-41EA-9C28-684926314FA9}"/>
            </a:ext>
          </a:extLst>
        </xdr:cNvPr>
        <xdr:cNvSpPr txBox="1"/>
      </xdr:nvSpPr>
      <xdr:spPr>
        <a:xfrm>
          <a:off x="35820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134456</xdr:rowOff>
    </xdr:from>
    <xdr:ext cx="405111" cy="259045"/>
    <xdr:sp macro="" textlink="">
      <xdr:nvSpPr>
        <xdr:cNvPr id="430" name="n_2aveValue【市民会館】&#10;有形固定資産減価償却率">
          <a:extLst>
            <a:ext uri="{FF2B5EF4-FFF2-40B4-BE49-F238E27FC236}">
              <a16:creationId xmlns:a16="http://schemas.microsoft.com/office/drawing/2014/main" id="{C8E047A6-855A-4BFB-9755-73659FF6DC1F}"/>
            </a:ext>
          </a:extLst>
        </xdr:cNvPr>
        <xdr:cNvSpPr txBox="1"/>
      </xdr:nvSpPr>
      <xdr:spPr>
        <a:xfrm>
          <a:off x="2705744"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93634</xdr:rowOff>
    </xdr:from>
    <xdr:ext cx="405111" cy="259045"/>
    <xdr:sp macro="" textlink="">
      <xdr:nvSpPr>
        <xdr:cNvPr id="431" name="n_3aveValue【市民会館】&#10;有形固定資産減価償却率">
          <a:extLst>
            <a:ext uri="{FF2B5EF4-FFF2-40B4-BE49-F238E27FC236}">
              <a16:creationId xmlns:a16="http://schemas.microsoft.com/office/drawing/2014/main" id="{7B8319F4-45F6-4684-A9A5-F588A205718E}"/>
            </a:ext>
          </a:extLst>
        </xdr:cNvPr>
        <xdr:cNvSpPr txBox="1"/>
      </xdr:nvSpPr>
      <xdr:spPr>
        <a:xfrm>
          <a:off x="1816744" y="17924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116495</xdr:rowOff>
    </xdr:from>
    <xdr:ext cx="405111" cy="259045"/>
    <xdr:sp macro="" textlink="">
      <xdr:nvSpPr>
        <xdr:cNvPr id="432" name="n_4aveValue【市民会館】&#10;有形固定資産減価償却率">
          <a:extLst>
            <a:ext uri="{FF2B5EF4-FFF2-40B4-BE49-F238E27FC236}">
              <a16:creationId xmlns:a16="http://schemas.microsoft.com/office/drawing/2014/main" id="{907920CF-6614-41F1-9C3D-8ABF11772076}"/>
            </a:ext>
          </a:extLst>
        </xdr:cNvPr>
        <xdr:cNvSpPr txBox="1"/>
      </xdr:nvSpPr>
      <xdr:spPr>
        <a:xfrm>
          <a:off x="927744" y="1794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79846</xdr:rowOff>
    </xdr:from>
    <xdr:ext cx="405111" cy="259045"/>
    <xdr:sp macro="" textlink="">
      <xdr:nvSpPr>
        <xdr:cNvPr id="433" name="n_1mainValue【市民会館】&#10;有形固定資産減価償却率">
          <a:extLst>
            <a:ext uri="{FF2B5EF4-FFF2-40B4-BE49-F238E27FC236}">
              <a16:creationId xmlns:a16="http://schemas.microsoft.com/office/drawing/2014/main" id="{3B0AC0F5-DEAA-4691-A11F-EA38E8B32406}"/>
            </a:ext>
          </a:extLst>
        </xdr:cNvPr>
        <xdr:cNvSpPr txBox="1"/>
      </xdr:nvSpPr>
      <xdr:spPr>
        <a:xfrm>
          <a:off x="3582044" y="1756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40657</xdr:rowOff>
    </xdr:from>
    <xdr:ext cx="405111" cy="259045"/>
    <xdr:sp macro="" textlink="">
      <xdr:nvSpPr>
        <xdr:cNvPr id="434" name="n_2mainValue【市民会館】&#10;有形固定資産減価償却率">
          <a:extLst>
            <a:ext uri="{FF2B5EF4-FFF2-40B4-BE49-F238E27FC236}">
              <a16:creationId xmlns:a16="http://schemas.microsoft.com/office/drawing/2014/main" id="{1558CB7D-BE12-4549-BEC9-1A25E65A8295}"/>
            </a:ext>
          </a:extLst>
        </xdr:cNvPr>
        <xdr:cNvSpPr txBox="1"/>
      </xdr:nvSpPr>
      <xdr:spPr>
        <a:xfrm>
          <a:off x="2705744" y="1752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1469</xdr:rowOff>
    </xdr:from>
    <xdr:ext cx="405111" cy="259045"/>
    <xdr:sp macro="" textlink="">
      <xdr:nvSpPr>
        <xdr:cNvPr id="435" name="n_3mainValue【市民会館】&#10;有形固定資産減価償却率">
          <a:extLst>
            <a:ext uri="{FF2B5EF4-FFF2-40B4-BE49-F238E27FC236}">
              <a16:creationId xmlns:a16="http://schemas.microsoft.com/office/drawing/2014/main" id="{076DEA82-413F-4D13-A432-B60064FB9366}"/>
            </a:ext>
          </a:extLst>
        </xdr:cNvPr>
        <xdr:cNvSpPr txBox="1"/>
      </xdr:nvSpPr>
      <xdr:spPr>
        <a:xfrm>
          <a:off x="1816744" y="17489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125565</xdr:rowOff>
    </xdr:from>
    <xdr:ext cx="405111" cy="259045"/>
    <xdr:sp macro="" textlink="">
      <xdr:nvSpPr>
        <xdr:cNvPr id="436" name="n_4mainValue【市民会館】&#10;有形固定資産減価償却率">
          <a:extLst>
            <a:ext uri="{FF2B5EF4-FFF2-40B4-BE49-F238E27FC236}">
              <a16:creationId xmlns:a16="http://schemas.microsoft.com/office/drawing/2014/main" id="{2417F1F7-54AF-41A6-9A13-1633396DBB88}"/>
            </a:ext>
          </a:extLst>
        </xdr:cNvPr>
        <xdr:cNvSpPr txBox="1"/>
      </xdr:nvSpPr>
      <xdr:spPr>
        <a:xfrm>
          <a:off x="927744" y="17442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EBCF853D-BF45-4EF6-BD7F-30665A9AD18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33830E84-59EB-42FF-845B-2A7BA83A368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C95094D6-4BB7-44CF-8656-E26DA11D1D4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E871F525-B8AD-4884-BCFC-75DD2424E64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541EF6BF-1B9A-4974-BAE4-E997399B46F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7AA5802F-12FE-401B-B5CD-BF425F919CA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2306FAD1-6DED-4E11-BEBD-B6F4D615300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AC9F47A7-1112-4D1D-B06B-5F571238EDE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75D01F12-E5E3-4D23-9417-E00DD06051C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2B24E32E-31E8-4FE6-AC16-C193BC178366}"/>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7" name="直線コネクタ 446">
          <a:extLst>
            <a:ext uri="{FF2B5EF4-FFF2-40B4-BE49-F238E27FC236}">
              <a16:creationId xmlns:a16="http://schemas.microsoft.com/office/drawing/2014/main" id="{61FABB06-60C3-497A-916B-2B6C4ECA8649}"/>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8" name="テキスト ボックス 447">
          <a:extLst>
            <a:ext uri="{FF2B5EF4-FFF2-40B4-BE49-F238E27FC236}">
              <a16:creationId xmlns:a16="http://schemas.microsoft.com/office/drawing/2014/main" id="{EC270BF1-1C87-4621-96E2-E1A7D9321422}"/>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9" name="直線コネクタ 448">
          <a:extLst>
            <a:ext uri="{FF2B5EF4-FFF2-40B4-BE49-F238E27FC236}">
              <a16:creationId xmlns:a16="http://schemas.microsoft.com/office/drawing/2014/main" id="{572A1AC6-AF19-464A-80A8-BF2CE4723031}"/>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0" name="テキスト ボックス 449">
          <a:extLst>
            <a:ext uri="{FF2B5EF4-FFF2-40B4-BE49-F238E27FC236}">
              <a16:creationId xmlns:a16="http://schemas.microsoft.com/office/drawing/2014/main" id="{A386043A-E991-4B8D-94FA-8AD3778A4DC6}"/>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1" name="直線コネクタ 450">
          <a:extLst>
            <a:ext uri="{FF2B5EF4-FFF2-40B4-BE49-F238E27FC236}">
              <a16:creationId xmlns:a16="http://schemas.microsoft.com/office/drawing/2014/main" id="{B77DE4FB-AEAF-4009-89AC-060F450BC1A8}"/>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2" name="テキスト ボックス 451">
          <a:extLst>
            <a:ext uri="{FF2B5EF4-FFF2-40B4-BE49-F238E27FC236}">
              <a16:creationId xmlns:a16="http://schemas.microsoft.com/office/drawing/2014/main" id="{910320E8-DD9F-488E-8A84-0A763ED00378}"/>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3" name="直線コネクタ 452">
          <a:extLst>
            <a:ext uri="{FF2B5EF4-FFF2-40B4-BE49-F238E27FC236}">
              <a16:creationId xmlns:a16="http://schemas.microsoft.com/office/drawing/2014/main" id="{9D532C1C-E6DD-44B2-94E2-79772BBD2AA2}"/>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4" name="テキスト ボックス 453">
          <a:extLst>
            <a:ext uri="{FF2B5EF4-FFF2-40B4-BE49-F238E27FC236}">
              <a16:creationId xmlns:a16="http://schemas.microsoft.com/office/drawing/2014/main" id="{45743783-77B4-4DA9-8EE1-A7033DBB90E8}"/>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050DBC4-4107-4EDA-8556-1B2C088C94E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6AA1F765-FF3F-4414-9D28-0C35674E6B51}"/>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43164F41-62F5-4BAD-8C0B-0BDCD51421E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153924</xdr:rowOff>
    </xdr:from>
    <xdr:to>
      <xdr:col>54</xdr:col>
      <xdr:colOff>189865</xdr:colOff>
      <xdr:row>107</xdr:row>
      <xdr:rowOff>137922</xdr:rowOff>
    </xdr:to>
    <xdr:cxnSp macro="">
      <xdr:nvCxnSpPr>
        <xdr:cNvPr id="458" name="直線コネクタ 457">
          <a:extLst>
            <a:ext uri="{FF2B5EF4-FFF2-40B4-BE49-F238E27FC236}">
              <a16:creationId xmlns:a16="http://schemas.microsoft.com/office/drawing/2014/main" id="{9FBF02A1-1329-4349-982A-C5913EE4C02D}"/>
            </a:ext>
          </a:extLst>
        </xdr:cNvPr>
        <xdr:cNvCxnSpPr/>
      </xdr:nvCxnSpPr>
      <xdr:spPr>
        <a:xfrm flipV="1">
          <a:off x="10476865" y="1729892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141749</xdr:rowOff>
    </xdr:from>
    <xdr:ext cx="469744" cy="259045"/>
    <xdr:sp macro="" textlink="">
      <xdr:nvSpPr>
        <xdr:cNvPr id="459" name="【市民会館】&#10;一人当たり面積最小値テキスト">
          <a:extLst>
            <a:ext uri="{FF2B5EF4-FFF2-40B4-BE49-F238E27FC236}">
              <a16:creationId xmlns:a16="http://schemas.microsoft.com/office/drawing/2014/main" id="{3653A77E-9611-4085-A862-10A0D371ED33}"/>
            </a:ext>
          </a:extLst>
        </xdr:cNvPr>
        <xdr:cNvSpPr txBox="1"/>
      </xdr:nvSpPr>
      <xdr:spPr>
        <a:xfrm>
          <a:off x="10515600" y="1848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137922</xdr:rowOff>
    </xdr:from>
    <xdr:to>
      <xdr:col>55</xdr:col>
      <xdr:colOff>88900</xdr:colOff>
      <xdr:row>107</xdr:row>
      <xdr:rowOff>137922</xdr:rowOff>
    </xdr:to>
    <xdr:cxnSp macro="">
      <xdr:nvCxnSpPr>
        <xdr:cNvPr id="460" name="直線コネクタ 459">
          <a:extLst>
            <a:ext uri="{FF2B5EF4-FFF2-40B4-BE49-F238E27FC236}">
              <a16:creationId xmlns:a16="http://schemas.microsoft.com/office/drawing/2014/main" id="{B3C5A4D7-6BB6-417A-8FA6-ABE6B86FD780}"/>
            </a:ext>
          </a:extLst>
        </xdr:cNvPr>
        <xdr:cNvCxnSpPr/>
      </xdr:nvCxnSpPr>
      <xdr:spPr>
        <a:xfrm>
          <a:off x="10388600" y="1848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100601</xdr:rowOff>
    </xdr:from>
    <xdr:ext cx="469744" cy="259045"/>
    <xdr:sp macro="" textlink="">
      <xdr:nvSpPr>
        <xdr:cNvPr id="461" name="【市民会館】&#10;一人当たり面積最大値テキスト">
          <a:extLst>
            <a:ext uri="{FF2B5EF4-FFF2-40B4-BE49-F238E27FC236}">
              <a16:creationId xmlns:a16="http://schemas.microsoft.com/office/drawing/2014/main" id="{CD740066-11E0-411E-8BA7-703E1BDD0A44}"/>
            </a:ext>
          </a:extLst>
        </xdr:cNvPr>
        <xdr:cNvSpPr txBox="1"/>
      </xdr:nvSpPr>
      <xdr:spPr>
        <a:xfrm>
          <a:off x="10515600" y="17074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153924</xdr:rowOff>
    </xdr:from>
    <xdr:to>
      <xdr:col>55</xdr:col>
      <xdr:colOff>88900</xdr:colOff>
      <xdr:row>100</xdr:row>
      <xdr:rowOff>153924</xdr:rowOff>
    </xdr:to>
    <xdr:cxnSp macro="">
      <xdr:nvCxnSpPr>
        <xdr:cNvPr id="462" name="直線コネクタ 461">
          <a:extLst>
            <a:ext uri="{FF2B5EF4-FFF2-40B4-BE49-F238E27FC236}">
              <a16:creationId xmlns:a16="http://schemas.microsoft.com/office/drawing/2014/main" id="{EE79075B-7F38-4C8E-8DBE-855CCD034961}"/>
            </a:ext>
          </a:extLst>
        </xdr:cNvPr>
        <xdr:cNvCxnSpPr/>
      </xdr:nvCxnSpPr>
      <xdr:spPr>
        <a:xfrm>
          <a:off x="10388600" y="17298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88409</xdr:rowOff>
    </xdr:from>
    <xdr:ext cx="469744" cy="259045"/>
    <xdr:sp macro="" textlink="">
      <xdr:nvSpPr>
        <xdr:cNvPr id="463" name="【市民会館】&#10;一人当たり面積平均値テキスト">
          <a:extLst>
            <a:ext uri="{FF2B5EF4-FFF2-40B4-BE49-F238E27FC236}">
              <a16:creationId xmlns:a16="http://schemas.microsoft.com/office/drawing/2014/main" id="{DDB4799E-44FC-4B2C-9A6C-684BF707CA8E}"/>
            </a:ext>
          </a:extLst>
        </xdr:cNvPr>
        <xdr:cNvSpPr txBox="1"/>
      </xdr:nvSpPr>
      <xdr:spPr>
        <a:xfrm>
          <a:off x="10515600" y="18090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109982</xdr:rowOff>
    </xdr:from>
    <xdr:to>
      <xdr:col>55</xdr:col>
      <xdr:colOff>50800</xdr:colOff>
      <xdr:row>106</xdr:row>
      <xdr:rowOff>40132</xdr:rowOff>
    </xdr:to>
    <xdr:sp macro="" textlink="">
      <xdr:nvSpPr>
        <xdr:cNvPr id="464" name="フローチャート: 判断 463">
          <a:extLst>
            <a:ext uri="{FF2B5EF4-FFF2-40B4-BE49-F238E27FC236}">
              <a16:creationId xmlns:a16="http://schemas.microsoft.com/office/drawing/2014/main" id="{132D3157-6368-472C-925B-F88CEBECE861}"/>
            </a:ext>
          </a:extLst>
        </xdr:cNvPr>
        <xdr:cNvSpPr/>
      </xdr:nvSpPr>
      <xdr:spPr>
        <a:xfrm>
          <a:off x="104267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114554</xdr:rowOff>
    </xdr:from>
    <xdr:to>
      <xdr:col>50</xdr:col>
      <xdr:colOff>165100</xdr:colOff>
      <xdr:row>106</xdr:row>
      <xdr:rowOff>44704</xdr:rowOff>
    </xdr:to>
    <xdr:sp macro="" textlink="">
      <xdr:nvSpPr>
        <xdr:cNvPr id="465" name="フローチャート: 判断 464">
          <a:extLst>
            <a:ext uri="{FF2B5EF4-FFF2-40B4-BE49-F238E27FC236}">
              <a16:creationId xmlns:a16="http://schemas.microsoft.com/office/drawing/2014/main" id="{C897F4E2-8611-4E76-A452-EC028BFC2113}"/>
            </a:ext>
          </a:extLst>
        </xdr:cNvPr>
        <xdr:cNvSpPr/>
      </xdr:nvSpPr>
      <xdr:spPr>
        <a:xfrm>
          <a:off x="9588500" y="1811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105411</xdr:rowOff>
    </xdr:from>
    <xdr:to>
      <xdr:col>46</xdr:col>
      <xdr:colOff>38100</xdr:colOff>
      <xdr:row>106</xdr:row>
      <xdr:rowOff>35561</xdr:rowOff>
    </xdr:to>
    <xdr:sp macro="" textlink="">
      <xdr:nvSpPr>
        <xdr:cNvPr id="466" name="フローチャート: 判断 465">
          <a:extLst>
            <a:ext uri="{FF2B5EF4-FFF2-40B4-BE49-F238E27FC236}">
              <a16:creationId xmlns:a16="http://schemas.microsoft.com/office/drawing/2014/main" id="{DD03CF46-3605-4A31-B509-ABB10CD9E223}"/>
            </a:ext>
          </a:extLst>
        </xdr:cNvPr>
        <xdr:cNvSpPr/>
      </xdr:nvSpPr>
      <xdr:spPr>
        <a:xfrm>
          <a:off x="8699500" y="1810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105411</xdr:rowOff>
    </xdr:from>
    <xdr:to>
      <xdr:col>41</xdr:col>
      <xdr:colOff>101600</xdr:colOff>
      <xdr:row>106</xdr:row>
      <xdr:rowOff>35561</xdr:rowOff>
    </xdr:to>
    <xdr:sp macro="" textlink="">
      <xdr:nvSpPr>
        <xdr:cNvPr id="467" name="フローチャート: 判断 466">
          <a:extLst>
            <a:ext uri="{FF2B5EF4-FFF2-40B4-BE49-F238E27FC236}">
              <a16:creationId xmlns:a16="http://schemas.microsoft.com/office/drawing/2014/main" id="{C55A4866-CDEA-4281-8D6D-EB8B9518B902}"/>
            </a:ext>
          </a:extLst>
        </xdr:cNvPr>
        <xdr:cNvSpPr/>
      </xdr:nvSpPr>
      <xdr:spPr>
        <a:xfrm>
          <a:off x="7810500" y="1810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119126</xdr:rowOff>
    </xdr:from>
    <xdr:to>
      <xdr:col>36</xdr:col>
      <xdr:colOff>165100</xdr:colOff>
      <xdr:row>106</xdr:row>
      <xdr:rowOff>49276</xdr:rowOff>
    </xdr:to>
    <xdr:sp macro="" textlink="">
      <xdr:nvSpPr>
        <xdr:cNvPr id="468" name="フローチャート: 判断 467">
          <a:extLst>
            <a:ext uri="{FF2B5EF4-FFF2-40B4-BE49-F238E27FC236}">
              <a16:creationId xmlns:a16="http://schemas.microsoft.com/office/drawing/2014/main" id="{41A9A12B-41F0-41E5-BEDC-A262C3029EF6}"/>
            </a:ext>
          </a:extLst>
        </xdr:cNvPr>
        <xdr:cNvSpPr/>
      </xdr:nvSpPr>
      <xdr:spPr>
        <a:xfrm>
          <a:off x="6921500" y="1812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7ABC6BA0-1B9F-4DD1-BC98-5C7331ECC292}"/>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423570F8-6E13-4ACC-9045-0B8DD51FDFD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E7AF59A-653F-4768-BA48-BE6E59C242C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4F3C2435-B6B4-4E80-BF67-3F0C3C5C72E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F951D852-41D7-491D-849C-9D7E7C2BEEB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103124</xdr:rowOff>
    </xdr:from>
    <xdr:to>
      <xdr:col>55</xdr:col>
      <xdr:colOff>50800</xdr:colOff>
      <xdr:row>101</xdr:row>
      <xdr:rowOff>33274</xdr:rowOff>
    </xdr:to>
    <xdr:sp macro="" textlink="">
      <xdr:nvSpPr>
        <xdr:cNvPr id="474" name="楕円 473">
          <a:extLst>
            <a:ext uri="{FF2B5EF4-FFF2-40B4-BE49-F238E27FC236}">
              <a16:creationId xmlns:a16="http://schemas.microsoft.com/office/drawing/2014/main" id="{ABD8370A-B1BA-4FD8-AB6E-8DB5E9024930}"/>
            </a:ext>
          </a:extLst>
        </xdr:cNvPr>
        <xdr:cNvSpPr/>
      </xdr:nvSpPr>
      <xdr:spPr>
        <a:xfrm>
          <a:off x="10426700" y="1724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56151</xdr:rowOff>
    </xdr:from>
    <xdr:ext cx="469744" cy="259045"/>
    <xdr:sp macro="" textlink="">
      <xdr:nvSpPr>
        <xdr:cNvPr id="475" name="【市民会館】&#10;一人当たり面積該当値テキスト">
          <a:extLst>
            <a:ext uri="{FF2B5EF4-FFF2-40B4-BE49-F238E27FC236}">
              <a16:creationId xmlns:a16="http://schemas.microsoft.com/office/drawing/2014/main" id="{DE8D46E2-5E10-4B37-978E-C127706083C8}"/>
            </a:ext>
          </a:extLst>
        </xdr:cNvPr>
        <xdr:cNvSpPr txBox="1"/>
      </xdr:nvSpPr>
      <xdr:spPr>
        <a:xfrm>
          <a:off x="10515600" y="17201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103124</xdr:rowOff>
    </xdr:from>
    <xdr:to>
      <xdr:col>50</xdr:col>
      <xdr:colOff>165100</xdr:colOff>
      <xdr:row>101</xdr:row>
      <xdr:rowOff>33274</xdr:rowOff>
    </xdr:to>
    <xdr:sp macro="" textlink="">
      <xdr:nvSpPr>
        <xdr:cNvPr id="476" name="楕円 475">
          <a:extLst>
            <a:ext uri="{FF2B5EF4-FFF2-40B4-BE49-F238E27FC236}">
              <a16:creationId xmlns:a16="http://schemas.microsoft.com/office/drawing/2014/main" id="{933B90B4-128F-4B18-99C8-A451CCABBA74}"/>
            </a:ext>
          </a:extLst>
        </xdr:cNvPr>
        <xdr:cNvSpPr/>
      </xdr:nvSpPr>
      <xdr:spPr>
        <a:xfrm>
          <a:off x="9588500" y="1724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153924</xdr:rowOff>
    </xdr:from>
    <xdr:to>
      <xdr:col>55</xdr:col>
      <xdr:colOff>0</xdr:colOff>
      <xdr:row>100</xdr:row>
      <xdr:rowOff>153924</xdr:rowOff>
    </xdr:to>
    <xdr:cxnSp macro="">
      <xdr:nvCxnSpPr>
        <xdr:cNvPr id="477" name="直線コネクタ 476">
          <a:extLst>
            <a:ext uri="{FF2B5EF4-FFF2-40B4-BE49-F238E27FC236}">
              <a16:creationId xmlns:a16="http://schemas.microsoft.com/office/drawing/2014/main" id="{AF90C3BC-C983-4AD6-9F43-577E3169A093}"/>
            </a:ext>
          </a:extLst>
        </xdr:cNvPr>
        <xdr:cNvCxnSpPr/>
      </xdr:nvCxnSpPr>
      <xdr:spPr>
        <a:xfrm>
          <a:off x="9639300" y="172989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98552</xdr:rowOff>
    </xdr:from>
    <xdr:to>
      <xdr:col>46</xdr:col>
      <xdr:colOff>38100</xdr:colOff>
      <xdr:row>101</xdr:row>
      <xdr:rowOff>28702</xdr:rowOff>
    </xdr:to>
    <xdr:sp macro="" textlink="">
      <xdr:nvSpPr>
        <xdr:cNvPr id="478" name="楕円 477">
          <a:extLst>
            <a:ext uri="{FF2B5EF4-FFF2-40B4-BE49-F238E27FC236}">
              <a16:creationId xmlns:a16="http://schemas.microsoft.com/office/drawing/2014/main" id="{31138F94-8F5C-4048-A302-2532C54DB699}"/>
            </a:ext>
          </a:extLst>
        </xdr:cNvPr>
        <xdr:cNvSpPr/>
      </xdr:nvSpPr>
      <xdr:spPr>
        <a:xfrm>
          <a:off x="8699500" y="1724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149352</xdr:rowOff>
    </xdr:from>
    <xdr:to>
      <xdr:col>50</xdr:col>
      <xdr:colOff>114300</xdr:colOff>
      <xdr:row>100</xdr:row>
      <xdr:rowOff>153924</xdr:rowOff>
    </xdr:to>
    <xdr:cxnSp macro="">
      <xdr:nvCxnSpPr>
        <xdr:cNvPr id="479" name="直線コネクタ 478">
          <a:extLst>
            <a:ext uri="{FF2B5EF4-FFF2-40B4-BE49-F238E27FC236}">
              <a16:creationId xmlns:a16="http://schemas.microsoft.com/office/drawing/2014/main" id="{7E9087C3-35DC-4E01-A3EB-E2E68D9ACA9B}"/>
            </a:ext>
          </a:extLst>
        </xdr:cNvPr>
        <xdr:cNvCxnSpPr/>
      </xdr:nvCxnSpPr>
      <xdr:spPr>
        <a:xfrm>
          <a:off x="8750300" y="172943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98552</xdr:rowOff>
    </xdr:from>
    <xdr:to>
      <xdr:col>41</xdr:col>
      <xdr:colOff>101600</xdr:colOff>
      <xdr:row>101</xdr:row>
      <xdr:rowOff>28702</xdr:rowOff>
    </xdr:to>
    <xdr:sp macro="" textlink="">
      <xdr:nvSpPr>
        <xdr:cNvPr id="480" name="楕円 479">
          <a:extLst>
            <a:ext uri="{FF2B5EF4-FFF2-40B4-BE49-F238E27FC236}">
              <a16:creationId xmlns:a16="http://schemas.microsoft.com/office/drawing/2014/main" id="{4A38A800-76F7-4F4B-A6BB-3534F8605E7B}"/>
            </a:ext>
          </a:extLst>
        </xdr:cNvPr>
        <xdr:cNvSpPr/>
      </xdr:nvSpPr>
      <xdr:spPr>
        <a:xfrm>
          <a:off x="7810500" y="1724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149352</xdr:rowOff>
    </xdr:from>
    <xdr:to>
      <xdr:col>45</xdr:col>
      <xdr:colOff>177800</xdr:colOff>
      <xdr:row>100</xdr:row>
      <xdr:rowOff>149352</xdr:rowOff>
    </xdr:to>
    <xdr:cxnSp macro="">
      <xdr:nvCxnSpPr>
        <xdr:cNvPr id="481" name="直線コネクタ 480">
          <a:extLst>
            <a:ext uri="{FF2B5EF4-FFF2-40B4-BE49-F238E27FC236}">
              <a16:creationId xmlns:a16="http://schemas.microsoft.com/office/drawing/2014/main" id="{903AD906-EBC1-4D03-B337-7438B2B00AE7}"/>
            </a:ext>
          </a:extLst>
        </xdr:cNvPr>
        <xdr:cNvCxnSpPr/>
      </xdr:nvCxnSpPr>
      <xdr:spPr>
        <a:xfrm>
          <a:off x="7861300" y="172943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100</xdr:row>
      <xdr:rowOff>98552</xdr:rowOff>
    </xdr:from>
    <xdr:to>
      <xdr:col>36</xdr:col>
      <xdr:colOff>165100</xdr:colOff>
      <xdr:row>101</xdr:row>
      <xdr:rowOff>28702</xdr:rowOff>
    </xdr:to>
    <xdr:sp macro="" textlink="">
      <xdr:nvSpPr>
        <xdr:cNvPr id="482" name="楕円 481">
          <a:extLst>
            <a:ext uri="{FF2B5EF4-FFF2-40B4-BE49-F238E27FC236}">
              <a16:creationId xmlns:a16="http://schemas.microsoft.com/office/drawing/2014/main" id="{89ADC193-7BE1-4E57-BB6A-867569B82EEA}"/>
            </a:ext>
          </a:extLst>
        </xdr:cNvPr>
        <xdr:cNvSpPr/>
      </xdr:nvSpPr>
      <xdr:spPr>
        <a:xfrm>
          <a:off x="6921500" y="1724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149352</xdr:rowOff>
    </xdr:from>
    <xdr:to>
      <xdr:col>41</xdr:col>
      <xdr:colOff>50800</xdr:colOff>
      <xdr:row>100</xdr:row>
      <xdr:rowOff>149352</xdr:rowOff>
    </xdr:to>
    <xdr:cxnSp macro="">
      <xdr:nvCxnSpPr>
        <xdr:cNvPr id="483" name="直線コネクタ 482">
          <a:extLst>
            <a:ext uri="{FF2B5EF4-FFF2-40B4-BE49-F238E27FC236}">
              <a16:creationId xmlns:a16="http://schemas.microsoft.com/office/drawing/2014/main" id="{F66E11B9-95DC-417A-9E36-77C655D4F559}"/>
            </a:ext>
          </a:extLst>
        </xdr:cNvPr>
        <xdr:cNvCxnSpPr/>
      </xdr:nvCxnSpPr>
      <xdr:spPr>
        <a:xfrm>
          <a:off x="6972300" y="172943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35831</xdr:rowOff>
    </xdr:from>
    <xdr:ext cx="469744" cy="259045"/>
    <xdr:sp macro="" textlink="">
      <xdr:nvSpPr>
        <xdr:cNvPr id="484" name="n_1aveValue【市民会館】&#10;一人当たり面積">
          <a:extLst>
            <a:ext uri="{FF2B5EF4-FFF2-40B4-BE49-F238E27FC236}">
              <a16:creationId xmlns:a16="http://schemas.microsoft.com/office/drawing/2014/main" id="{907C903A-B4EB-4F95-BC7E-157935493817}"/>
            </a:ext>
          </a:extLst>
        </xdr:cNvPr>
        <xdr:cNvSpPr txBox="1"/>
      </xdr:nvSpPr>
      <xdr:spPr>
        <a:xfrm>
          <a:off x="9391727" y="1820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26688</xdr:rowOff>
    </xdr:from>
    <xdr:ext cx="469744" cy="259045"/>
    <xdr:sp macro="" textlink="">
      <xdr:nvSpPr>
        <xdr:cNvPr id="485" name="n_2aveValue【市民会館】&#10;一人当たり面積">
          <a:extLst>
            <a:ext uri="{FF2B5EF4-FFF2-40B4-BE49-F238E27FC236}">
              <a16:creationId xmlns:a16="http://schemas.microsoft.com/office/drawing/2014/main" id="{334EE935-0A57-417F-BF44-CAA11F5DE41E}"/>
            </a:ext>
          </a:extLst>
        </xdr:cNvPr>
        <xdr:cNvSpPr txBox="1"/>
      </xdr:nvSpPr>
      <xdr:spPr>
        <a:xfrm>
          <a:off x="8515427" y="1820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26688</xdr:rowOff>
    </xdr:from>
    <xdr:ext cx="469744" cy="259045"/>
    <xdr:sp macro="" textlink="">
      <xdr:nvSpPr>
        <xdr:cNvPr id="486" name="n_3aveValue【市民会館】&#10;一人当たり面積">
          <a:extLst>
            <a:ext uri="{FF2B5EF4-FFF2-40B4-BE49-F238E27FC236}">
              <a16:creationId xmlns:a16="http://schemas.microsoft.com/office/drawing/2014/main" id="{CC01A621-78A8-41A4-8240-957E920AEDB3}"/>
            </a:ext>
          </a:extLst>
        </xdr:cNvPr>
        <xdr:cNvSpPr txBox="1"/>
      </xdr:nvSpPr>
      <xdr:spPr>
        <a:xfrm>
          <a:off x="7626427" y="1820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40403</xdr:rowOff>
    </xdr:from>
    <xdr:ext cx="469744" cy="259045"/>
    <xdr:sp macro="" textlink="">
      <xdr:nvSpPr>
        <xdr:cNvPr id="487" name="n_4aveValue【市民会館】&#10;一人当たり面積">
          <a:extLst>
            <a:ext uri="{FF2B5EF4-FFF2-40B4-BE49-F238E27FC236}">
              <a16:creationId xmlns:a16="http://schemas.microsoft.com/office/drawing/2014/main" id="{EE92E96D-9683-496C-89EC-6C1B893DA209}"/>
            </a:ext>
          </a:extLst>
        </xdr:cNvPr>
        <xdr:cNvSpPr txBox="1"/>
      </xdr:nvSpPr>
      <xdr:spPr>
        <a:xfrm>
          <a:off x="6737427" y="1821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99</xdr:row>
      <xdr:rowOff>49801</xdr:rowOff>
    </xdr:from>
    <xdr:ext cx="469744" cy="259045"/>
    <xdr:sp macro="" textlink="">
      <xdr:nvSpPr>
        <xdr:cNvPr id="488" name="n_1mainValue【市民会館】&#10;一人当たり面積">
          <a:extLst>
            <a:ext uri="{FF2B5EF4-FFF2-40B4-BE49-F238E27FC236}">
              <a16:creationId xmlns:a16="http://schemas.microsoft.com/office/drawing/2014/main" id="{4AC93106-3F9E-4ED0-BE3E-821B8E56BA0D}"/>
            </a:ext>
          </a:extLst>
        </xdr:cNvPr>
        <xdr:cNvSpPr txBox="1"/>
      </xdr:nvSpPr>
      <xdr:spPr>
        <a:xfrm>
          <a:off x="9391727" y="17023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99</xdr:row>
      <xdr:rowOff>45229</xdr:rowOff>
    </xdr:from>
    <xdr:ext cx="469744" cy="259045"/>
    <xdr:sp macro="" textlink="">
      <xdr:nvSpPr>
        <xdr:cNvPr id="489" name="n_2mainValue【市民会館】&#10;一人当たり面積">
          <a:extLst>
            <a:ext uri="{FF2B5EF4-FFF2-40B4-BE49-F238E27FC236}">
              <a16:creationId xmlns:a16="http://schemas.microsoft.com/office/drawing/2014/main" id="{DCD3FA31-EFCC-4CA5-AB66-05EEF8CA57B3}"/>
            </a:ext>
          </a:extLst>
        </xdr:cNvPr>
        <xdr:cNvSpPr txBox="1"/>
      </xdr:nvSpPr>
      <xdr:spPr>
        <a:xfrm>
          <a:off x="8515427" y="17018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99</xdr:row>
      <xdr:rowOff>45229</xdr:rowOff>
    </xdr:from>
    <xdr:ext cx="469744" cy="259045"/>
    <xdr:sp macro="" textlink="">
      <xdr:nvSpPr>
        <xdr:cNvPr id="490" name="n_3mainValue【市民会館】&#10;一人当たり面積">
          <a:extLst>
            <a:ext uri="{FF2B5EF4-FFF2-40B4-BE49-F238E27FC236}">
              <a16:creationId xmlns:a16="http://schemas.microsoft.com/office/drawing/2014/main" id="{52E05D8A-DD08-41F0-B5D3-9CDFF04988F9}"/>
            </a:ext>
          </a:extLst>
        </xdr:cNvPr>
        <xdr:cNvSpPr txBox="1"/>
      </xdr:nvSpPr>
      <xdr:spPr>
        <a:xfrm>
          <a:off x="7626427" y="17018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99</xdr:row>
      <xdr:rowOff>45229</xdr:rowOff>
    </xdr:from>
    <xdr:ext cx="469744" cy="259045"/>
    <xdr:sp macro="" textlink="">
      <xdr:nvSpPr>
        <xdr:cNvPr id="491" name="n_4mainValue【市民会館】&#10;一人当たり面積">
          <a:extLst>
            <a:ext uri="{FF2B5EF4-FFF2-40B4-BE49-F238E27FC236}">
              <a16:creationId xmlns:a16="http://schemas.microsoft.com/office/drawing/2014/main" id="{8C2DDBF1-CFD9-4502-AB2E-BE62F228F181}"/>
            </a:ext>
          </a:extLst>
        </xdr:cNvPr>
        <xdr:cNvSpPr txBox="1"/>
      </xdr:nvSpPr>
      <xdr:spPr>
        <a:xfrm>
          <a:off x="6737427" y="17018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2B4C0F84-91AF-484B-9D14-9E118619FCF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4EE9E632-A9C2-48DA-A392-48D9F0837A1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7D2779C8-F568-401B-A4D7-C8772420649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87D4AE3E-0C1E-4901-83D8-8A2D370FE6A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37D9BB6B-AB2D-47C4-8D75-0E0C6D24926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0F2B418A-B853-40FC-8460-80DC70AB84C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3EFC0D03-63F5-4F6F-B79E-9253AB7F74A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E9EB7341-47DE-4D13-BEAA-E7060A3F236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4083208C-B392-4BA5-8916-1FF8BB7AC9C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0DFABB5B-C460-4962-841B-FACA9992659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57EE16A4-B781-4F29-A1EE-23A804A6D05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3" name="直線コネクタ 502">
          <a:extLst>
            <a:ext uri="{FF2B5EF4-FFF2-40B4-BE49-F238E27FC236}">
              <a16:creationId xmlns:a16="http://schemas.microsoft.com/office/drawing/2014/main" id="{970B102B-A89E-4D8A-9B61-D209EE12AB64}"/>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4" name="テキスト ボックス 503">
          <a:extLst>
            <a:ext uri="{FF2B5EF4-FFF2-40B4-BE49-F238E27FC236}">
              <a16:creationId xmlns:a16="http://schemas.microsoft.com/office/drawing/2014/main" id="{E5AF430C-E7CC-4536-959E-0BA9CC9B906A}"/>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5" name="直線コネクタ 504">
          <a:extLst>
            <a:ext uri="{FF2B5EF4-FFF2-40B4-BE49-F238E27FC236}">
              <a16:creationId xmlns:a16="http://schemas.microsoft.com/office/drawing/2014/main" id="{C6AF07FD-A90C-414E-879D-37F392264FCE}"/>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6" name="テキスト ボックス 505">
          <a:extLst>
            <a:ext uri="{FF2B5EF4-FFF2-40B4-BE49-F238E27FC236}">
              <a16:creationId xmlns:a16="http://schemas.microsoft.com/office/drawing/2014/main" id="{A073EE18-F802-4D32-9209-C6E50AB1FBAA}"/>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7" name="直線コネクタ 506">
          <a:extLst>
            <a:ext uri="{FF2B5EF4-FFF2-40B4-BE49-F238E27FC236}">
              <a16:creationId xmlns:a16="http://schemas.microsoft.com/office/drawing/2014/main" id="{7DCC42DD-8784-4119-8C25-313068BF2AFD}"/>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8" name="テキスト ボックス 507">
          <a:extLst>
            <a:ext uri="{FF2B5EF4-FFF2-40B4-BE49-F238E27FC236}">
              <a16:creationId xmlns:a16="http://schemas.microsoft.com/office/drawing/2014/main" id="{BDAAEDEB-78F7-4987-842E-D630CE4C5021}"/>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9" name="直線コネクタ 508">
          <a:extLst>
            <a:ext uri="{FF2B5EF4-FFF2-40B4-BE49-F238E27FC236}">
              <a16:creationId xmlns:a16="http://schemas.microsoft.com/office/drawing/2014/main" id="{27C81A13-F792-4077-B1B1-1FA3A251EC5D}"/>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0" name="テキスト ボックス 509">
          <a:extLst>
            <a:ext uri="{FF2B5EF4-FFF2-40B4-BE49-F238E27FC236}">
              <a16:creationId xmlns:a16="http://schemas.microsoft.com/office/drawing/2014/main" id="{BA943C80-71F2-4338-AA68-8B10F6B02B41}"/>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1" name="直線コネクタ 510">
          <a:extLst>
            <a:ext uri="{FF2B5EF4-FFF2-40B4-BE49-F238E27FC236}">
              <a16:creationId xmlns:a16="http://schemas.microsoft.com/office/drawing/2014/main" id="{F538CE2F-91DE-4E01-9F9B-B036A8508CE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2" name="テキスト ボックス 511">
          <a:extLst>
            <a:ext uri="{FF2B5EF4-FFF2-40B4-BE49-F238E27FC236}">
              <a16:creationId xmlns:a16="http://schemas.microsoft.com/office/drawing/2014/main" id="{5F868525-0B2B-4DFE-A386-89E4CFC27FF3}"/>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3" name="【一般廃棄物処理施設】&#10;有形固定資産減価償却率グラフ枠">
          <a:extLst>
            <a:ext uri="{FF2B5EF4-FFF2-40B4-BE49-F238E27FC236}">
              <a16:creationId xmlns:a16="http://schemas.microsoft.com/office/drawing/2014/main" id="{32837217-8D8F-4A95-A5C9-2BE2713FA32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94488</xdr:rowOff>
    </xdr:from>
    <xdr:to>
      <xdr:col>85</xdr:col>
      <xdr:colOff>126364</xdr:colOff>
      <xdr:row>41</xdr:row>
      <xdr:rowOff>101346</xdr:rowOff>
    </xdr:to>
    <xdr:cxnSp macro="">
      <xdr:nvCxnSpPr>
        <xdr:cNvPr id="514" name="直線コネクタ 513">
          <a:extLst>
            <a:ext uri="{FF2B5EF4-FFF2-40B4-BE49-F238E27FC236}">
              <a16:creationId xmlns:a16="http://schemas.microsoft.com/office/drawing/2014/main" id="{11C78DD0-DB66-413D-A9A7-583E740408EC}"/>
            </a:ext>
          </a:extLst>
        </xdr:cNvPr>
        <xdr:cNvCxnSpPr/>
      </xdr:nvCxnSpPr>
      <xdr:spPr>
        <a:xfrm flipV="1">
          <a:off x="16318864" y="5752338"/>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105173</xdr:rowOff>
    </xdr:from>
    <xdr:ext cx="405111" cy="259045"/>
    <xdr:sp macro="" textlink="">
      <xdr:nvSpPr>
        <xdr:cNvPr id="515" name="【一般廃棄物処理施設】&#10;有形固定資産減価償却率最小値テキスト">
          <a:extLst>
            <a:ext uri="{FF2B5EF4-FFF2-40B4-BE49-F238E27FC236}">
              <a16:creationId xmlns:a16="http://schemas.microsoft.com/office/drawing/2014/main" id="{91FB13D7-9520-436B-ACAE-910ADAEC1C21}"/>
            </a:ext>
          </a:extLst>
        </xdr:cNvPr>
        <xdr:cNvSpPr txBox="1"/>
      </xdr:nvSpPr>
      <xdr:spPr>
        <a:xfrm>
          <a:off x="16357600" y="713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101346</xdr:rowOff>
    </xdr:from>
    <xdr:to>
      <xdr:col>86</xdr:col>
      <xdr:colOff>25400</xdr:colOff>
      <xdr:row>41</xdr:row>
      <xdr:rowOff>101346</xdr:rowOff>
    </xdr:to>
    <xdr:cxnSp macro="">
      <xdr:nvCxnSpPr>
        <xdr:cNvPr id="516" name="直線コネクタ 515">
          <a:extLst>
            <a:ext uri="{FF2B5EF4-FFF2-40B4-BE49-F238E27FC236}">
              <a16:creationId xmlns:a16="http://schemas.microsoft.com/office/drawing/2014/main" id="{812951E9-8302-4188-A27C-3C099069B10D}"/>
            </a:ext>
          </a:extLst>
        </xdr:cNvPr>
        <xdr:cNvCxnSpPr/>
      </xdr:nvCxnSpPr>
      <xdr:spPr>
        <a:xfrm>
          <a:off x="16230600" y="713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41165</xdr:rowOff>
    </xdr:from>
    <xdr:ext cx="405111" cy="259045"/>
    <xdr:sp macro="" textlink="">
      <xdr:nvSpPr>
        <xdr:cNvPr id="517" name="【一般廃棄物処理施設】&#10;有形固定資産減価償却率最大値テキスト">
          <a:extLst>
            <a:ext uri="{FF2B5EF4-FFF2-40B4-BE49-F238E27FC236}">
              <a16:creationId xmlns:a16="http://schemas.microsoft.com/office/drawing/2014/main" id="{4A490137-4DB6-4969-AB20-4A70158DB9F8}"/>
            </a:ext>
          </a:extLst>
        </xdr:cNvPr>
        <xdr:cNvSpPr txBox="1"/>
      </xdr:nvSpPr>
      <xdr:spPr>
        <a:xfrm>
          <a:off x="16357600" y="552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94488</xdr:rowOff>
    </xdr:from>
    <xdr:to>
      <xdr:col>86</xdr:col>
      <xdr:colOff>25400</xdr:colOff>
      <xdr:row>33</xdr:row>
      <xdr:rowOff>94488</xdr:rowOff>
    </xdr:to>
    <xdr:cxnSp macro="">
      <xdr:nvCxnSpPr>
        <xdr:cNvPr id="518" name="直線コネクタ 517">
          <a:extLst>
            <a:ext uri="{FF2B5EF4-FFF2-40B4-BE49-F238E27FC236}">
              <a16:creationId xmlns:a16="http://schemas.microsoft.com/office/drawing/2014/main" id="{6F89ED22-2A7A-46BC-A5DC-C704EE53315F}"/>
            </a:ext>
          </a:extLst>
        </xdr:cNvPr>
        <xdr:cNvCxnSpPr/>
      </xdr:nvCxnSpPr>
      <xdr:spPr>
        <a:xfrm>
          <a:off x="16230600" y="5752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25417</xdr:rowOff>
    </xdr:from>
    <xdr:ext cx="405111" cy="259045"/>
    <xdr:sp macro="" textlink="">
      <xdr:nvSpPr>
        <xdr:cNvPr id="519" name="【一般廃棄物処理施設】&#10;有形固定資産減価償却率平均値テキスト">
          <a:extLst>
            <a:ext uri="{FF2B5EF4-FFF2-40B4-BE49-F238E27FC236}">
              <a16:creationId xmlns:a16="http://schemas.microsoft.com/office/drawing/2014/main" id="{9BF54BC8-9434-4BC7-B903-6765231C2411}"/>
            </a:ext>
          </a:extLst>
        </xdr:cNvPr>
        <xdr:cNvSpPr txBox="1"/>
      </xdr:nvSpPr>
      <xdr:spPr>
        <a:xfrm>
          <a:off x="16357600" y="6026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2540</xdr:rowOff>
    </xdr:from>
    <xdr:to>
      <xdr:col>85</xdr:col>
      <xdr:colOff>177800</xdr:colOff>
      <xdr:row>36</xdr:row>
      <xdr:rowOff>104140</xdr:rowOff>
    </xdr:to>
    <xdr:sp macro="" textlink="">
      <xdr:nvSpPr>
        <xdr:cNvPr id="520" name="フローチャート: 判断 519">
          <a:extLst>
            <a:ext uri="{FF2B5EF4-FFF2-40B4-BE49-F238E27FC236}">
              <a16:creationId xmlns:a16="http://schemas.microsoft.com/office/drawing/2014/main" id="{917E5BA2-ECFE-4125-8AB2-BE900B178FB5}"/>
            </a:ext>
          </a:extLst>
        </xdr:cNvPr>
        <xdr:cNvSpPr/>
      </xdr:nvSpPr>
      <xdr:spPr>
        <a:xfrm>
          <a:off x="162687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135128</xdr:rowOff>
    </xdr:from>
    <xdr:to>
      <xdr:col>81</xdr:col>
      <xdr:colOff>101600</xdr:colOff>
      <xdr:row>36</xdr:row>
      <xdr:rowOff>65278</xdr:rowOff>
    </xdr:to>
    <xdr:sp macro="" textlink="">
      <xdr:nvSpPr>
        <xdr:cNvPr id="521" name="フローチャート: 判断 520">
          <a:extLst>
            <a:ext uri="{FF2B5EF4-FFF2-40B4-BE49-F238E27FC236}">
              <a16:creationId xmlns:a16="http://schemas.microsoft.com/office/drawing/2014/main" id="{FD364CB9-D2CB-4BC2-99BD-5AAF5E087F2E}"/>
            </a:ext>
          </a:extLst>
        </xdr:cNvPr>
        <xdr:cNvSpPr/>
      </xdr:nvSpPr>
      <xdr:spPr>
        <a:xfrm>
          <a:off x="15430500" y="613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64262</xdr:rowOff>
    </xdr:from>
    <xdr:to>
      <xdr:col>76</xdr:col>
      <xdr:colOff>165100</xdr:colOff>
      <xdr:row>35</xdr:row>
      <xdr:rowOff>165862</xdr:rowOff>
    </xdr:to>
    <xdr:sp macro="" textlink="">
      <xdr:nvSpPr>
        <xdr:cNvPr id="522" name="フローチャート: 判断 521">
          <a:extLst>
            <a:ext uri="{FF2B5EF4-FFF2-40B4-BE49-F238E27FC236}">
              <a16:creationId xmlns:a16="http://schemas.microsoft.com/office/drawing/2014/main" id="{A674EDE5-8684-4CE9-8E96-57E3C4212DE0}"/>
            </a:ext>
          </a:extLst>
        </xdr:cNvPr>
        <xdr:cNvSpPr/>
      </xdr:nvSpPr>
      <xdr:spPr>
        <a:xfrm>
          <a:off x="14541500" y="6065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34</xdr:row>
      <xdr:rowOff>167132</xdr:rowOff>
    </xdr:from>
    <xdr:to>
      <xdr:col>72</xdr:col>
      <xdr:colOff>38100</xdr:colOff>
      <xdr:row>35</xdr:row>
      <xdr:rowOff>97282</xdr:rowOff>
    </xdr:to>
    <xdr:sp macro="" textlink="">
      <xdr:nvSpPr>
        <xdr:cNvPr id="523" name="フローチャート: 判断 522">
          <a:extLst>
            <a:ext uri="{FF2B5EF4-FFF2-40B4-BE49-F238E27FC236}">
              <a16:creationId xmlns:a16="http://schemas.microsoft.com/office/drawing/2014/main" id="{B6A9F1F3-4556-4150-81C3-7BB76E604C87}"/>
            </a:ext>
          </a:extLst>
        </xdr:cNvPr>
        <xdr:cNvSpPr/>
      </xdr:nvSpPr>
      <xdr:spPr>
        <a:xfrm>
          <a:off x="13652500" y="599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116840</xdr:rowOff>
    </xdr:from>
    <xdr:to>
      <xdr:col>67</xdr:col>
      <xdr:colOff>101600</xdr:colOff>
      <xdr:row>36</xdr:row>
      <xdr:rowOff>46990</xdr:rowOff>
    </xdr:to>
    <xdr:sp macro="" textlink="">
      <xdr:nvSpPr>
        <xdr:cNvPr id="524" name="フローチャート: 判断 523">
          <a:extLst>
            <a:ext uri="{FF2B5EF4-FFF2-40B4-BE49-F238E27FC236}">
              <a16:creationId xmlns:a16="http://schemas.microsoft.com/office/drawing/2014/main" id="{F5DA60A9-5FF4-4BEC-B726-DD54D78F9603}"/>
            </a:ext>
          </a:extLst>
        </xdr:cNvPr>
        <xdr:cNvSpPr/>
      </xdr:nvSpPr>
      <xdr:spPr>
        <a:xfrm>
          <a:off x="12763500" y="61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380438AC-8F92-4E42-8560-469993BFBA8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835377BB-E561-4D81-A904-12FB8D8539E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E3847AEC-3F98-4DF5-A1C3-39869CD5B85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ACBD25B8-C880-460E-81C3-3A8126F7C94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E7706614-FDAD-496D-8BAD-D998BE1917E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84836</xdr:rowOff>
    </xdr:from>
    <xdr:to>
      <xdr:col>85</xdr:col>
      <xdr:colOff>177800</xdr:colOff>
      <xdr:row>37</xdr:row>
      <xdr:rowOff>14986</xdr:rowOff>
    </xdr:to>
    <xdr:sp macro="" textlink="">
      <xdr:nvSpPr>
        <xdr:cNvPr id="530" name="楕円 529">
          <a:extLst>
            <a:ext uri="{FF2B5EF4-FFF2-40B4-BE49-F238E27FC236}">
              <a16:creationId xmlns:a16="http://schemas.microsoft.com/office/drawing/2014/main" id="{6E3A9E09-5521-4607-BA52-B0BB2D10FF63}"/>
            </a:ext>
          </a:extLst>
        </xdr:cNvPr>
        <xdr:cNvSpPr/>
      </xdr:nvSpPr>
      <xdr:spPr>
        <a:xfrm>
          <a:off x="16268700" y="6257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63263</xdr:rowOff>
    </xdr:from>
    <xdr:ext cx="405111" cy="259045"/>
    <xdr:sp macro="" textlink="">
      <xdr:nvSpPr>
        <xdr:cNvPr id="531" name="【一般廃棄物処理施設】&#10;有形固定資産減価償却率該当値テキスト">
          <a:extLst>
            <a:ext uri="{FF2B5EF4-FFF2-40B4-BE49-F238E27FC236}">
              <a16:creationId xmlns:a16="http://schemas.microsoft.com/office/drawing/2014/main" id="{A79101E2-445A-4DE5-AC24-63D1743C210B}"/>
            </a:ext>
          </a:extLst>
        </xdr:cNvPr>
        <xdr:cNvSpPr txBox="1"/>
      </xdr:nvSpPr>
      <xdr:spPr>
        <a:xfrm>
          <a:off x="16357600" y="6235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45974</xdr:rowOff>
    </xdr:from>
    <xdr:to>
      <xdr:col>81</xdr:col>
      <xdr:colOff>101600</xdr:colOff>
      <xdr:row>36</xdr:row>
      <xdr:rowOff>147574</xdr:rowOff>
    </xdr:to>
    <xdr:sp macro="" textlink="">
      <xdr:nvSpPr>
        <xdr:cNvPr id="532" name="楕円 531">
          <a:extLst>
            <a:ext uri="{FF2B5EF4-FFF2-40B4-BE49-F238E27FC236}">
              <a16:creationId xmlns:a16="http://schemas.microsoft.com/office/drawing/2014/main" id="{25C83822-AFAD-4E57-AEDC-D82426AA0983}"/>
            </a:ext>
          </a:extLst>
        </xdr:cNvPr>
        <xdr:cNvSpPr/>
      </xdr:nvSpPr>
      <xdr:spPr>
        <a:xfrm>
          <a:off x="15430500" y="621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96774</xdr:rowOff>
    </xdr:from>
    <xdr:to>
      <xdr:col>85</xdr:col>
      <xdr:colOff>127000</xdr:colOff>
      <xdr:row>36</xdr:row>
      <xdr:rowOff>135636</xdr:rowOff>
    </xdr:to>
    <xdr:cxnSp macro="">
      <xdr:nvCxnSpPr>
        <xdr:cNvPr id="533" name="直線コネクタ 532">
          <a:extLst>
            <a:ext uri="{FF2B5EF4-FFF2-40B4-BE49-F238E27FC236}">
              <a16:creationId xmlns:a16="http://schemas.microsoft.com/office/drawing/2014/main" id="{B6C07E03-9B9E-4C80-B1C8-61C7013C2601}"/>
            </a:ext>
          </a:extLst>
        </xdr:cNvPr>
        <xdr:cNvCxnSpPr/>
      </xdr:nvCxnSpPr>
      <xdr:spPr>
        <a:xfrm>
          <a:off x="15481300" y="6268974"/>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4826</xdr:rowOff>
    </xdr:from>
    <xdr:to>
      <xdr:col>76</xdr:col>
      <xdr:colOff>165100</xdr:colOff>
      <xdr:row>36</xdr:row>
      <xdr:rowOff>106426</xdr:rowOff>
    </xdr:to>
    <xdr:sp macro="" textlink="">
      <xdr:nvSpPr>
        <xdr:cNvPr id="534" name="楕円 533">
          <a:extLst>
            <a:ext uri="{FF2B5EF4-FFF2-40B4-BE49-F238E27FC236}">
              <a16:creationId xmlns:a16="http://schemas.microsoft.com/office/drawing/2014/main" id="{8495DD3E-DFE9-494D-9FA6-CAD76E62AACF}"/>
            </a:ext>
          </a:extLst>
        </xdr:cNvPr>
        <xdr:cNvSpPr/>
      </xdr:nvSpPr>
      <xdr:spPr>
        <a:xfrm>
          <a:off x="14541500" y="617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55626</xdr:rowOff>
    </xdr:from>
    <xdr:to>
      <xdr:col>81</xdr:col>
      <xdr:colOff>50800</xdr:colOff>
      <xdr:row>36</xdr:row>
      <xdr:rowOff>96774</xdr:rowOff>
    </xdr:to>
    <xdr:cxnSp macro="">
      <xdr:nvCxnSpPr>
        <xdr:cNvPr id="535" name="直線コネクタ 534">
          <a:extLst>
            <a:ext uri="{FF2B5EF4-FFF2-40B4-BE49-F238E27FC236}">
              <a16:creationId xmlns:a16="http://schemas.microsoft.com/office/drawing/2014/main" id="{2094CFBE-2FB9-4235-8F4C-AD494914F710}"/>
            </a:ext>
          </a:extLst>
        </xdr:cNvPr>
        <xdr:cNvCxnSpPr/>
      </xdr:nvCxnSpPr>
      <xdr:spPr>
        <a:xfrm>
          <a:off x="14592300" y="622782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116840</xdr:rowOff>
    </xdr:from>
    <xdr:to>
      <xdr:col>72</xdr:col>
      <xdr:colOff>38100</xdr:colOff>
      <xdr:row>36</xdr:row>
      <xdr:rowOff>46990</xdr:rowOff>
    </xdr:to>
    <xdr:sp macro="" textlink="">
      <xdr:nvSpPr>
        <xdr:cNvPr id="536" name="楕円 535">
          <a:extLst>
            <a:ext uri="{FF2B5EF4-FFF2-40B4-BE49-F238E27FC236}">
              <a16:creationId xmlns:a16="http://schemas.microsoft.com/office/drawing/2014/main" id="{5A157651-36A6-4A60-975F-9821D7962740}"/>
            </a:ext>
          </a:extLst>
        </xdr:cNvPr>
        <xdr:cNvSpPr/>
      </xdr:nvSpPr>
      <xdr:spPr>
        <a:xfrm>
          <a:off x="13652500" y="611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167640</xdr:rowOff>
    </xdr:from>
    <xdr:to>
      <xdr:col>76</xdr:col>
      <xdr:colOff>114300</xdr:colOff>
      <xdr:row>36</xdr:row>
      <xdr:rowOff>55626</xdr:rowOff>
    </xdr:to>
    <xdr:cxnSp macro="">
      <xdr:nvCxnSpPr>
        <xdr:cNvPr id="537" name="直線コネクタ 536">
          <a:extLst>
            <a:ext uri="{FF2B5EF4-FFF2-40B4-BE49-F238E27FC236}">
              <a16:creationId xmlns:a16="http://schemas.microsoft.com/office/drawing/2014/main" id="{1E11651B-A0F4-44BD-A3E8-DB2F42494C22}"/>
            </a:ext>
          </a:extLst>
        </xdr:cNvPr>
        <xdr:cNvCxnSpPr/>
      </xdr:nvCxnSpPr>
      <xdr:spPr>
        <a:xfrm>
          <a:off x="13703300" y="616839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141986</xdr:rowOff>
    </xdr:from>
    <xdr:to>
      <xdr:col>67</xdr:col>
      <xdr:colOff>101600</xdr:colOff>
      <xdr:row>36</xdr:row>
      <xdr:rowOff>72136</xdr:rowOff>
    </xdr:to>
    <xdr:sp macro="" textlink="">
      <xdr:nvSpPr>
        <xdr:cNvPr id="538" name="楕円 537">
          <a:extLst>
            <a:ext uri="{FF2B5EF4-FFF2-40B4-BE49-F238E27FC236}">
              <a16:creationId xmlns:a16="http://schemas.microsoft.com/office/drawing/2014/main" id="{0C182000-64DE-495D-97CA-197634520B1B}"/>
            </a:ext>
          </a:extLst>
        </xdr:cNvPr>
        <xdr:cNvSpPr/>
      </xdr:nvSpPr>
      <xdr:spPr>
        <a:xfrm>
          <a:off x="12763500" y="614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167640</xdr:rowOff>
    </xdr:from>
    <xdr:to>
      <xdr:col>71</xdr:col>
      <xdr:colOff>177800</xdr:colOff>
      <xdr:row>36</xdr:row>
      <xdr:rowOff>21336</xdr:rowOff>
    </xdr:to>
    <xdr:cxnSp macro="">
      <xdr:nvCxnSpPr>
        <xdr:cNvPr id="539" name="直線コネクタ 538">
          <a:extLst>
            <a:ext uri="{FF2B5EF4-FFF2-40B4-BE49-F238E27FC236}">
              <a16:creationId xmlns:a16="http://schemas.microsoft.com/office/drawing/2014/main" id="{6AF1F039-560E-43F0-8165-4A540643929C}"/>
            </a:ext>
          </a:extLst>
        </xdr:cNvPr>
        <xdr:cNvCxnSpPr/>
      </xdr:nvCxnSpPr>
      <xdr:spPr>
        <a:xfrm flipV="1">
          <a:off x="12814300" y="6168390"/>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81805</xdr:rowOff>
    </xdr:from>
    <xdr:ext cx="405111" cy="259045"/>
    <xdr:sp macro="" textlink="">
      <xdr:nvSpPr>
        <xdr:cNvPr id="540" name="n_1aveValue【一般廃棄物処理施設】&#10;有形固定資産減価償却率">
          <a:extLst>
            <a:ext uri="{FF2B5EF4-FFF2-40B4-BE49-F238E27FC236}">
              <a16:creationId xmlns:a16="http://schemas.microsoft.com/office/drawing/2014/main" id="{83BC47BE-2551-4AA1-BB6F-DE8A891D8F9B}"/>
            </a:ext>
          </a:extLst>
        </xdr:cNvPr>
        <xdr:cNvSpPr txBox="1"/>
      </xdr:nvSpPr>
      <xdr:spPr>
        <a:xfrm>
          <a:off x="15266044" y="591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10939</xdr:rowOff>
    </xdr:from>
    <xdr:ext cx="405111" cy="259045"/>
    <xdr:sp macro="" textlink="">
      <xdr:nvSpPr>
        <xdr:cNvPr id="541" name="n_2aveValue【一般廃棄物処理施設】&#10;有形固定資産減価償却率">
          <a:extLst>
            <a:ext uri="{FF2B5EF4-FFF2-40B4-BE49-F238E27FC236}">
              <a16:creationId xmlns:a16="http://schemas.microsoft.com/office/drawing/2014/main" id="{933611E1-B8E1-4982-94E0-EDF02205C44E}"/>
            </a:ext>
          </a:extLst>
        </xdr:cNvPr>
        <xdr:cNvSpPr txBox="1"/>
      </xdr:nvSpPr>
      <xdr:spPr>
        <a:xfrm>
          <a:off x="14389744" y="5840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113809</xdr:rowOff>
    </xdr:from>
    <xdr:ext cx="405111" cy="259045"/>
    <xdr:sp macro="" textlink="">
      <xdr:nvSpPr>
        <xdr:cNvPr id="542" name="n_3aveValue【一般廃棄物処理施設】&#10;有形固定資産減価償却率">
          <a:extLst>
            <a:ext uri="{FF2B5EF4-FFF2-40B4-BE49-F238E27FC236}">
              <a16:creationId xmlns:a16="http://schemas.microsoft.com/office/drawing/2014/main" id="{6840B865-CA73-48C3-A654-2A3C4EB492F1}"/>
            </a:ext>
          </a:extLst>
        </xdr:cNvPr>
        <xdr:cNvSpPr txBox="1"/>
      </xdr:nvSpPr>
      <xdr:spPr>
        <a:xfrm>
          <a:off x="13500744" y="577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63517</xdr:rowOff>
    </xdr:from>
    <xdr:ext cx="405111" cy="259045"/>
    <xdr:sp macro="" textlink="">
      <xdr:nvSpPr>
        <xdr:cNvPr id="543" name="n_4aveValue【一般廃棄物処理施設】&#10;有形固定資産減価償却率">
          <a:extLst>
            <a:ext uri="{FF2B5EF4-FFF2-40B4-BE49-F238E27FC236}">
              <a16:creationId xmlns:a16="http://schemas.microsoft.com/office/drawing/2014/main" id="{90A3CBA5-6927-48FF-8CD6-6923518DAAFC}"/>
            </a:ext>
          </a:extLst>
        </xdr:cNvPr>
        <xdr:cNvSpPr txBox="1"/>
      </xdr:nvSpPr>
      <xdr:spPr>
        <a:xfrm>
          <a:off x="12611744"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138701</xdr:rowOff>
    </xdr:from>
    <xdr:ext cx="405111" cy="259045"/>
    <xdr:sp macro="" textlink="">
      <xdr:nvSpPr>
        <xdr:cNvPr id="544" name="n_1mainValue【一般廃棄物処理施設】&#10;有形固定資産減価償却率">
          <a:extLst>
            <a:ext uri="{FF2B5EF4-FFF2-40B4-BE49-F238E27FC236}">
              <a16:creationId xmlns:a16="http://schemas.microsoft.com/office/drawing/2014/main" id="{021DEE10-8B68-4341-B3C7-B485639D69F4}"/>
            </a:ext>
          </a:extLst>
        </xdr:cNvPr>
        <xdr:cNvSpPr txBox="1"/>
      </xdr:nvSpPr>
      <xdr:spPr>
        <a:xfrm>
          <a:off x="15266044" y="631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97553</xdr:rowOff>
    </xdr:from>
    <xdr:ext cx="405111" cy="259045"/>
    <xdr:sp macro="" textlink="">
      <xdr:nvSpPr>
        <xdr:cNvPr id="545" name="n_2mainValue【一般廃棄物処理施設】&#10;有形固定資産減価償却率">
          <a:extLst>
            <a:ext uri="{FF2B5EF4-FFF2-40B4-BE49-F238E27FC236}">
              <a16:creationId xmlns:a16="http://schemas.microsoft.com/office/drawing/2014/main" id="{9020991E-3DAC-4A66-8636-B3096EABB4E1}"/>
            </a:ext>
          </a:extLst>
        </xdr:cNvPr>
        <xdr:cNvSpPr txBox="1"/>
      </xdr:nvSpPr>
      <xdr:spPr>
        <a:xfrm>
          <a:off x="14389744" y="6269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38117</xdr:rowOff>
    </xdr:from>
    <xdr:ext cx="405111" cy="259045"/>
    <xdr:sp macro="" textlink="">
      <xdr:nvSpPr>
        <xdr:cNvPr id="546" name="n_3mainValue【一般廃棄物処理施設】&#10;有形固定資産減価償却率">
          <a:extLst>
            <a:ext uri="{FF2B5EF4-FFF2-40B4-BE49-F238E27FC236}">
              <a16:creationId xmlns:a16="http://schemas.microsoft.com/office/drawing/2014/main" id="{9A04C1F0-1574-4B86-9278-05CD7B2F66BA}"/>
            </a:ext>
          </a:extLst>
        </xdr:cNvPr>
        <xdr:cNvSpPr txBox="1"/>
      </xdr:nvSpPr>
      <xdr:spPr>
        <a:xfrm>
          <a:off x="13500744" y="6210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63263</xdr:rowOff>
    </xdr:from>
    <xdr:ext cx="405111" cy="259045"/>
    <xdr:sp macro="" textlink="">
      <xdr:nvSpPr>
        <xdr:cNvPr id="547" name="n_4mainValue【一般廃棄物処理施設】&#10;有形固定資産減価償却率">
          <a:extLst>
            <a:ext uri="{FF2B5EF4-FFF2-40B4-BE49-F238E27FC236}">
              <a16:creationId xmlns:a16="http://schemas.microsoft.com/office/drawing/2014/main" id="{AC836D98-1E09-4555-B68A-9AB8C54910A0}"/>
            </a:ext>
          </a:extLst>
        </xdr:cNvPr>
        <xdr:cNvSpPr txBox="1"/>
      </xdr:nvSpPr>
      <xdr:spPr>
        <a:xfrm>
          <a:off x="12611744" y="6235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8" name="正方形/長方形 547">
          <a:extLst>
            <a:ext uri="{FF2B5EF4-FFF2-40B4-BE49-F238E27FC236}">
              <a16:creationId xmlns:a16="http://schemas.microsoft.com/office/drawing/2014/main" id="{53180394-5CCB-4186-8546-DAC399B9A8D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9" name="正方形/長方形 548">
          <a:extLst>
            <a:ext uri="{FF2B5EF4-FFF2-40B4-BE49-F238E27FC236}">
              <a16:creationId xmlns:a16="http://schemas.microsoft.com/office/drawing/2014/main" id="{47940448-7B6F-44C1-907F-406599BF473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0" name="正方形/長方形 549">
          <a:extLst>
            <a:ext uri="{FF2B5EF4-FFF2-40B4-BE49-F238E27FC236}">
              <a16:creationId xmlns:a16="http://schemas.microsoft.com/office/drawing/2014/main" id="{0B4EB4F1-24D9-41C4-8357-BED956B9D4D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1" name="正方形/長方形 550">
          <a:extLst>
            <a:ext uri="{FF2B5EF4-FFF2-40B4-BE49-F238E27FC236}">
              <a16:creationId xmlns:a16="http://schemas.microsoft.com/office/drawing/2014/main" id="{050DA1CE-89E3-426F-A963-56EAC8720D7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2" name="正方形/長方形 551">
          <a:extLst>
            <a:ext uri="{FF2B5EF4-FFF2-40B4-BE49-F238E27FC236}">
              <a16:creationId xmlns:a16="http://schemas.microsoft.com/office/drawing/2014/main" id="{DFCD1982-98EE-4FBE-AA87-67998549981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3" name="正方形/長方形 552">
          <a:extLst>
            <a:ext uri="{FF2B5EF4-FFF2-40B4-BE49-F238E27FC236}">
              <a16:creationId xmlns:a16="http://schemas.microsoft.com/office/drawing/2014/main" id="{1456E85B-C153-4D2F-BCBD-077B69FC089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4" name="正方形/長方形 553">
          <a:extLst>
            <a:ext uri="{FF2B5EF4-FFF2-40B4-BE49-F238E27FC236}">
              <a16:creationId xmlns:a16="http://schemas.microsoft.com/office/drawing/2014/main" id="{AEF54580-6A00-40B8-9521-BECE7FF6686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5" name="正方形/長方形 554">
          <a:extLst>
            <a:ext uri="{FF2B5EF4-FFF2-40B4-BE49-F238E27FC236}">
              <a16:creationId xmlns:a16="http://schemas.microsoft.com/office/drawing/2014/main" id="{4A5B36FF-499B-4082-B324-184E2ADB730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6" name="テキスト ボックス 555">
          <a:extLst>
            <a:ext uri="{FF2B5EF4-FFF2-40B4-BE49-F238E27FC236}">
              <a16:creationId xmlns:a16="http://schemas.microsoft.com/office/drawing/2014/main" id="{35BB149E-2DAD-4620-A336-5071071F738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7" name="直線コネクタ 556">
          <a:extLst>
            <a:ext uri="{FF2B5EF4-FFF2-40B4-BE49-F238E27FC236}">
              <a16:creationId xmlns:a16="http://schemas.microsoft.com/office/drawing/2014/main" id="{B0989A20-AE1D-49D4-8E80-15700C63D5B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8" name="直線コネクタ 557">
          <a:extLst>
            <a:ext uri="{FF2B5EF4-FFF2-40B4-BE49-F238E27FC236}">
              <a16:creationId xmlns:a16="http://schemas.microsoft.com/office/drawing/2014/main" id="{7A86A96C-E2B8-4AD0-8D6D-E7CBB3B0B08F}"/>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9" name="テキスト ボックス 558">
          <a:extLst>
            <a:ext uri="{FF2B5EF4-FFF2-40B4-BE49-F238E27FC236}">
              <a16:creationId xmlns:a16="http://schemas.microsoft.com/office/drawing/2014/main" id="{61870015-A33B-478D-ABD3-E8A75D022624}"/>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0" name="直線コネクタ 559">
          <a:extLst>
            <a:ext uri="{FF2B5EF4-FFF2-40B4-BE49-F238E27FC236}">
              <a16:creationId xmlns:a16="http://schemas.microsoft.com/office/drawing/2014/main" id="{B2595CC1-6303-44F2-A5A8-8FF09DFA607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1" name="テキスト ボックス 560">
          <a:extLst>
            <a:ext uri="{FF2B5EF4-FFF2-40B4-BE49-F238E27FC236}">
              <a16:creationId xmlns:a16="http://schemas.microsoft.com/office/drawing/2014/main" id="{A3AF82A6-7BE3-41F9-BE8E-AC3797C9FA02}"/>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2" name="直線コネクタ 561">
          <a:extLst>
            <a:ext uri="{FF2B5EF4-FFF2-40B4-BE49-F238E27FC236}">
              <a16:creationId xmlns:a16="http://schemas.microsoft.com/office/drawing/2014/main" id="{F37F79BA-E089-4DD4-BA24-C22784730F83}"/>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63" name="テキスト ボックス 562">
          <a:extLst>
            <a:ext uri="{FF2B5EF4-FFF2-40B4-BE49-F238E27FC236}">
              <a16:creationId xmlns:a16="http://schemas.microsoft.com/office/drawing/2014/main" id="{EFA59859-2316-4525-B1AF-9078962755D7}"/>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913109D3-3CAD-4120-956F-F2295DD939E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3F25E8B4-07CB-4FEA-8BF5-F1FE67EF4179}"/>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72D299BF-C3DE-40B7-8FE0-C8BDEFEFE09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2294</xdr:rowOff>
    </xdr:from>
    <xdr:to>
      <xdr:col>116</xdr:col>
      <xdr:colOff>62864</xdr:colOff>
      <xdr:row>41</xdr:row>
      <xdr:rowOff>10334</xdr:rowOff>
    </xdr:to>
    <xdr:cxnSp macro="">
      <xdr:nvCxnSpPr>
        <xdr:cNvPr id="567" name="直線コネクタ 566">
          <a:extLst>
            <a:ext uri="{FF2B5EF4-FFF2-40B4-BE49-F238E27FC236}">
              <a16:creationId xmlns:a16="http://schemas.microsoft.com/office/drawing/2014/main" id="{425CE017-BCEB-4841-8E21-DBC7A3396639}"/>
            </a:ext>
          </a:extLst>
        </xdr:cNvPr>
        <xdr:cNvCxnSpPr/>
      </xdr:nvCxnSpPr>
      <xdr:spPr>
        <a:xfrm flipV="1">
          <a:off x="22160864" y="5831594"/>
          <a:ext cx="0" cy="1208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14161</xdr:rowOff>
    </xdr:from>
    <xdr:ext cx="469744" cy="259045"/>
    <xdr:sp macro="" textlink="">
      <xdr:nvSpPr>
        <xdr:cNvPr id="568" name="【一般廃棄物処理施設】&#10;一人当たり有形固定資産（償却資産）額最小値テキスト">
          <a:extLst>
            <a:ext uri="{FF2B5EF4-FFF2-40B4-BE49-F238E27FC236}">
              <a16:creationId xmlns:a16="http://schemas.microsoft.com/office/drawing/2014/main" id="{9F59866D-0A16-484F-9CEE-1C928CF778FE}"/>
            </a:ext>
          </a:extLst>
        </xdr:cNvPr>
        <xdr:cNvSpPr txBox="1"/>
      </xdr:nvSpPr>
      <xdr:spPr>
        <a:xfrm>
          <a:off x="22199600" y="7043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10334</xdr:rowOff>
    </xdr:from>
    <xdr:to>
      <xdr:col>116</xdr:col>
      <xdr:colOff>152400</xdr:colOff>
      <xdr:row>41</xdr:row>
      <xdr:rowOff>10334</xdr:rowOff>
    </xdr:to>
    <xdr:cxnSp macro="">
      <xdr:nvCxnSpPr>
        <xdr:cNvPr id="569" name="直線コネクタ 568">
          <a:extLst>
            <a:ext uri="{FF2B5EF4-FFF2-40B4-BE49-F238E27FC236}">
              <a16:creationId xmlns:a16="http://schemas.microsoft.com/office/drawing/2014/main" id="{F4A41240-FDA0-408A-9940-B730EDF9040B}"/>
            </a:ext>
          </a:extLst>
        </xdr:cNvPr>
        <xdr:cNvCxnSpPr/>
      </xdr:nvCxnSpPr>
      <xdr:spPr>
        <a:xfrm>
          <a:off x="22072600" y="7039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120421</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3E2D7019-C132-4A21-A4A4-890531B5012F}"/>
            </a:ext>
          </a:extLst>
        </xdr:cNvPr>
        <xdr:cNvSpPr txBox="1"/>
      </xdr:nvSpPr>
      <xdr:spPr>
        <a:xfrm>
          <a:off x="22199600" y="5606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2294</xdr:rowOff>
    </xdr:from>
    <xdr:to>
      <xdr:col>116</xdr:col>
      <xdr:colOff>152400</xdr:colOff>
      <xdr:row>34</xdr:row>
      <xdr:rowOff>2294</xdr:rowOff>
    </xdr:to>
    <xdr:cxnSp macro="">
      <xdr:nvCxnSpPr>
        <xdr:cNvPr id="571" name="直線コネクタ 570">
          <a:extLst>
            <a:ext uri="{FF2B5EF4-FFF2-40B4-BE49-F238E27FC236}">
              <a16:creationId xmlns:a16="http://schemas.microsoft.com/office/drawing/2014/main" id="{B2BF1659-E6FB-451E-BA93-D908834F267C}"/>
            </a:ext>
          </a:extLst>
        </xdr:cNvPr>
        <xdr:cNvCxnSpPr/>
      </xdr:nvCxnSpPr>
      <xdr:spPr>
        <a:xfrm>
          <a:off x="22072600" y="5831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56547</xdr:rowOff>
    </xdr:from>
    <xdr:ext cx="534377" cy="259045"/>
    <xdr:sp macro="" textlink="">
      <xdr:nvSpPr>
        <xdr:cNvPr id="572" name="【一般廃棄物処理施設】&#10;一人当たり有形固定資産（償却資産）額平均値テキスト">
          <a:extLst>
            <a:ext uri="{FF2B5EF4-FFF2-40B4-BE49-F238E27FC236}">
              <a16:creationId xmlns:a16="http://schemas.microsoft.com/office/drawing/2014/main" id="{AF122277-EC40-4398-9CF6-806E7FE89F71}"/>
            </a:ext>
          </a:extLst>
        </xdr:cNvPr>
        <xdr:cNvSpPr txBox="1"/>
      </xdr:nvSpPr>
      <xdr:spPr>
        <a:xfrm>
          <a:off x="22199600" y="64001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33669</xdr:rowOff>
    </xdr:from>
    <xdr:to>
      <xdr:col>116</xdr:col>
      <xdr:colOff>114300</xdr:colOff>
      <xdr:row>38</xdr:row>
      <xdr:rowOff>135269</xdr:rowOff>
    </xdr:to>
    <xdr:sp macro="" textlink="">
      <xdr:nvSpPr>
        <xdr:cNvPr id="573" name="フローチャート: 判断 572">
          <a:extLst>
            <a:ext uri="{FF2B5EF4-FFF2-40B4-BE49-F238E27FC236}">
              <a16:creationId xmlns:a16="http://schemas.microsoft.com/office/drawing/2014/main" id="{B9116188-BB50-4A8C-9169-2BDCF67B92F0}"/>
            </a:ext>
          </a:extLst>
        </xdr:cNvPr>
        <xdr:cNvSpPr/>
      </xdr:nvSpPr>
      <xdr:spPr>
        <a:xfrm>
          <a:off x="22110700" y="6548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170584</xdr:rowOff>
    </xdr:from>
    <xdr:to>
      <xdr:col>112</xdr:col>
      <xdr:colOff>38100</xdr:colOff>
      <xdr:row>38</xdr:row>
      <xdr:rowOff>100734</xdr:rowOff>
    </xdr:to>
    <xdr:sp macro="" textlink="">
      <xdr:nvSpPr>
        <xdr:cNvPr id="574" name="フローチャート: 判断 573">
          <a:extLst>
            <a:ext uri="{FF2B5EF4-FFF2-40B4-BE49-F238E27FC236}">
              <a16:creationId xmlns:a16="http://schemas.microsoft.com/office/drawing/2014/main" id="{62B10392-E6C0-4854-B712-4FA3E7BCC659}"/>
            </a:ext>
          </a:extLst>
        </xdr:cNvPr>
        <xdr:cNvSpPr/>
      </xdr:nvSpPr>
      <xdr:spPr>
        <a:xfrm>
          <a:off x="21272500" y="6514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37</xdr:rowOff>
    </xdr:from>
    <xdr:to>
      <xdr:col>107</xdr:col>
      <xdr:colOff>101600</xdr:colOff>
      <xdr:row>38</xdr:row>
      <xdr:rowOff>101637</xdr:rowOff>
    </xdr:to>
    <xdr:sp macro="" textlink="">
      <xdr:nvSpPr>
        <xdr:cNvPr id="575" name="フローチャート: 判断 574">
          <a:extLst>
            <a:ext uri="{FF2B5EF4-FFF2-40B4-BE49-F238E27FC236}">
              <a16:creationId xmlns:a16="http://schemas.microsoft.com/office/drawing/2014/main" id="{9B9A7C58-78A5-49F4-9C0F-3CFDFB8B79A3}"/>
            </a:ext>
          </a:extLst>
        </xdr:cNvPr>
        <xdr:cNvSpPr/>
      </xdr:nvSpPr>
      <xdr:spPr>
        <a:xfrm>
          <a:off x="20383500" y="6515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13256</xdr:rowOff>
    </xdr:from>
    <xdr:to>
      <xdr:col>102</xdr:col>
      <xdr:colOff>165100</xdr:colOff>
      <xdr:row>38</xdr:row>
      <xdr:rowOff>114856</xdr:rowOff>
    </xdr:to>
    <xdr:sp macro="" textlink="">
      <xdr:nvSpPr>
        <xdr:cNvPr id="576" name="フローチャート: 判断 575">
          <a:extLst>
            <a:ext uri="{FF2B5EF4-FFF2-40B4-BE49-F238E27FC236}">
              <a16:creationId xmlns:a16="http://schemas.microsoft.com/office/drawing/2014/main" id="{E86F5F29-8150-4BAA-B997-E1F7E27C1B4B}"/>
            </a:ext>
          </a:extLst>
        </xdr:cNvPr>
        <xdr:cNvSpPr/>
      </xdr:nvSpPr>
      <xdr:spPr>
        <a:xfrm>
          <a:off x="19494500" y="6528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37670</xdr:rowOff>
    </xdr:from>
    <xdr:to>
      <xdr:col>98</xdr:col>
      <xdr:colOff>38100</xdr:colOff>
      <xdr:row>38</xdr:row>
      <xdr:rowOff>139270</xdr:rowOff>
    </xdr:to>
    <xdr:sp macro="" textlink="">
      <xdr:nvSpPr>
        <xdr:cNvPr id="577" name="フローチャート: 判断 576">
          <a:extLst>
            <a:ext uri="{FF2B5EF4-FFF2-40B4-BE49-F238E27FC236}">
              <a16:creationId xmlns:a16="http://schemas.microsoft.com/office/drawing/2014/main" id="{A7CE1FE1-C313-4884-96EA-DB696A4876AF}"/>
            </a:ext>
          </a:extLst>
        </xdr:cNvPr>
        <xdr:cNvSpPr/>
      </xdr:nvSpPr>
      <xdr:spPr>
        <a:xfrm>
          <a:off x="18605500" y="655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62615C3D-F5CD-42AC-AD63-6A03BA77D77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4C092D26-DCA6-4BC3-ABD5-165B4531CD3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BEAFFA8B-572A-40EC-98AF-38CCCC8FA9C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6FFA7823-09C5-4155-B9A8-AE65B7F4FD2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2B982B95-D631-44E1-9B2F-07EC73E9725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145049</xdr:rowOff>
    </xdr:from>
    <xdr:to>
      <xdr:col>116</xdr:col>
      <xdr:colOff>114300</xdr:colOff>
      <xdr:row>40</xdr:row>
      <xdr:rowOff>75199</xdr:rowOff>
    </xdr:to>
    <xdr:sp macro="" textlink="">
      <xdr:nvSpPr>
        <xdr:cNvPr id="583" name="楕円 582">
          <a:extLst>
            <a:ext uri="{FF2B5EF4-FFF2-40B4-BE49-F238E27FC236}">
              <a16:creationId xmlns:a16="http://schemas.microsoft.com/office/drawing/2014/main" id="{350CAE8A-0CE1-4CA9-985E-9215548EE94C}"/>
            </a:ext>
          </a:extLst>
        </xdr:cNvPr>
        <xdr:cNvSpPr/>
      </xdr:nvSpPr>
      <xdr:spPr>
        <a:xfrm>
          <a:off x="22110700" y="6831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123476</xdr:rowOff>
    </xdr:from>
    <xdr:ext cx="534377" cy="259045"/>
    <xdr:sp macro="" textlink="">
      <xdr:nvSpPr>
        <xdr:cNvPr id="584" name="【一般廃棄物処理施設】&#10;一人当たり有形固定資産（償却資産）額該当値テキスト">
          <a:extLst>
            <a:ext uri="{FF2B5EF4-FFF2-40B4-BE49-F238E27FC236}">
              <a16:creationId xmlns:a16="http://schemas.microsoft.com/office/drawing/2014/main" id="{94DE6A33-5346-42A3-8B20-3923CC07C18A}"/>
            </a:ext>
          </a:extLst>
        </xdr:cNvPr>
        <xdr:cNvSpPr txBox="1"/>
      </xdr:nvSpPr>
      <xdr:spPr>
        <a:xfrm>
          <a:off x="22199600" y="6810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145541</xdr:rowOff>
    </xdr:from>
    <xdr:to>
      <xdr:col>112</xdr:col>
      <xdr:colOff>38100</xdr:colOff>
      <xdr:row>40</xdr:row>
      <xdr:rowOff>75691</xdr:rowOff>
    </xdr:to>
    <xdr:sp macro="" textlink="">
      <xdr:nvSpPr>
        <xdr:cNvPr id="585" name="楕円 584">
          <a:extLst>
            <a:ext uri="{FF2B5EF4-FFF2-40B4-BE49-F238E27FC236}">
              <a16:creationId xmlns:a16="http://schemas.microsoft.com/office/drawing/2014/main" id="{B6602159-1FBC-4E10-BC65-5E15908CDA47}"/>
            </a:ext>
          </a:extLst>
        </xdr:cNvPr>
        <xdr:cNvSpPr/>
      </xdr:nvSpPr>
      <xdr:spPr>
        <a:xfrm>
          <a:off x="21272500" y="6832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24399</xdr:rowOff>
    </xdr:from>
    <xdr:to>
      <xdr:col>116</xdr:col>
      <xdr:colOff>63500</xdr:colOff>
      <xdr:row>40</xdr:row>
      <xdr:rowOff>24891</xdr:rowOff>
    </xdr:to>
    <xdr:cxnSp macro="">
      <xdr:nvCxnSpPr>
        <xdr:cNvPr id="586" name="直線コネクタ 585">
          <a:extLst>
            <a:ext uri="{FF2B5EF4-FFF2-40B4-BE49-F238E27FC236}">
              <a16:creationId xmlns:a16="http://schemas.microsoft.com/office/drawing/2014/main" id="{ECA6EE3C-041F-4565-BBCC-F966A7FC8953}"/>
            </a:ext>
          </a:extLst>
        </xdr:cNvPr>
        <xdr:cNvCxnSpPr/>
      </xdr:nvCxnSpPr>
      <xdr:spPr>
        <a:xfrm flipV="1">
          <a:off x="21323300" y="6882399"/>
          <a:ext cx="838200" cy="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144895</xdr:rowOff>
    </xdr:from>
    <xdr:to>
      <xdr:col>107</xdr:col>
      <xdr:colOff>101600</xdr:colOff>
      <xdr:row>40</xdr:row>
      <xdr:rowOff>75045</xdr:rowOff>
    </xdr:to>
    <xdr:sp macro="" textlink="">
      <xdr:nvSpPr>
        <xdr:cNvPr id="587" name="楕円 586">
          <a:extLst>
            <a:ext uri="{FF2B5EF4-FFF2-40B4-BE49-F238E27FC236}">
              <a16:creationId xmlns:a16="http://schemas.microsoft.com/office/drawing/2014/main" id="{F9E14E49-9AD0-431E-82D1-7E649C2FE5E9}"/>
            </a:ext>
          </a:extLst>
        </xdr:cNvPr>
        <xdr:cNvSpPr/>
      </xdr:nvSpPr>
      <xdr:spPr>
        <a:xfrm>
          <a:off x="20383500" y="683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24245</xdr:rowOff>
    </xdr:from>
    <xdr:to>
      <xdr:col>111</xdr:col>
      <xdr:colOff>177800</xdr:colOff>
      <xdr:row>40</xdr:row>
      <xdr:rowOff>24891</xdr:rowOff>
    </xdr:to>
    <xdr:cxnSp macro="">
      <xdr:nvCxnSpPr>
        <xdr:cNvPr id="588" name="直線コネクタ 587">
          <a:extLst>
            <a:ext uri="{FF2B5EF4-FFF2-40B4-BE49-F238E27FC236}">
              <a16:creationId xmlns:a16="http://schemas.microsoft.com/office/drawing/2014/main" id="{25D0DA5C-7F49-4496-8B82-CE027274C39B}"/>
            </a:ext>
          </a:extLst>
        </xdr:cNvPr>
        <xdr:cNvCxnSpPr/>
      </xdr:nvCxnSpPr>
      <xdr:spPr>
        <a:xfrm>
          <a:off x="20434300" y="6882245"/>
          <a:ext cx="889000" cy="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143752</xdr:rowOff>
    </xdr:from>
    <xdr:to>
      <xdr:col>102</xdr:col>
      <xdr:colOff>165100</xdr:colOff>
      <xdr:row>40</xdr:row>
      <xdr:rowOff>73902</xdr:rowOff>
    </xdr:to>
    <xdr:sp macro="" textlink="">
      <xdr:nvSpPr>
        <xdr:cNvPr id="589" name="楕円 588">
          <a:extLst>
            <a:ext uri="{FF2B5EF4-FFF2-40B4-BE49-F238E27FC236}">
              <a16:creationId xmlns:a16="http://schemas.microsoft.com/office/drawing/2014/main" id="{8E8A2248-76AE-4B00-8065-4FB16D51ACEF}"/>
            </a:ext>
          </a:extLst>
        </xdr:cNvPr>
        <xdr:cNvSpPr/>
      </xdr:nvSpPr>
      <xdr:spPr>
        <a:xfrm>
          <a:off x="19494500" y="6830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23102</xdr:rowOff>
    </xdr:from>
    <xdr:to>
      <xdr:col>107</xdr:col>
      <xdr:colOff>50800</xdr:colOff>
      <xdr:row>40</xdr:row>
      <xdr:rowOff>24245</xdr:rowOff>
    </xdr:to>
    <xdr:cxnSp macro="">
      <xdr:nvCxnSpPr>
        <xdr:cNvPr id="590" name="直線コネクタ 589">
          <a:extLst>
            <a:ext uri="{FF2B5EF4-FFF2-40B4-BE49-F238E27FC236}">
              <a16:creationId xmlns:a16="http://schemas.microsoft.com/office/drawing/2014/main" id="{3DE781A7-625B-4B24-8292-567E561E4777}"/>
            </a:ext>
          </a:extLst>
        </xdr:cNvPr>
        <xdr:cNvCxnSpPr/>
      </xdr:nvCxnSpPr>
      <xdr:spPr>
        <a:xfrm>
          <a:off x="19545300" y="6881102"/>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151936</xdr:rowOff>
    </xdr:from>
    <xdr:to>
      <xdr:col>98</xdr:col>
      <xdr:colOff>38100</xdr:colOff>
      <xdr:row>40</xdr:row>
      <xdr:rowOff>82086</xdr:rowOff>
    </xdr:to>
    <xdr:sp macro="" textlink="">
      <xdr:nvSpPr>
        <xdr:cNvPr id="591" name="楕円 590">
          <a:extLst>
            <a:ext uri="{FF2B5EF4-FFF2-40B4-BE49-F238E27FC236}">
              <a16:creationId xmlns:a16="http://schemas.microsoft.com/office/drawing/2014/main" id="{67333926-CD0F-49B2-B8AE-90BA03ADEB56}"/>
            </a:ext>
          </a:extLst>
        </xdr:cNvPr>
        <xdr:cNvSpPr/>
      </xdr:nvSpPr>
      <xdr:spPr>
        <a:xfrm>
          <a:off x="18605500" y="683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23102</xdr:rowOff>
    </xdr:from>
    <xdr:to>
      <xdr:col>102</xdr:col>
      <xdr:colOff>114300</xdr:colOff>
      <xdr:row>40</xdr:row>
      <xdr:rowOff>31286</xdr:rowOff>
    </xdr:to>
    <xdr:cxnSp macro="">
      <xdr:nvCxnSpPr>
        <xdr:cNvPr id="592" name="直線コネクタ 591">
          <a:extLst>
            <a:ext uri="{FF2B5EF4-FFF2-40B4-BE49-F238E27FC236}">
              <a16:creationId xmlns:a16="http://schemas.microsoft.com/office/drawing/2014/main" id="{9B2DADCA-ED8C-49F9-A532-51A2B35C4603}"/>
            </a:ext>
          </a:extLst>
        </xdr:cNvPr>
        <xdr:cNvCxnSpPr/>
      </xdr:nvCxnSpPr>
      <xdr:spPr>
        <a:xfrm flipV="1">
          <a:off x="18656300" y="6881102"/>
          <a:ext cx="889000" cy="8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117261</xdr:rowOff>
    </xdr:from>
    <xdr:ext cx="534377" cy="259045"/>
    <xdr:sp macro="" textlink="">
      <xdr:nvSpPr>
        <xdr:cNvPr id="593" name="n_1aveValue【一般廃棄物処理施設】&#10;一人当たり有形固定資産（償却資産）額">
          <a:extLst>
            <a:ext uri="{FF2B5EF4-FFF2-40B4-BE49-F238E27FC236}">
              <a16:creationId xmlns:a16="http://schemas.microsoft.com/office/drawing/2014/main" id="{8EE94EB3-6DD0-410B-84B8-FE0C4854B6E8}"/>
            </a:ext>
          </a:extLst>
        </xdr:cNvPr>
        <xdr:cNvSpPr txBox="1"/>
      </xdr:nvSpPr>
      <xdr:spPr>
        <a:xfrm>
          <a:off x="21043411" y="628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118164</xdr:rowOff>
    </xdr:from>
    <xdr:ext cx="534377" cy="259045"/>
    <xdr:sp macro="" textlink="">
      <xdr:nvSpPr>
        <xdr:cNvPr id="594" name="n_2aveValue【一般廃棄物処理施設】&#10;一人当たり有形固定資産（償却資産）額">
          <a:extLst>
            <a:ext uri="{FF2B5EF4-FFF2-40B4-BE49-F238E27FC236}">
              <a16:creationId xmlns:a16="http://schemas.microsoft.com/office/drawing/2014/main" id="{BE66A7A0-B4FB-4C6C-BB96-22E4FC7ABE35}"/>
            </a:ext>
          </a:extLst>
        </xdr:cNvPr>
        <xdr:cNvSpPr txBox="1"/>
      </xdr:nvSpPr>
      <xdr:spPr>
        <a:xfrm>
          <a:off x="20167111" y="6290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131383</xdr:rowOff>
    </xdr:from>
    <xdr:ext cx="534377" cy="259045"/>
    <xdr:sp macro="" textlink="">
      <xdr:nvSpPr>
        <xdr:cNvPr id="595" name="n_3aveValue【一般廃棄物処理施設】&#10;一人当たり有形固定資産（償却資産）額">
          <a:extLst>
            <a:ext uri="{FF2B5EF4-FFF2-40B4-BE49-F238E27FC236}">
              <a16:creationId xmlns:a16="http://schemas.microsoft.com/office/drawing/2014/main" id="{2A25F404-24C1-4F47-8257-7978E4F6F689}"/>
            </a:ext>
          </a:extLst>
        </xdr:cNvPr>
        <xdr:cNvSpPr txBox="1"/>
      </xdr:nvSpPr>
      <xdr:spPr>
        <a:xfrm>
          <a:off x="19278111" y="630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155797</xdr:rowOff>
    </xdr:from>
    <xdr:ext cx="534377" cy="259045"/>
    <xdr:sp macro="" textlink="">
      <xdr:nvSpPr>
        <xdr:cNvPr id="596" name="n_4aveValue【一般廃棄物処理施設】&#10;一人当たり有形固定資産（償却資産）額">
          <a:extLst>
            <a:ext uri="{FF2B5EF4-FFF2-40B4-BE49-F238E27FC236}">
              <a16:creationId xmlns:a16="http://schemas.microsoft.com/office/drawing/2014/main" id="{C1178119-2AD8-4D28-8B64-1D967D93FB8A}"/>
            </a:ext>
          </a:extLst>
        </xdr:cNvPr>
        <xdr:cNvSpPr txBox="1"/>
      </xdr:nvSpPr>
      <xdr:spPr>
        <a:xfrm>
          <a:off x="18389111" y="632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66818</xdr:rowOff>
    </xdr:from>
    <xdr:ext cx="534377" cy="259045"/>
    <xdr:sp macro="" textlink="">
      <xdr:nvSpPr>
        <xdr:cNvPr id="597" name="n_1mainValue【一般廃棄物処理施設】&#10;一人当たり有形固定資産（償却資産）額">
          <a:extLst>
            <a:ext uri="{FF2B5EF4-FFF2-40B4-BE49-F238E27FC236}">
              <a16:creationId xmlns:a16="http://schemas.microsoft.com/office/drawing/2014/main" id="{1D64B0FA-04F0-4DE1-A4B1-D0DD60226FC6}"/>
            </a:ext>
          </a:extLst>
        </xdr:cNvPr>
        <xdr:cNvSpPr txBox="1"/>
      </xdr:nvSpPr>
      <xdr:spPr>
        <a:xfrm>
          <a:off x="21043411" y="6924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66172</xdr:rowOff>
    </xdr:from>
    <xdr:ext cx="534377" cy="259045"/>
    <xdr:sp macro="" textlink="">
      <xdr:nvSpPr>
        <xdr:cNvPr id="598" name="n_2mainValue【一般廃棄物処理施設】&#10;一人当たり有形固定資産（償却資産）額">
          <a:extLst>
            <a:ext uri="{FF2B5EF4-FFF2-40B4-BE49-F238E27FC236}">
              <a16:creationId xmlns:a16="http://schemas.microsoft.com/office/drawing/2014/main" id="{2A0C6025-6C57-4C6D-A986-698AE72093F1}"/>
            </a:ext>
          </a:extLst>
        </xdr:cNvPr>
        <xdr:cNvSpPr txBox="1"/>
      </xdr:nvSpPr>
      <xdr:spPr>
        <a:xfrm>
          <a:off x="20167111" y="6924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65029</xdr:rowOff>
    </xdr:from>
    <xdr:ext cx="534377" cy="259045"/>
    <xdr:sp macro="" textlink="">
      <xdr:nvSpPr>
        <xdr:cNvPr id="599" name="n_3mainValue【一般廃棄物処理施設】&#10;一人当たり有形固定資産（償却資産）額">
          <a:extLst>
            <a:ext uri="{FF2B5EF4-FFF2-40B4-BE49-F238E27FC236}">
              <a16:creationId xmlns:a16="http://schemas.microsoft.com/office/drawing/2014/main" id="{752CD755-84C1-445E-AC21-4370F4F2F922}"/>
            </a:ext>
          </a:extLst>
        </xdr:cNvPr>
        <xdr:cNvSpPr txBox="1"/>
      </xdr:nvSpPr>
      <xdr:spPr>
        <a:xfrm>
          <a:off x="19278111" y="6923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73213</xdr:rowOff>
    </xdr:from>
    <xdr:ext cx="534377" cy="259045"/>
    <xdr:sp macro="" textlink="">
      <xdr:nvSpPr>
        <xdr:cNvPr id="600" name="n_4mainValue【一般廃棄物処理施設】&#10;一人当たり有形固定資産（償却資産）額">
          <a:extLst>
            <a:ext uri="{FF2B5EF4-FFF2-40B4-BE49-F238E27FC236}">
              <a16:creationId xmlns:a16="http://schemas.microsoft.com/office/drawing/2014/main" id="{6EB21BB4-430D-49C1-B4BA-8453AEDA8AE4}"/>
            </a:ext>
          </a:extLst>
        </xdr:cNvPr>
        <xdr:cNvSpPr txBox="1"/>
      </xdr:nvSpPr>
      <xdr:spPr>
        <a:xfrm>
          <a:off x="18389111" y="6931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19445EDF-9014-4C26-AB46-47A12E036EE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4EB50756-4ECA-458F-A93F-37E0C960D6A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8C885DBE-6E26-4759-9790-D59E1DFC64F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74144D5E-B9F0-469B-B5CB-978C29CCD25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10907A7D-945C-4B96-AB3F-1EC2E169188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9C5EEBFE-2C1E-42AC-95D6-16FB5A91F26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9BD17A64-FF93-42F0-A363-22C0FCC098A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681E9D57-3299-4E10-A55B-A7FA1E2CF13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3A5A93B8-BE32-4DB5-96A2-17EF4E86BC0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DA04F7AC-6DAA-427A-A800-B783479E520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1" name="テキスト ボックス 610">
          <a:extLst>
            <a:ext uri="{FF2B5EF4-FFF2-40B4-BE49-F238E27FC236}">
              <a16:creationId xmlns:a16="http://schemas.microsoft.com/office/drawing/2014/main" id="{7F17720C-845F-4091-8C0E-9DE35E96DFBF}"/>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B6BE825B-6EDE-4641-89F0-7A43E559B85A}"/>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3" name="テキスト ボックス 612">
          <a:extLst>
            <a:ext uri="{FF2B5EF4-FFF2-40B4-BE49-F238E27FC236}">
              <a16:creationId xmlns:a16="http://schemas.microsoft.com/office/drawing/2014/main" id="{8CC9F685-8A29-48CE-B20F-FC7BD0A40DBC}"/>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90AF4655-8367-4358-BCD6-F94DAC676741}"/>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5" name="テキスト ボックス 614">
          <a:extLst>
            <a:ext uri="{FF2B5EF4-FFF2-40B4-BE49-F238E27FC236}">
              <a16:creationId xmlns:a16="http://schemas.microsoft.com/office/drawing/2014/main" id="{48146210-589F-4BD2-BE11-98439E8A17A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F4647D15-89B2-4ED2-8E46-191A4D32428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7" name="テキスト ボックス 616">
          <a:extLst>
            <a:ext uri="{FF2B5EF4-FFF2-40B4-BE49-F238E27FC236}">
              <a16:creationId xmlns:a16="http://schemas.microsoft.com/office/drawing/2014/main" id="{03DC3160-88F6-4D50-AF82-81E564956A1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AD4C6C6B-46D4-4CCC-9238-0526405FBC06}"/>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9" name="テキスト ボックス 618">
          <a:extLst>
            <a:ext uri="{FF2B5EF4-FFF2-40B4-BE49-F238E27FC236}">
              <a16:creationId xmlns:a16="http://schemas.microsoft.com/office/drawing/2014/main" id="{735606A6-C513-4957-83C3-5DDD9A8D0A6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685A1331-4B57-4F91-B0FA-16C7B2C4BCF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1" name="テキスト ボックス 620">
          <a:extLst>
            <a:ext uri="{FF2B5EF4-FFF2-40B4-BE49-F238E27FC236}">
              <a16:creationId xmlns:a16="http://schemas.microsoft.com/office/drawing/2014/main" id="{96FA3C19-D7E7-4501-B34F-A5124DF3173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BAD2B1CE-564B-4AE0-968C-54AB7D7FB55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3" name="テキスト ボックス 622">
          <a:extLst>
            <a:ext uri="{FF2B5EF4-FFF2-40B4-BE49-F238E27FC236}">
              <a16:creationId xmlns:a16="http://schemas.microsoft.com/office/drawing/2014/main" id="{5F40ABED-1DFF-4907-892A-84D8918E7406}"/>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A9D4A726-00E8-411B-A533-73E7ABDF5EB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121920</xdr:rowOff>
    </xdr:from>
    <xdr:to>
      <xdr:col>85</xdr:col>
      <xdr:colOff>126364</xdr:colOff>
      <xdr:row>64</xdr:row>
      <xdr:rowOff>137160</xdr:rowOff>
    </xdr:to>
    <xdr:cxnSp macro="">
      <xdr:nvCxnSpPr>
        <xdr:cNvPr id="625" name="直線コネクタ 624">
          <a:extLst>
            <a:ext uri="{FF2B5EF4-FFF2-40B4-BE49-F238E27FC236}">
              <a16:creationId xmlns:a16="http://schemas.microsoft.com/office/drawing/2014/main" id="{238CCD7D-5433-4B9A-B648-7145CBF097DC}"/>
            </a:ext>
          </a:extLst>
        </xdr:cNvPr>
        <xdr:cNvCxnSpPr/>
      </xdr:nvCxnSpPr>
      <xdr:spPr>
        <a:xfrm flipV="1">
          <a:off x="16318864" y="9894570"/>
          <a:ext cx="0" cy="1215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140987</xdr:rowOff>
    </xdr:from>
    <xdr:ext cx="405111" cy="259045"/>
    <xdr:sp macro="" textlink="">
      <xdr:nvSpPr>
        <xdr:cNvPr id="626" name="【保健センター・保健所】&#10;有形固定資産減価償却率最小値テキスト">
          <a:extLst>
            <a:ext uri="{FF2B5EF4-FFF2-40B4-BE49-F238E27FC236}">
              <a16:creationId xmlns:a16="http://schemas.microsoft.com/office/drawing/2014/main" id="{0DE28112-AE3B-4979-82A0-93E9BB28C80D}"/>
            </a:ext>
          </a:extLst>
        </xdr:cNvPr>
        <xdr:cNvSpPr txBox="1"/>
      </xdr:nvSpPr>
      <xdr:spPr>
        <a:xfrm>
          <a:off x="16357600" y="1111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137160</xdr:rowOff>
    </xdr:from>
    <xdr:to>
      <xdr:col>86</xdr:col>
      <xdr:colOff>25400</xdr:colOff>
      <xdr:row>64</xdr:row>
      <xdr:rowOff>137160</xdr:rowOff>
    </xdr:to>
    <xdr:cxnSp macro="">
      <xdr:nvCxnSpPr>
        <xdr:cNvPr id="627" name="直線コネクタ 626">
          <a:extLst>
            <a:ext uri="{FF2B5EF4-FFF2-40B4-BE49-F238E27FC236}">
              <a16:creationId xmlns:a16="http://schemas.microsoft.com/office/drawing/2014/main" id="{0259F658-A40C-4CBC-9037-41880BB4D8AA}"/>
            </a:ext>
          </a:extLst>
        </xdr:cNvPr>
        <xdr:cNvCxnSpPr/>
      </xdr:nvCxnSpPr>
      <xdr:spPr>
        <a:xfrm>
          <a:off x="16230600" y="11109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68597</xdr:rowOff>
    </xdr:from>
    <xdr:ext cx="405111" cy="259045"/>
    <xdr:sp macro="" textlink="">
      <xdr:nvSpPr>
        <xdr:cNvPr id="628" name="【保健センター・保健所】&#10;有形固定資産減価償却率最大値テキスト">
          <a:extLst>
            <a:ext uri="{FF2B5EF4-FFF2-40B4-BE49-F238E27FC236}">
              <a16:creationId xmlns:a16="http://schemas.microsoft.com/office/drawing/2014/main" id="{655ABF9E-1C4A-4082-980E-F7F69EBBD57A}"/>
            </a:ext>
          </a:extLst>
        </xdr:cNvPr>
        <xdr:cNvSpPr txBox="1"/>
      </xdr:nvSpPr>
      <xdr:spPr>
        <a:xfrm>
          <a:off x="16357600" y="9669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121920</xdr:rowOff>
    </xdr:from>
    <xdr:to>
      <xdr:col>86</xdr:col>
      <xdr:colOff>25400</xdr:colOff>
      <xdr:row>57</xdr:row>
      <xdr:rowOff>121920</xdr:rowOff>
    </xdr:to>
    <xdr:cxnSp macro="">
      <xdr:nvCxnSpPr>
        <xdr:cNvPr id="629" name="直線コネクタ 628">
          <a:extLst>
            <a:ext uri="{FF2B5EF4-FFF2-40B4-BE49-F238E27FC236}">
              <a16:creationId xmlns:a16="http://schemas.microsoft.com/office/drawing/2014/main" id="{2F0B20C9-D60E-4C58-82DA-9D9A987BE250}"/>
            </a:ext>
          </a:extLst>
        </xdr:cNvPr>
        <xdr:cNvCxnSpPr/>
      </xdr:nvCxnSpPr>
      <xdr:spPr>
        <a:xfrm>
          <a:off x="16230600" y="9894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30497</xdr:rowOff>
    </xdr:from>
    <xdr:ext cx="405111" cy="259045"/>
    <xdr:sp macro="" textlink="">
      <xdr:nvSpPr>
        <xdr:cNvPr id="630" name="【保健センター・保健所】&#10;有形固定資産減価償却率平均値テキスト">
          <a:extLst>
            <a:ext uri="{FF2B5EF4-FFF2-40B4-BE49-F238E27FC236}">
              <a16:creationId xmlns:a16="http://schemas.microsoft.com/office/drawing/2014/main" id="{13AAA60B-7D12-49EA-BE04-271CF849C085}"/>
            </a:ext>
          </a:extLst>
        </xdr:cNvPr>
        <xdr:cNvSpPr txBox="1"/>
      </xdr:nvSpPr>
      <xdr:spPr>
        <a:xfrm>
          <a:off x="16357600" y="1031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52070</xdr:rowOff>
    </xdr:from>
    <xdr:to>
      <xdr:col>85</xdr:col>
      <xdr:colOff>177800</xdr:colOff>
      <xdr:row>60</xdr:row>
      <xdr:rowOff>153670</xdr:rowOff>
    </xdr:to>
    <xdr:sp macro="" textlink="">
      <xdr:nvSpPr>
        <xdr:cNvPr id="631" name="フローチャート: 判断 630">
          <a:extLst>
            <a:ext uri="{FF2B5EF4-FFF2-40B4-BE49-F238E27FC236}">
              <a16:creationId xmlns:a16="http://schemas.microsoft.com/office/drawing/2014/main" id="{45E18358-F027-4089-9C97-34A9C1000645}"/>
            </a:ext>
          </a:extLst>
        </xdr:cNvPr>
        <xdr:cNvSpPr/>
      </xdr:nvSpPr>
      <xdr:spPr>
        <a:xfrm>
          <a:off x="162687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116840</xdr:rowOff>
    </xdr:from>
    <xdr:to>
      <xdr:col>81</xdr:col>
      <xdr:colOff>101600</xdr:colOff>
      <xdr:row>60</xdr:row>
      <xdr:rowOff>46990</xdr:rowOff>
    </xdr:to>
    <xdr:sp macro="" textlink="">
      <xdr:nvSpPr>
        <xdr:cNvPr id="632" name="フローチャート: 判断 631">
          <a:extLst>
            <a:ext uri="{FF2B5EF4-FFF2-40B4-BE49-F238E27FC236}">
              <a16:creationId xmlns:a16="http://schemas.microsoft.com/office/drawing/2014/main" id="{C24C3572-A178-4A61-B59F-66C6ED323E54}"/>
            </a:ext>
          </a:extLst>
        </xdr:cNvPr>
        <xdr:cNvSpPr/>
      </xdr:nvSpPr>
      <xdr:spPr>
        <a:xfrm>
          <a:off x="1543050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36830</xdr:rowOff>
    </xdr:from>
    <xdr:to>
      <xdr:col>76</xdr:col>
      <xdr:colOff>165100</xdr:colOff>
      <xdr:row>59</xdr:row>
      <xdr:rowOff>138430</xdr:rowOff>
    </xdr:to>
    <xdr:sp macro="" textlink="">
      <xdr:nvSpPr>
        <xdr:cNvPr id="633" name="フローチャート: 判断 632">
          <a:extLst>
            <a:ext uri="{FF2B5EF4-FFF2-40B4-BE49-F238E27FC236}">
              <a16:creationId xmlns:a16="http://schemas.microsoft.com/office/drawing/2014/main" id="{B1B9FC4A-9352-43D3-983B-A258D65530E7}"/>
            </a:ext>
          </a:extLst>
        </xdr:cNvPr>
        <xdr:cNvSpPr/>
      </xdr:nvSpPr>
      <xdr:spPr>
        <a:xfrm>
          <a:off x="14541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120650</xdr:rowOff>
    </xdr:from>
    <xdr:to>
      <xdr:col>72</xdr:col>
      <xdr:colOff>38100</xdr:colOff>
      <xdr:row>59</xdr:row>
      <xdr:rowOff>50800</xdr:rowOff>
    </xdr:to>
    <xdr:sp macro="" textlink="">
      <xdr:nvSpPr>
        <xdr:cNvPr id="634" name="フローチャート: 判断 633">
          <a:extLst>
            <a:ext uri="{FF2B5EF4-FFF2-40B4-BE49-F238E27FC236}">
              <a16:creationId xmlns:a16="http://schemas.microsoft.com/office/drawing/2014/main" id="{A099A512-7345-4042-8261-FAB6B4E2CB39}"/>
            </a:ext>
          </a:extLst>
        </xdr:cNvPr>
        <xdr:cNvSpPr/>
      </xdr:nvSpPr>
      <xdr:spPr>
        <a:xfrm>
          <a:off x="1365250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139700</xdr:rowOff>
    </xdr:from>
    <xdr:to>
      <xdr:col>67</xdr:col>
      <xdr:colOff>101600</xdr:colOff>
      <xdr:row>59</xdr:row>
      <xdr:rowOff>69850</xdr:rowOff>
    </xdr:to>
    <xdr:sp macro="" textlink="">
      <xdr:nvSpPr>
        <xdr:cNvPr id="635" name="フローチャート: 判断 634">
          <a:extLst>
            <a:ext uri="{FF2B5EF4-FFF2-40B4-BE49-F238E27FC236}">
              <a16:creationId xmlns:a16="http://schemas.microsoft.com/office/drawing/2014/main" id="{36AD7201-E713-4F7A-9460-A08F1E38C7C9}"/>
            </a:ext>
          </a:extLst>
        </xdr:cNvPr>
        <xdr:cNvSpPr/>
      </xdr:nvSpPr>
      <xdr:spPr>
        <a:xfrm>
          <a:off x="12763500" y="1008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E725BBFA-4A7C-4760-B20D-3DB4C0E448A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F5E24AEF-24EB-4B2F-8C4A-A98C0366FE4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096288ED-48D7-47E7-B01F-9A747536FC4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9F173F49-75EB-4F26-879A-A6E7800E859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E3C4D5F9-7582-4082-AC71-D831CC2B711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139700</xdr:rowOff>
    </xdr:from>
    <xdr:to>
      <xdr:col>85</xdr:col>
      <xdr:colOff>177800</xdr:colOff>
      <xdr:row>58</xdr:row>
      <xdr:rowOff>69850</xdr:rowOff>
    </xdr:to>
    <xdr:sp macro="" textlink="">
      <xdr:nvSpPr>
        <xdr:cNvPr id="641" name="楕円 640">
          <a:extLst>
            <a:ext uri="{FF2B5EF4-FFF2-40B4-BE49-F238E27FC236}">
              <a16:creationId xmlns:a16="http://schemas.microsoft.com/office/drawing/2014/main" id="{F0D5B2AE-E2AF-419A-BF74-7B7754A9A5FB}"/>
            </a:ext>
          </a:extLst>
        </xdr:cNvPr>
        <xdr:cNvSpPr/>
      </xdr:nvSpPr>
      <xdr:spPr>
        <a:xfrm>
          <a:off x="16268700" y="991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54627</xdr:rowOff>
    </xdr:from>
    <xdr:ext cx="405111" cy="259045"/>
    <xdr:sp macro="" textlink="">
      <xdr:nvSpPr>
        <xdr:cNvPr id="642" name="【保健センター・保健所】&#10;有形固定資産減価償却率該当値テキスト">
          <a:extLst>
            <a:ext uri="{FF2B5EF4-FFF2-40B4-BE49-F238E27FC236}">
              <a16:creationId xmlns:a16="http://schemas.microsoft.com/office/drawing/2014/main" id="{AB6CB80A-D4F2-46AA-9113-FB15452CF447}"/>
            </a:ext>
          </a:extLst>
        </xdr:cNvPr>
        <xdr:cNvSpPr txBox="1"/>
      </xdr:nvSpPr>
      <xdr:spPr>
        <a:xfrm>
          <a:off x="16357600" y="9827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90170</xdr:rowOff>
    </xdr:from>
    <xdr:to>
      <xdr:col>81</xdr:col>
      <xdr:colOff>101600</xdr:colOff>
      <xdr:row>58</xdr:row>
      <xdr:rowOff>20320</xdr:rowOff>
    </xdr:to>
    <xdr:sp macro="" textlink="">
      <xdr:nvSpPr>
        <xdr:cNvPr id="643" name="楕円 642">
          <a:extLst>
            <a:ext uri="{FF2B5EF4-FFF2-40B4-BE49-F238E27FC236}">
              <a16:creationId xmlns:a16="http://schemas.microsoft.com/office/drawing/2014/main" id="{F3DD9948-7E4B-4AC3-9635-69D10B2E055A}"/>
            </a:ext>
          </a:extLst>
        </xdr:cNvPr>
        <xdr:cNvSpPr/>
      </xdr:nvSpPr>
      <xdr:spPr>
        <a:xfrm>
          <a:off x="15430500" y="986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140970</xdr:rowOff>
    </xdr:from>
    <xdr:to>
      <xdr:col>85</xdr:col>
      <xdr:colOff>127000</xdr:colOff>
      <xdr:row>58</xdr:row>
      <xdr:rowOff>19050</xdr:rowOff>
    </xdr:to>
    <xdr:cxnSp macro="">
      <xdr:nvCxnSpPr>
        <xdr:cNvPr id="644" name="直線コネクタ 643">
          <a:extLst>
            <a:ext uri="{FF2B5EF4-FFF2-40B4-BE49-F238E27FC236}">
              <a16:creationId xmlns:a16="http://schemas.microsoft.com/office/drawing/2014/main" id="{9F2D0F1C-FCFC-4900-B4C5-E51A378C14EA}"/>
            </a:ext>
          </a:extLst>
        </xdr:cNvPr>
        <xdr:cNvCxnSpPr/>
      </xdr:nvCxnSpPr>
      <xdr:spPr>
        <a:xfrm>
          <a:off x="15481300" y="991362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139700</xdr:rowOff>
    </xdr:from>
    <xdr:to>
      <xdr:col>76</xdr:col>
      <xdr:colOff>165100</xdr:colOff>
      <xdr:row>57</xdr:row>
      <xdr:rowOff>69850</xdr:rowOff>
    </xdr:to>
    <xdr:sp macro="" textlink="">
      <xdr:nvSpPr>
        <xdr:cNvPr id="645" name="楕円 644">
          <a:extLst>
            <a:ext uri="{FF2B5EF4-FFF2-40B4-BE49-F238E27FC236}">
              <a16:creationId xmlns:a16="http://schemas.microsoft.com/office/drawing/2014/main" id="{F50C8522-FAB7-4F9D-885C-622B781D823E}"/>
            </a:ext>
          </a:extLst>
        </xdr:cNvPr>
        <xdr:cNvSpPr/>
      </xdr:nvSpPr>
      <xdr:spPr>
        <a:xfrm>
          <a:off x="145415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19050</xdr:rowOff>
    </xdr:from>
    <xdr:to>
      <xdr:col>81</xdr:col>
      <xdr:colOff>50800</xdr:colOff>
      <xdr:row>57</xdr:row>
      <xdr:rowOff>140970</xdr:rowOff>
    </xdr:to>
    <xdr:cxnSp macro="">
      <xdr:nvCxnSpPr>
        <xdr:cNvPr id="646" name="直線コネクタ 645">
          <a:extLst>
            <a:ext uri="{FF2B5EF4-FFF2-40B4-BE49-F238E27FC236}">
              <a16:creationId xmlns:a16="http://schemas.microsoft.com/office/drawing/2014/main" id="{C3DA65C8-D49B-4884-99AD-E40E81C2E8F0}"/>
            </a:ext>
          </a:extLst>
        </xdr:cNvPr>
        <xdr:cNvCxnSpPr/>
      </xdr:nvCxnSpPr>
      <xdr:spPr>
        <a:xfrm>
          <a:off x="14592300" y="97917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13970</xdr:rowOff>
    </xdr:from>
    <xdr:to>
      <xdr:col>72</xdr:col>
      <xdr:colOff>38100</xdr:colOff>
      <xdr:row>56</xdr:row>
      <xdr:rowOff>115570</xdr:rowOff>
    </xdr:to>
    <xdr:sp macro="" textlink="">
      <xdr:nvSpPr>
        <xdr:cNvPr id="647" name="楕円 646">
          <a:extLst>
            <a:ext uri="{FF2B5EF4-FFF2-40B4-BE49-F238E27FC236}">
              <a16:creationId xmlns:a16="http://schemas.microsoft.com/office/drawing/2014/main" id="{33A5EDD2-80A9-471E-8045-8E5058EF55C7}"/>
            </a:ext>
          </a:extLst>
        </xdr:cNvPr>
        <xdr:cNvSpPr/>
      </xdr:nvSpPr>
      <xdr:spPr>
        <a:xfrm>
          <a:off x="13652500" y="961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64770</xdr:rowOff>
    </xdr:from>
    <xdr:to>
      <xdr:col>76</xdr:col>
      <xdr:colOff>114300</xdr:colOff>
      <xdr:row>57</xdr:row>
      <xdr:rowOff>19050</xdr:rowOff>
    </xdr:to>
    <xdr:cxnSp macro="">
      <xdr:nvCxnSpPr>
        <xdr:cNvPr id="648" name="直線コネクタ 647">
          <a:extLst>
            <a:ext uri="{FF2B5EF4-FFF2-40B4-BE49-F238E27FC236}">
              <a16:creationId xmlns:a16="http://schemas.microsoft.com/office/drawing/2014/main" id="{60D8CDD0-B032-488F-96B6-DA434AE235BB}"/>
            </a:ext>
          </a:extLst>
        </xdr:cNvPr>
        <xdr:cNvCxnSpPr/>
      </xdr:nvCxnSpPr>
      <xdr:spPr>
        <a:xfrm>
          <a:off x="13703300" y="966597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63500</xdr:rowOff>
    </xdr:from>
    <xdr:to>
      <xdr:col>67</xdr:col>
      <xdr:colOff>101600</xdr:colOff>
      <xdr:row>55</xdr:row>
      <xdr:rowOff>165100</xdr:rowOff>
    </xdr:to>
    <xdr:sp macro="" textlink="">
      <xdr:nvSpPr>
        <xdr:cNvPr id="649" name="楕円 648">
          <a:extLst>
            <a:ext uri="{FF2B5EF4-FFF2-40B4-BE49-F238E27FC236}">
              <a16:creationId xmlns:a16="http://schemas.microsoft.com/office/drawing/2014/main" id="{A5FF908C-01B3-4F60-A4A0-0661BCE53DE6}"/>
            </a:ext>
          </a:extLst>
        </xdr:cNvPr>
        <xdr:cNvSpPr/>
      </xdr:nvSpPr>
      <xdr:spPr>
        <a:xfrm>
          <a:off x="12763500" y="949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114300</xdr:rowOff>
    </xdr:from>
    <xdr:to>
      <xdr:col>71</xdr:col>
      <xdr:colOff>177800</xdr:colOff>
      <xdr:row>56</xdr:row>
      <xdr:rowOff>64770</xdr:rowOff>
    </xdr:to>
    <xdr:cxnSp macro="">
      <xdr:nvCxnSpPr>
        <xdr:cNvPr id="650" name="直線コネクタ 649">
          <a:extLst>
            <a:ext uri="{FF2B5EF4-FFF2-40B4-BE49-F238E27FC236}">
              <a16:creationId xmlns:a16="http://schemas.microsoft.com/office/drawing/2014/main" id="{394EE98E-30DE-4BCC-AE5B-614B20DAF300}"/>
            </a:ext>
          </a:extLst>
        </xdr:cNvPr>
        <xdr:cNvCxnSpPr/>
      </xdr:nvCxnSpPr>
      <xdr:spPr>
        <a:xfrm>
          <a:off x="12814300" y="954405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38117</xdr:rowOff>
    </xdr:from>
    <xdr:ext cx="405111" cy="259045"/>
    <xdr:sp macro="" textlink="">
      <xdr:nvSpPr>
        <xdr:cNvPr id="651" name="n_1aveValue【保健センター・保健所】&#10;有形固定資産減価償却率">
          <a:extLst>
            <a:ext uri="{FF2B5EF4-FFF2-40B4-BE49-F238E27FC236}">
              <a16:creationId xmlns:a16="http://schemas.microsoft.com/office/drawing/2014/main" id="{3EDFE1ED-258D-4AF7-8B8A-81A6E5B7F1AE}"/>
            </a:ext>
          </a:extLst>
        </xdr:cNvPr>
        <xdr:cNvSpPr txBox="1"/>
      </xdr:nvSpPr>
      <xdr:spPr>
        <a:xfrm>
          <a:off x="15266044" y="1032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129557</xdr:rowOff>
    </xdr:from>
    <xdr:ext cx="405111" cy="259045"/>
    <xdr:sp macro="" textlink="">
      <xdr:nvSpPr>
        <xdr:cNvPr id="652" name="n_2aveValue【保健センター・保健所】&#10;有形固定資産減価償却率">
          <a:extLst>
            <a:ext uri="{FF2B5EF4-FFF2-40B4-BE49-F238E27FC236}">
              <a16:creationId xmlns:a16="http://schemas.microsoft.com/office/drawing/2014/main" id="{B377E26B-A29C-4377-A9CF-6CEBD21A15D0}"/>
            </a:ext>
          </a:extLst>
        </xdr:cNvPr>
        <xdr:cNvSpPr txBox="1"/>
      </xdr:nvSpPr>
      <xdr:spPr>
        <a:xfrm>
          <a:off x="143897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41927</xdr:rowOff>
    </xdr:from>
    <xdr:ext cx="405111" cy="259045"/>
    <xdr:sp macro="" textlink="">
      <xdr:nvSpPr>
        <xdr:cNvPr id="653" name="n_3aveValue【保健センター・保健所】&#10;有形固定資産減価償却率">
          <a:extLst>
            <a:ext uri="{FF2B5EF4-FFF2-40B4-BE49-F238E27FC236}">
              <a16:creationId xmlns:a16="http://schemas.microsoft.com/office/drawing/2014/main" id="{EEFF2A67-35B4-4A6A-929D-5C5CDA9B62C6}"/>
            </a:ext>
          </a:extLst>
        </xdr:cNvPr>
        <xdr:cNvSpPr txBox="1"/>
      </xdr:nvSpPr>
      <xdr:spPr>
        <a:xfrm>
          <a:off x="13500744" y="1015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60977</xdr:rowOff>
    </xdr:from>
    <xdr:ext cx="405111" cy="259045"/>
    <xdr:sp macro="" textlink="">
      <xdr:nvSpPr>
        <xdr:cNvPr id="654" name="n_4aveValue【保健センター・保健所】&#10;有形固定資産減価償却率">
          <a:extLst>
            <a:ext uri="{FF2B5EF4-FFF2-40B4-BE49-F238E27FC236}">
              <a16:creationId xmlns:a16="http://schemas.microsoft.com/office/drawing/2014/main" id="{2E3C3DAD-1297-48D8-BE46-483DA1B9D6F8}"/>
            </a:ext>
          </a:extLst>
        </xdr:cNvPr>
        <xdr:cNvSpPr txBox="1"/>
      </xdr:nvSpPr>
      <xdr:spPr>
        <a:xfrm>
          <a:off x="12611744" y="1017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36847</xdr:rowOff>
    </xdr:from>
    <xdr:ext cx="405111" cy="259045"/>
    <xdr:sp macro="" textlink="">
      <xdr:nvSpPr>
        <xdr:cNvPr id="655" name="n_1mainValue【保健センター・保健所】&#10;有形固定資産減価償却率">
          <a:extLst>
            <a:ext uri="{FF2B5EF4-FFF2-40B4-BE49-F238E27FC236}">
              <a16:creationId xmlns:a16="http://schemas.microsoft.com/office/drawing/2014/main" id="{0E9DE146-AF02-4D35-9D5B-A3C5A52226A1}"/>
            </a:ext>
          </a:extLst>
        </xdr:cNvPr>
        <xdr:cNvSpPr txBox="1"/>
      </xdr:nvSpPr>
      <xdr:spPr>
        <a:xfrm>
          <a:off x="15266044" y="963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86377</xdr:rowOff>
    </xdr:from>
    <xdr:ext cx="405111" cy="259045"/>
    <xdr:sp macro="" textlink="">
      <xdr:nvSpPr>
        <xdr:cNvPr id="656" name="n_2mainValue【保健センター・保健所】&#10;有形固定資産減価償却率">
          <a:extLst>
            <a:ext uri="{FF2B5EF4-FFF2-40B4-BE49-F238E27FC236}">
              <a16:creationId xmlns:a16="http://schemas.microsoft.com/office/drawing/2014/main" id="{26ED4513-0836-4F84-85AB-8D2E3CD7F5F6}"/>
            </a:ext>
          </a:extLst>
        </xdr:cNvPr>
        <xdr:cNvSpPr txBox="1"/>
      </xdr:nvSpPr>
      <xdr:spPr>
        <a:xfrm>
          <a:off x="14389744" y="951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132097</xdr:rowOff>
    </xdr:from>
    <xdr:ext cx="405111" cy="259045"/>
    <xdr:sp macro="" textlink="">
      <xdr:nvSpPr>
        <xdr:cNvPr id="657" name="n_3mainValue【保健センター・保健所】&#10;有形固定資産減価償却率">
          <a:extLst>
            <a:ext uri="{FF2B5EF4-FFF2-40B4-BE49-F238E27FC236}">
              <a16:creationId xmlns:a16="http://schemas.microsoft.com/office/drawing/2014/main" id="{2DD5CCE6-5F69-497D-8B2A-A9CFAB80B7BC}"/>
            </a:ext>
          </a:extLst>
        </xdr:cNvPr>
        <xdr:cNvSpPr txBox="1"/>
      </xdr:nvSpPr>
      <xdr:spPr>
        <a:xfrm>
          <a:off x="13500744" y="939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10177</xdr:rowOff>
    </xdr:from>
    <xdr:ext cx="405111" cy="259045"/>
    <xdr:sp macro="" textlink="">
      <xdr:nvSpPr>
        <xdr:cNvPr id="658" name="n_4mainValue【保健センター・保健所】&#10;有形固定資産減価償却率">
          <a:extLst>
            <a:ext uri="{FF2B5EF4-FFF2-40B4-BE49-F238E27FC236}">
              <a16:creationId xmlns:a16="http://schemas.microsoft.com/office/drawing/2014/main" id="{0742F492-CAA7-4E77-B86E-D4A45E2BF6F9}"/>
            </a:ext>
          </a:extLst>
        </xdr:cNvPr>
        <xdr:cNvSpPr txBox="1"/>
      </xdr:nvSpPr>
      <xdr:spPr>
        <a:xfrm>
          <a:off x="12611744" y="926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5743A888-7E61-4113-89C4-FE6F408511F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208740C3-1DA1-48F4-B0AE-2AE783A9F45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736167AC-9749-4786-A9FB-41C47AC6422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179470C2-CC66-43A5-BAD6-6ED1E0B333D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B5339C4C-DEC2-4E99-B34F-ED1E8E9A882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39E81548-8940-4C4E-9885-A2A0F01F88D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026ADD5A-3D0A-4EE7-9AF7-DCC4E15961A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09122F9D-EB02-431A-9714-F6BB4BFA91E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6F75589F-9E6B-439F-B9E1-67A08B827E3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87A6AF0F-52EE-4284-B9D4-3ED0A9BA8E7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69" name="直線コネクタ 668">
          <a:extLst>
            <a:ext uri="{FF2B5EF4-FFF2-40B4-BE49-F238E27FC236}">
              <a16:creationId xmlns:a16="http://schemas.microsoft.com/office/drawing/2014/main" id="{316DF814-153E-41D9-AC51-109C34C6988E}"/>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0" name="テキスト ボックス 669">
          <a:extLst>
            <a:ext uri="{FF2B5EF4-FFF2-40B4-BE49-F238E27FC236}">
              <a16:creationId xmlns:a16="http://schemas.microsoft.com/office/drawing/2014/main" id="{E8F90397-7943-4DAC-90E8-083D475F68ED}"/>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1" name="直線コネクタ 670">
          <a:extLst>
            <a:ext uri="{FF2B5EF4-FFF2-40B4-BE49-F238E27FC236}">
              <a16:creationId xmlns:a16="http://schemas.microsoft.com/office/drawing/2014/main" id="{E5260CB5-6AB0-4BEE-B01D-942A77602E55}"/>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2" name="テキスト ボックス 671">
          <a:extLst>
            <a:ext uri="{FF2B5EF4-FFF2-40B4-BE49-F238E27FC236}">
              <a16:creationId xmlns:a16="http://schemas.microsoft.com/office/drawing/2014/main" id="{06235571-2D4D-4EBF-A7E3-84F58F45EAF4}"/>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3" name="直線コネクタ 672">
          <a:extLst>
            <a:ext uri="{FF2B5EF4-FFF2-40B4-BE49-F238E27FC236}">
              <a16:creationId xmlns:a16="http://schemas.microsoft.com/office/drawing/2014/main" id="{E822F7BB-DC6B-4C07-B7B1-4E2FFC04CAB8}"/>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4" name="テキスト ボックス 673">
          <a:extLst>
            <a:ext uri="{FF2B5EF4-FFF2-40B4-BE49-F238E27FC236}">
              <a16:creationId xmlns:a16="http://schemas.microsoft.com/office/drawing/2014/main" id="{0761D909-0CE5-49D4-9328-6E43655D1BC7}"/>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5" name="直線コネクタ 674">
          <a:extLst>
            <a:ext uri="{FF2B5EF4-FFF2-40B4-BE49-F238E27FC236}">
              <a16:creationId xmlns:a16="http://schemas.microsoft.com/office/drawing/2014/main" id="{101F610A-E934-4DE4-AD2D-B86CDBBFC7E9}"/>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6" name="テキスト ボックス 675">
          <a:extLst>
            <a:ext uri="{FF2B5EF4-FFF2-40B4-BE49-F238E27FC236}">
              <a16:creationId xmlns:a16="http://schemas.microsoft.com/office/drawing/2014/main" id="{6A2D333B-0DB1-4124-9011-7D2513D13198}"/>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7" name="直線コネクタ 676">
          <a:extLst>
            <a:ext uri="{FF2B5EF4-FFF2-40B4-BE49-F238E27FC236}">
              <a16:creationId xmlns:a16="http://schemas.microsoft.com/office/drawing/2014/main" id="{B4D363D2-C7C8-4DC4-91A4-DFDEA02F15D4}"/>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8" name="テキスト ボックス 677">
          <a:extLst>
            <a:ext uri="{FF2B5EF4-FFF2-40B4-BE49-F238E27FC236}">
              <a16:creationId xmlns:a16="http://schemas.microsoft.com/office/drawing/2014/main" id="{B4029F6D-DBC9-4E6D-9919-865852DE1CEB}"/>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9" name="直線コネクタ 678">
          <a:extLst>
            <a:ext uri="{FF2B5EF4-FFF2-40B4-BE49-F238E27FC236}">
              <a16:creationId xmlns:a16="http://schemas.microsoft.com/office/drawing/2014/main" id="{FC437DD6-D503-4D16-A4C4-27DCBD228DAB}"/>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0" name="テキスト ボックス 679">
          <a:extLst>
            <a:ext uri="{FF2B5EF4-FFF2-40B4-BE49-F238E27FC236}">
              <a16:creationId xmlns:a16="http://schemas.microsoft.com/office/drawing/2014/main" id="{5D2D4A68-6450-46E8-A235-567C87B28F55}"/>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FCCBA4C6-C8B4-4652-B40A-D388B5BCCEE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8C1A9323-7C76-4A91-A712-2F7EF1320CA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75A4024F-10EA-414F-A6EC-2EF096C48DA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40822</xdr:rowOff>
    </xdr:from>
    <xdr:to>
      <xdr:col>116</xdr:col>
      <xdr:colOff>62864</xdr:colOff>
      <xdr:row>64</xdr:row>
      <xdr:rowOff>97972</xdr:rowOff>
    </xdr:to>
    <xdr:cxnSp macro="">
      <xdr:nvCxnSpPr>
        <xdr:cNvPr id="684" name="直線コネクタ 683">
          <a:extLst>
            <a:ext uri="{FF2B5EF4-FFF2-40B4-BE49-F238E27FC236}">
              <a16:creationId xmlns:a16="http://schemas.microsoft.com/office/drawing/2014/main" id="{D9CA76C4-E069-4219-B8C3-3BB739182C5A}"/>
            </a:ext>
          </a:extLst>
        </xdr:cNvPr>
        <xdr:cNvCxnSpPr/>
      </xdr:nvCxnSpPr>
      <xdr:spPr>
        <a:xfrm flipV="1">
          <a:off x="22160864" y="9470572"/>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101799</xdr:rowOff>
    </xdr:from>
    <xdr:ext cx="469744" cy="259045"/>
    <xdr:sp macro="" textlink="">
      <xdr:nvSpPr>
        <xdr:cNvPr id="685" name="【保健センター・保健所】&#10;一人当たり面積最小値テキスト">
          <a:extLst>
            <a:ext uri="{FF2B5EF4-FFF2-40B4-BE49-F238E27FC236}">
              <a16:creationId xmlns:a16="http://schemas.microsoft.com/office/drawing/2014/main" id="{60DF28D7-B37A-4478-AAB4-C25837980CD9}"/>
            </a:ext>
          </a:extLst>
        </xdr:cNvPr>
        <xdr:cNvSpPr txBox="1"/>
      </xdr:nvSpPr>
      <xdr:spPr>
        <a:xfrm>
          <a:off x="22199600" y="1107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97972</xdr:rowOff>
    </xdr:from>
    <xdr:to>
      <xdr:col>116</xdr:col>
      <xdr:colOff>152400</xdr:colOff>
      <xdr:row>64</xdr:row>
      <xdr:rowOff>97972</xdr:rowOff>
    </xdr:to>
    <xdr:cxnSp macro="">
      <xdr:nvCxnSpPr>
        <xdr:cNvPr id="686" name="直線コネクタ 685">
          <a:extLst>
            <a:ext uri="{FF2B5EF4-FFF2-40B4-BE49-F238E27FC236}">
              <a16:creationId xmlns:a16="http://schemas.microsoft.com/office/drawing/2014/main" id="{2724639F-D0AD-42DD-8B20-9D523BF764A2}"/>
            </a:ext>
          </a:extLst>
        </xdr:cNvPr>
        <xdr:cNvCxnSpPr/>
      </xdr:nvCxnSpPr>
      <xdr:spPr>
        <a:xfrm>
          <a:off x="22072600" y="11070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158949</xdr:rowOff>
    </xdr:from>
    <xdr:ext cx="469744" cy="259045"/>
    <xdr:sp macro="" textlink="">
      <xdr:nvSpPr>
        <xdr:cNvPr id="687" name="【保健センター・保健所】&#10;一人当たり面積最大値テキスト">
          <a:extLst>
            <a:ext uri="{FF2B5EF4-FFF2-40B4-BE49-F238E27FC236}">
              <a16:creationId xmlns:a16="http://schemas.microsoft.com/office/drawing/2014/main" id="{3311C33D-6004-4D35-941C-45AED24CE9D9}"/>
            </a:ext>
          </a:extLst>
        </xdr:cNvPr>
        <xdr:cNvSpPr txBox="1"/>
      </xdr:nvSpPr>
      <xdr:spPr>
        <a:xfrm>
          <a:off x="22199600" y="924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40822</xdr:rowOff>
    </xdr:from>
    <xdr:to>
      <xdr:col>116</xdr:col>
      <xdr:colOff>152400</xdr:colOff>
      <xdr:row>55</xdr:row>
      <xdr:rowOff>40822</xdr:rowOff>
    </xdr:to>
    <xdr:cxnSp macro="">
      <xdr:nvCxnSpPr>
        <xdr:cNvPr id="688" name="直線コネクタ 687">
          <a:extLst>
            <a:ext uri="{FF2B5EF4-FFF2-40B4-BE49-F238E27FC236}">
              <a16:creationId xmlns:a16="http://schemas.microsoft.com/office/drawing/2014/main" id="{A710AC61-3A7A-4ED4-93B0-C747933ACF93}"/>
            </a:ext>
          </a:extLst>
        </xdr:cNvPr>
        <xdr:cNvCxnSpPr/>
      </xdr:nvCxnSpPr>
      <xdr:spPr>
        <a:xfrm>
          <a:off x="22072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159855</xdr:rowOff>
    </xdr:from>
    <xdr:ext cx="469744" cy="259045"/>
    <xdr:sp macro="" textlink="">
      <xdr:nvSpPr>
        <xdr:cNvPr id="689" name="【保健センター・保健所】&#10;一人当たり面積平均値テキスト">
          <a:extLst>
            <a:ext uri="{FF2B5EF4-FFF2-40B4-BE49-F238E27FC236}">
              <a16:creationId xmlns:a16="http://schemas.microsoft.com/office/drawing/2014/main" id="{4BC1DF62-1B6C-4572-A438-CCDC3588251C}"/>
            </a:ext>
          </a:extLst>
        </xdr:cNvPr>
        <xdr:cNvSpPr txBox="1"/>
      </xdr:nvSpPr>
      <xdr:spPr>
        <a:xfrm>
          <a:off x="22199600" y="104468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136978</xdr:rowOff>
    </xdr:from>
    <xdr:to>
      <xdr:col>116</xdr:col>
      <xdr:colOff>114300</xdr:colOff>
      <xdr:row>62</xdr:row>
      <xdr:rowOff>67128</xdr:rowOff>
    </xdr:to>
    <xdr:sp macro="" textlink="">
      <xdr:nvSpPr>
        <xdr:cNvPr id="690" name="フローチャート: 判断 689">
          <a:extLst>
            <a:ext uri="{FF2B5EF4-FFF2-40B4-BE49-F238E27FC236}">
              <a16:creationId xmlns:a16="http://schemas.microsoft.com/office/drawing/2014/main" id="{346DDD9A-D02C-4597-8BAF-9FC2EEF8EDB4}"/>
            </a:ext>
          </a:extLst>
        </xdr:cNvPr>
        <xdr:cNvSpPr/>
      </xdr:nvSpPr>
      <xdr:spPr>
        <a:xfrm>
          <a:off x="221107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1" name="フローチャート: 判断 690">
          <a:extLst>
            <a:ext uri="{FF2B5EF4-FFF2-40B4-BE49-F238E27FC236}">
              <a16:creationId xmlns:a16="http://schemas.microsoft.com/office/drawing/2014/main" id="{F1D83EB2-62AD-4ADC-9165-4E828B82F3C4}"/>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2" name="フローチャート: 判断 691">
          <a:extLst>
            <a:ext uri="{FF2B5EF4-FFF2-40B4-BE49-F238E27FC236}">
              <a16:creationId xmlns:a16="http://schemas.microsoft.com/office/drawing/2014/main" id="{4FF92956-DE15-49CC-8591-89568F55224F}"/>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3" name="フローチャート: 判断 692">
          <a:extLst>
            <a:ext uri="{FF2B5EF4-FFF2-40B4-BE49-F238E27FC236}">
              <a16:creationId xmlns:a16="http://schemas.microsoft.com/office/drawing/2014/main" id="{D909BF25-3036-4753-8F80-5A7B76918CFB}"/>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94" name="フローチャート: 判断 693">
          <a:extLst>
            <a:ext uri="{FF2B5EF4-FFF2-40B4-BE49-F238E27FC236}">
              <a16:creationId xmlns:a16="http://schemas.microsoft.com/office/drawing/2014/main" id="{5CD305E1-F493-4A13-8465-99331F1298F3}"/>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F00770E1-1A83-465F-A840-494A9428B49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8F362FC2-98B7-4645-80D8-AC0AA8A6C6D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295F4BF4-0FD1-4636-9535-2F2345C68D4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79FF2E44-1721-4F98-BF91-B6D252B64A3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4857D9B9-39E0-450B-960A-798D40B9D90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112485</xdr:rowOff>
    </xdr:from>
    <xdr:to>
      <xdr:col>116</xdr:col>
      <xdr:colOff>114300</xdr:colOff>
      <xdr:row>63</xdr:row>
      <xdr:rowOff>42635</xdr:rowOff>
    </xdr:to>
    <xdr:sp macro="" textlink="">
      <xdr:nvSpPr>
        <xdr:cNvPr id="700" name="楕円 699">
          <a:extLst>
            <a:ext uri="{FF2B5EF4-FFF2-40B4-BE49-F238E27FC236}">
              <a16:creationId xmlns:a16="http://schemas.microsoft.com/office/drawing/2014/main" id="{71CCB049-D1E0-4DD9-BD1C-EC9202119229}"/>
            </a:ext>
          </a:extLst>
        </xdr:cNvPr>
        <xdr:cNvSpPr/>
      </xdr:nvSpPr>
      <xdr:spPr>
        <a:xfrm>
          <a:off x="22110700" y="1074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90912</xdr:rowOff>
    </xdr:from>
    <xdr:ext cx="469744" cy="259045"/>
    <xdr:sp macro="" textlink="">
      <xdr:nvSpPr>
        <xdr:cNvPr id="701" name="【保健センター・保健所】&#10;一人当たり面積該当値テキスト">
          <a:extLst>
            <a:ext uri="{FF2B5EF4-FFF2-40B4-BE49-F238E27FC236}">
              <a16:creationId xmlns:a16="http://schemas.microsoft.com/office/drawing/2014/main" id="{8C2A38CA-94AE-4446-AB54-76130661CC43}"/>
            </a:ext>
          </a:extLst>
        </xdr:cNvPr>
        <xdr:cNvSpPr txBox="1"/>
      </xdr:nvSpPr>
      <xdr:spPr>
        <a:xfrm>
          <a:off x="22199600" y="1072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112485</xdr:rowOff>
    </xdr:from>
    <xdr:to>
      <xdr:col>112</xdr:col>
      <xdr:colOff>38100</xdr:colOff>
      <xdr:row>63</xdr:row>
      <xdr:rowOff>42635</xdr:rowOff>
    </xdr:to>
    <xdr:sp macro="" textlink="">
      <xdr:nvSpPr>
        <xdr:cNvPr id="702" name="楕円 701">
          <a:extLst>
            <a:ext uri="{FF2B5EF4-FFF2-40B4-BE49-F238E27FC236}">
              <a16:creationId xmlns:a16="http://schemas.microsoft.com/office/drawing/2014/main" id="{A2BC5E71-36FC-42EC-B20D-DD59F4CD0CAD}"/>
            </a:ext>
          </a:extLst>
        </xdr:cNvPr>
        <xdr:cNvSpPr/>
      </xdr:nvSpPr>
      <xdr:spPr>
        <a:xfrm>
          <a:off x="21272500" y="1074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163285</xdr:rowOff>
    </xdr:from>
    <xdr:to>
      <xdr:col>116</xdr:col>
      <xdr:colOff>63500</xdr:colOff>
      <xdr:row>62</xdr:row>
      <xdr:rowOff>163285</xdr:rowOff>
    </xdr:to>
    <xdr:cxnSp macro="">
      <xdr:nvCxnSpPr>
        <xdr:cNvPr id="703" name="直線コネクタ 702">
          <a:extLst>
            <a:ext uri="{FF2B5EF4-FFF2-40B4-BE49-F238E27FC236}">
              <a16:creationId xmlns:a16="http://schemas.microsoft.com/office/drawing/2014/main" id="{767CBF47-CA84-41AF-B243-031315897968}"/>
            </a:ext>
          </a:extLst>
        </xdr:cNvPr>
        <xdr:cNvCxnSpPr/>
      </xdr:nvCxnSpPr>
      <xdr:spPr>
        <a:xfrm>
          <a:off x="21323300" y="107931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112485</xdr:rowOff>
    </xdr:from>
    <xdr:to>
      <xdr:col>107</xdr:col>
      <xdr:colOff>101600</xdr:colOff>
      <xdr:row>63</xdr:row>
      <xdr:rowOff>42635</xdr:rowOff>
    </xdr:to>
    <xdr:sp macro="" textlink="">
      <xdr:nvSpPr>
        <xdr:cNvPr id="704" name="楕円 703">
          <a:extLst>
            <a:ext uri="{FF2B5EF4-FFF2-40B4-BE49-F238E27FC236}">
              <a16:creationId xmlns:a16="http://schemas.microsoft.com/office/drawing/2014/main" id="{8BE2491A-11E5-49F7-A212-BE081494ED61}"/>
            </a:ext>
          </a:extLst>
        </xdr:cNvPr>
        <xdr:cNvSpPr/>
      </xdr:nvSpPr>
      <xdr:spPr>
        <a:xfrm>
          <a:off x="20383500" y="1074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163285</xdr:rowOff>
    </xdr:from>
    <xdr:to>
      <xdr:col>111</xdr:col>
      <xdr:colOff>177800</xdr:colOff>
      <xdr:row>62</xdr:row>
      <xdr:rowOff>163285</xdr:rowOff>
    </xdr:to>
    <xdr:cxnSp macro="">
      <xdr:nvCxnSpPr>
        <xdr:cNvPr id="705" name="直線コネクタ 704">
          <a:extLst>
            <a:ext uri="{FF2B5EF4-FFF2-40B4-BE49-F238E27FC236}">
              <a16:creationId xmlns:a16="http://schemas.microsoft.com/office/drawing/2014/main" id="{A1DD8CA7-5D64-417C-ADEF-F1905B90C2F5}"/>
            </a:ext>
          </a:extLst>
        </xdr:cNvPr>
        <xdr:cNvCxnSpPr/>
      </xdr:nvCxnSpPr>
      <xdr:spPr>
        <a:xfrm>
          <a:off x="20434300" y="107931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112485</xdr:rowOff>
    </xdr:from>
    <xdr:to>
      <xdr:col>102</xdr:col>
      <xdr:colOff>165100</xdr:colOff>
      <xdr:row>63</xdr:row>
      <xdr:rowOff>42635</xdr:rowOff>
    </xdr:to>
    <xdr:sp macro="" textlink="">
      <xdr:nvSpPr>
        <xdr:cNvPr id="706" name="楕円 705">
          <a:extLst>
            <a:ext uri="{FF2B5EF4-FFF2-40B4-BE49-F238E27FC236}">
              <a16:creationId xmlns:a16="http://schemas.microsoft.com/office/drawing/2014/main" id="{7E80E258-EAE8-418C-9DA1-7E0CA4E8905D}"/>
            </a:ext>
          </a:extLst>
        </xdr:cNvPr>
        <xdr:cNvSpPr/>
      </xdr:nvSpPr>
      <xdr:spPr>
        <a:xfrm>
          <a:off x="19494500" y="1074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163285</xdr:rowOff>
    </xdr:from>
    <xdr:to>
      <xdr:col>107</xdr:col>
      <xdr:colOff>50800</xdr:colOff>
      <xdr:row>62</xdr:row>
      <xdr:rowOff>163285</xdr:rowOff>
    </xdr:to>
    <xdr:cxnSp macro="">
      <xdr:nvCxnSpPr>
        <xdr:cNvPr id="707" name="直線コネクタ 706">
          <a:extLst>
            <a:ext uri="{FF2B5EF4-FFF2-40B4-BE49-F238E27FC236}">
              <a16:creationId xmlns:a16="http://schemas.microsoft.com/office/drawing/2014/main" id="{85FBFB40-BDB2-4C69-AB68-0F5772A05082}"/>
            </a:ext>
          </a:extLst>
        </xdr:cNvPr>
        <xdr:cNvCxnSpPr/>
      </xdr:nvCxnSpPr>
      <xdr:spPr>
        <a:xfrm>
          <a:off x="19545300" y="107931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112485</xdr:rowOff>
    </xdr:from>
    <xdr:to>
      <xdr:col>98</xdr:col>
      <xdr:colOff>38100</xdr:colOff>
      <xdr:row>63</xdr:row>
      <xdr:rowOff>42635</xdr:rowOff>
    </xdr:to>
    <xdr:sp macro="" textlink="">
      <xdr:nvSpPr>
        <xdr:cNvPr id="708" name="楕円 707">
          <a:extLst>
            <a:ext uri="{FF2B5EF4-FFF2-40B4-BE49-F238E27FC236}">
              <a16:creationId xmlns:a16="http://schemas.microsoft.com/office/drawing/2014/main" id="{45192B57-F6C7-4964-AB21-3F6B6D1F69FA}"/>
            </a:ext>
          </a:extLst>
        </xdr:cNvPr>
        <xdr:cNvSpPr/>
      </xdr:nvSpPr>
      <xdr:spPr>
        <a:xfrm>
          <a:off x="18605500" y="1074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163285</xdr:rowOff>
    </xdr:from>
    <xdr:to>
      <xdr:col>102</xdr:col>
      <xdr:colOff>114300</xdr:colOff>
      <xdr:row>62</xdr:row>
      <xdr:rowOff>163285</xdr:rowOff>
    </xdr:to>
    <xdr:cxnSp macro="">
      <xdr:nvCxnSpPr>
        <xdr:cNvPr id="709" name="直線コネクタ 708">
          <a:extLst>
            <a:ext uri="{FF2B5EF4-FFF2-40B4-BE49-F238E27FC236}">
              <a16:creationId xmlns:a16="http://schemas.microsoft.com/office/drawing/2014/main" id="{C6B89C41-4B4B-460E-A6B8-FD701546ADE1}"/>
            </a:ext>
          </a:extLst>
        </xdr:cNvPr>
        <xdr:cNvCxnSpPr/>
      </xdr:nvCxnSpPr>
      <xdr:spPr>
        <a:xfrm>
          <a:off x="18656300" y="107931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10" name="n_1aveValue【保健センター・保健所】&#10;一人当たり面積">
          <a:extLst>
            <a:ext uri="{FF2B5EF4-FFF2-40B4-BE49-F238E27FC236}">
              <a16:creationId xmlns:a16="http://schemas.microsoft.com/office/drawing/2014/main" id="{75643E64-054E-47F3-94A1-CC766593E84D}"/>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711" name="n_2aveValue【保健センター・保健所】&#10;一人当たり面積">
          <a:extLst>
            <a:ext uri="{FF2B5EF4-FFF2-40B4-BE49-F238E27FC236}">
              <a16:creationId xmlns:a16="http://schemas.microsoft.com/office/drawing/2014/main" id="{87D88776-B431-4822-B16D-1E873B6F86DF}"/>
            </a:ext>
          </a:extLst>
        </xdr:cNvPr>
        <xdr:cNvSpPr txBox="1"/>
      </xdr:nvSpPr>
      <xdr:spPr>
        <a:xfrm>
          <a:off x="20199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712" name="n_3aveValue【保健センター・保健所】&#10;一人当たり面積">
          <a:extLst>
            <a:ext uri="{FF2B5EF4-FFF2-40B4-BE49-F238E27FC236}">
              <a16:creationId xmlns:a16="http://schemas.microsoft.com/office/drawing/2014/main" id="{36EC9929-4437-42CE-9415-5C7AB3686D99}"/>
            </a:ext>
          </a:extLst>
        </xdr:cNvPr>
        <xdr:cNvSpPr txBox="1"/>
      </xdr:nvSpPr>
      <xdr:spPr>
        <a:xfrm>
          <a:off x="19310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13" name="n_4aveValue【保健センター・保健所】&#10;一人当たり面積">
          <a:extLst>
            <a:ext uri="{FF2B5EF4-FFF2-40B4-BE49-F238E27FC236}">
              <a16:creationId xmlns:a16="http://schemas.microsoft.com/office/drawing/2014/main" id="{73A2D386-E2DF-4197-9D0A-FA47F5DD4794}"/>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33762</xdr:rowOff>
    </xdr:from>
    <xdr:ext cx="469744" cy="259045"/>
    <xdr:sp macro="" textlink="">
      <xdr:nvSpPr>
        <xdr:cNvPr id="714" name="n_1mainValue【保健センター・保健所】&#10;一人当たり面積">
          <a:extLst>
            <a:ext uri="{FF2B5EF4-FFF2-40B4-BE49-F238E27FC236}">
              <a16:creationId xmlns:a16="http://schemas.microsoft.com/office/drawing/2014/main" id="{C481DF17-F6FC-4D60-8C5F-9838D2970861}"/>
            </a:ext>
          </a:extLst>
        </xdr:cNvPr>
        <xdr:cNvSpPr txBox="1"/>
      </xdr:nvSpPr>
      <xdr:spPr>
        <a:xfrm>
          <a:off x="21075727" y="10835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33762</xdr:rowOff>
    </xdr:from>
    <xdr:ext cx="469744" cy="259045"/>
    <xdr:sp macro="" textlink="">
      <xdr:nvSpPr>
        <xdr:cNvPr id="715" name="n_2mainValue【保健センター・保健所】&#10;一人当たり面積">
          <a:extLst>
            <a:ext uri="{FF2B5EF4-FFF2-40B4-BE49-F238E27FC236}">
              <a16:creationId xmlns:a16="http://schemas.microsoft.com/office/drawing/2014/main" id="{7BE190AE-6BAB-489B-8882-8556AA8D84A5}"/>
            </a:ext>
          </a:extLst>
        </xdr:cNvPr>
        <xdr:cNvSpPr txBox="1"/>
      </xdr:nvSpPr>
      <xdr:spPr>
        <a:xfrm>
          <a:off x="20199427" y="10835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33762</xdr:rowOff>
    </xdr:from>
    <xdr:ext cx="469744" cy="259045"/>
    <xdr:sp macro="" textlink="">
      <xdr:nvSpPr>
        <xdr:cNvPr id="716" name="n_3mainValue【保健センター・保健所】&#10;一人当たり面積">
          <a:extLst>
            <a:ext uri="{FF2B5EF4-FFF2-40B4-BE49-F238E27FC236}">
              <a16:creationId xmlns:a16="http://schemas.microsoft.com/office/drawing/2014/main" id="{FE724BC9-0122-49B5-A7B7-CB1B371883B5}"/>
            </a:ext>
          </a:extLst>
        </xdr:cNvPr>
        <xdr:cNvSpPr txBox="1"/>
      </xdr:nvSpPr>
      <xdr:spPr>
        <a:xfrm>
          <a:off x="19310427" y="10835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33762</xdr:rowOff>
    </xdr:from>
    <xdr:ext cx="469744" cy="259045"/>
    <xdr:sp macro="" textlink="">
      <xdr:nvSpPr>
        <xdr:cNvPr id="717" name="n_4mainValue【保健センター・保健所】&#10;一人当たり面積">
          <a:extLst>
            <a:ext uri="{FF2B5EF4-FFF2-40B4-BE49-F238E27FC236}">
              <a16:creationId xmlns:a16="http://schemas.microsoft.com/office/drawing/2014/main" id="{5DCF14B8-D941-4450-B0D8-D2D90F98E01B}"/>
            </a:ext>
          </a:extLst>
        </xdr:cNvPr>
        <xdr:cNvSpPr txBox="1"/>
      </xdr:nvSpPr>
      <xdr:spPr>
        <a:xfrm>
          <a:off x="18421427" y="10835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107A2968-97EF-4E28-A086-D75008254AB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47B078D2-F12B-4993-8B31-5CE121055D7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6B91B354-0F3B-4B6F-99E7-DB4DFA11400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0B26E29F-62D4-4A6C-AD76-4B59B0D8786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601B9732-7651-43CB-98F7-6339F19CBEC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81E05D5A-20D0-4011-A665-101DE481BF4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C37A97DF-35FB-411E-AB2D-0E8E007E884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1816516F-2D3B-4FD9-B29F-72EDA6495F0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B4FD8363-845C-46FA-B0C0-01FF7CB8EE2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11F1EF82-2C2C-4757-B0C3-A0333EAE0E5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F3E667B7-69CA-4AB1-92C0-21A7F95BAB2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9" name="直線コネクタ 728">
          <a:extLst>
            <a:ext uri="{FF2B5EF4-FFF2-40B4-BE49-F238E27FC236}">
              <a16:creationId xmlns:a16="http://schemas.microsoft.com/office/drawing/2014/main" id="{ADB12FB8-733F-4CC5-8689-118A75416DFC}"/>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30" name="テキスト ボックス 729">
          <a:extLst>
            <a:ext uri="{FF2B5EF4-FFF2-40B4-BE49-F238E27FC236}">
              <a16:creationId xmlns:a16="http://schemas.microsoft.com/office/drawing/2014/main" id="{63CD77D5-3C81-4638-90ED-877DFDCA5532}"/>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1" name="直線コネクタ 730">
          <a:extLst>
            <a:ext uri="{FF2B5EF4-FFF2-40B4-BE49-F238E27FC236}">
              <a16:creationId xmlns:a16="http://schemas.microsoft.com/office/drawing/2014/main" id="{60BCAF18-1A8B-4692-B572-5FF361F12ECA}"/>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2" name="テキスト ボックス 731">
          <a:extLst>
            <a:ext uri="{FF2B5EF4-FFF2-40B4-BE49-F238E27FC236}">
              <a16:creationId xmlns:a16="http://schemas.microsoft.com/office/drawing/2014/main" id="{E1314AA6-6BA2-49A7-AD5E-A6B097CDF91A}"/>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3" name="直線コネクタ 732">
          <a:extLst>
            <a:ext uri="{FF2B5EF4-FFF2-40B4-BE49-F238E27FC236}">
              <a16:creationId xmlns:a16="http://schemas.microsoft.com/office/drawing/2014/main" id="{84C48CF9-6DDC-4EA3-8E10-B8F6486BAD07}"/>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4" name="テキスト ボックス 733">
          <a:extLst>
            <a:ext uri="{FF2B5EF4-FFF2-40B4-BE49-F238E27FC236}">
              <a16:creationId xmlns:a16="http://schemas.microsoft.com/office/drawing/2014/main" id="{E7B347B7-B7B3-4616-A78E-B3070DA549E6}"/>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5" name="直線コネクタ 734">
          <a:extLst>
            <a:ext uri="{FF2B5EF4-FFF2-40B4-BE49-F238E27FC236}">
              <a16:creationId xmlns:a16="http://schemas.microsoft.com/office/drawing/2014/main" id="{B5A7060B-007C-48F7-A59F-90E855CD73C5}"/>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6" name="テキスト ボックス 735">
          <a:extLst>
            <a:ext uri="{FF2B5EF4-FFF2-40B4-BE49-F238E27FC236}">
              <a16:creationId xmlns:a16="http://schemas.microsoft.com/office/drawing/2014/main" id="{87921B8F-AA65-48C6-94BF-A3899933BA08}"/>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885FCB62-F695-4B8F-9209-38A13553DB1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90110538-05D1-4E1D-86B3-EA2F2F9E7A75}"/>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B05EB649-C1B7-4ECC-90FC-6B16115DB0C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134113</xdr:rowOff>
    </xdr:from>
    <xdr:to>
      <xdr:col>85</xdr:col>
      <xdr:colOff>126364</xdr:colOff>
      <xdr:row>86</xdr:row>
      <xdr:rowOff>51815</xdr:rowOff>
    </xdr:to>
    <xdr:cxnSp macro="">
      <xdr:nvCxnSpPr>
        <xdr:cNvPr id="740" name="直線コネクタ 739">
          <a:extLst>
            <a:ext uri="{FF2B5EF4-FFF2-40B4-BE49-F238E27FC236}">
              <a16:creationId xmlns:a16="http://schemas.microsoft.com/office/drawing/2014/main" id="{6EA733D4-29BE-4D49-A14D-A0EFC9860E3F}"/>
            </a:ext>
          </a:extLst>
        </xdr:cNvPr>
        <xdr:cNvCxnSpPr/>
      </xdr:nvCxnSpPr>
      <xdr:spPr>
        <a:xfrm flipV="1">
          <a:off x="16318864" y="13507213"/>
          <a:ext cx="0" cy="1289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55642</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B32C75DC-D04D-42D9-B57D-4E871D66A4CE}"/>
            </a:ext>
          </a:extLst>
        </xdr:cNvPr>
        <xdr:cNvSpPr txBox="1"/>
      </xdr:nvSpPr>
      <xdr:spPr>
        <a:xfrm>
          <a:off x="16357600" y="1480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51815</xdr:rowOff>
    </xdr:from>
    <xdr:to>
      <xdr:col>86</xdr:col>
      <xdr:colOff>25400</xdr:colOff>
      <xdr:row>86</xdr:row>
      <xdr:rowOff>51815</xdr:rowOff>
    </xdr:to>
    <xdr:cxnSp macro="">
      <xdr:nvCxnSpPr>
        <xdr:cNvPr id="742" name="直線コネクタ 741">
          <a:extLst>
            <a:ext uri="{FF2B5EF4-FFF2-40B4-BE49-F238E27FC236}">
              <a16:creationId xmlns:a16="http://schemas.microsoft.com/office/drawing/2014/main" id="{42B0E051-A2EA-429A-8CA4-504B4BB1A569}"/>
            </a:ext>
          </a:extLst>
        </xdr:cNvPr>
        <xdr:cNvCxnSpPr/>
      </xdr:nvCxnSpPr>
      <xdr:spPr>
        <a:xfrm>
          <a:off x="16230600" y="1479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80790</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012900C6-07CC-4D8D-9565-4ABE4E223725}"/>
            </a:ext>
          </a:extLst>
        </xdr:cNvPr>
        <xdr:cNvSpPr txBox="1"/>
      </xdr:nvSpPr>
      <xdr:spPr>
        <a:xfrm>
          <a:off x="16357600" y="1328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134113</xdr:rowOff>
    </xdr:from>
    <xdr:to>
      <xdr:col>86</xdr:col>
      <xdr:colOff>25400</xdr:colOff>
      <xdr:row>78</xdr:row>
      <xdr:rowOff>134113</xdr:rowOff>
    </xdr:to>
    <xdr:cxnSp macro="">
      <xdr:nvCxnSpPr>
        <xdr:cNvPr id="744" name="直線コネクタ 743">
          <a:extLst>
            <a:ext uri="{FF2B5EF4-FFF2-40B4-BE49-F238E27FC236}">
              <a16:creationId xmlns:a16="http://schemas.microsoft.com/office/drawing/2014/main" id="{0EC36DEB-1EB5-4393-ADC4-B511AD969558}"/>
            </a:ext>
          </a:extLst>
        </xdr:cNvPr>
        <xdr:cNvCxnSpPr/>
      </xdr:nvCxnSpPr>
      <xdr:spPr>
        <a:xfrm>
          <a:off x="16230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26179</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E25AEEBB-B096-4819-9E81-89582F1AB1B2}"/>
            </a:ext>
          </a:extLst>
        </xdr:cNvPr>
        <xdr:cNvSpPr txBox="1"/>
      </xdr:nvSpPr>
      <xdr:spPr>
        <a:xfrm>
          <a:off x="16357600" y="142565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3302</xdr:rowOff>
    </xdr:from>
    <xdr:to>
      <xdr:col>85</xdr:col>
      <xdr:colOff>177800</xdr:colOff>
      <xdr:row>84</xdr:row>
      <xdr:rowOff>104902</xdr:rowOff>
    </xdr:to>
    <xdr:sp macro="" textlink="">
      <xdr:nvSpPr>
        <xdr:cNvPr id="746" name="フローチャート: 判断 745">
          <a:extLst>
            <a:ext uri="{FF2B5EF4-FFF2-40B4-BE49-F238E27FC236}">
              <a16:creationId xmlns:a16="http://schemas.microsoft.com/office/drawing/2014/main" id="{FDC42B36-AD77-48C9-B9C8-B89794F562D4}"/>
            </a:ext>
          </a:extLst>
        </xdr:cNvPr>
        <xdr:cNvSpPr/>
      </xdr:nvSpPr>
      <xdr:spPr>
        <a:xfrm>
          <a:off x="16268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23876</xdr:rowOff>
    </xdr:from>
    <xdr:to>
      <xdr:col>81</xdr:col>
      <xdr:colOff>101600</xdr:colOff>
      <xdr:row>84</xdr:row>
      <xdr:rowOff>125476</xdr:rowOff>
    </xdr:to>
    <xdr:sp macro="" textlink="">
      <xdr:nvSpPr>
        <xdr:cNvPr id="747" name="フローチャート: 判断 746">
          <a:extLst>
            <a:ext uri="{FF2B5EF4-FFF2-40B4-BE49-F238E27FC236}">
              <a16:creationId xmlns:a16="http://schemas.microsoft.com/office/drawing/2014/main" id="{8DD7591C-67FF-4B99-891A-0D9148C75D4B}"/>
            </a:ext>
          </a:extLst>
        </xdr:cNvPr>
        <xdr:cNvSpPr/>
      </xdr:nvSpPr>
      <xdr:spPr>
        <a:xfrm>
          <a:off x="15430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3302</xdr:rowOff>
    </xdr:from>
    <xdr:to>
      <xdr:col>76</xdr:col>
      <xdr:colOff>165100</xdr:colOff>
      <xdr:row>84</xdr:row>
      <xdr:rowOff>104902</xdr:rowOff>
    </xdr:to>
    <xdr:sp macro="" textlink="">
      <xdr:nvSpPr>
        <xdr:cNvPr id="748" name="フローチャート: 判断 747">
          <a:extLst>
            <a:ext uri="{FF2B5EF4-FFF2-40B4-BE49-F238E27FC236}">
              <a16:creationId xmlns:a16="http://schemas.microsoft.com/office/drawing/2014/main" id="{87A5BA04-C70C-4F00-868A-7590AC2C2615}"/>
            </a:ext>
          </a:extLst>
        </xdr:cNvPr>
        <xdr:cNvSpPr/>
      </xdr:nvSpPr>
      <xdr:spPr>
        <a:xfrm>
          <a:off x="14541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161037</xdr:rowOff>
    </xdr:from>
    <xdr:to>
      <xdr:col>72</xdr:col>
      <xdr:colOff>38100</xdr:colOff>
      <xdr:row>84</xdr:row>
      <xdr:rowOff>91187</xdr:rowOff>
    </xdr:to>
    <xdr:sp macro="" textlink="">
      <xdr:nvSpPr>
        <xdr:cNvPr id="749" name="フローチャート: 判断 748">
          <a:extLst>
            <a:ext uri="{FF2B5EF4-FFF2-40B4-BE49-F238E27FC236}">
              <a16:creationId xmlns:a16="http://schemas.microsoft.com/office/drawing/2014/main" id="{D7B94168-39D2-4E23-ADAB-00C2D6401C5D}"/>
            </a:ext>
          </a:extLst>
        </xdr:cNvPr>
        <xdr:cNvSpPr/>
      </xdr:nvSpPr>
      <xdr:spPr>
        <a:xfrm>
          <a:off x="13652500" y="1439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129032</xdr:rowOff>
    </xdr:from>
    <xdr:to>
      <xdr:col>67</xdr:col>
      <xdr:colOff>101600</xdr:colOff>
      <xdr:row>84</xdr:row>
      <xdr:rowOff>59182</xdr:rowOff>
    </xdr:to>
    <xdr:sp macro="" textlink="">
      <xdr:nvSpPr>
        <xdr:cNvPr id="750" name="フローチャート: 判断 749">
          <a:extLst>
            <a:ext uri="{FF2B5EF4-FFF2-40B4-BE49-F238E27FC236}">
              <a16:creationId xmlns:a16="http://schemas.microsoft.com/office/drawing/2014/main" id="{B757B955-2A44-426F-A584-9015468EE3FA}"/>
            </a:ext>
          </a:extLst>
        </xdr:cNvPr>
        <xdr:cNvSpPr/>
      </xdr:nvSpPr>
      <xdr:spPr>
        <a:xfrm>
          <a:off x="12763500" y="1435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56E0A942-95E0-4B26-A473-09B40145D11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B5D25B1A-A055-4EEE-858E-74EA1071AA9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CD8E6020-959B-4941-BD1B-60924F157C7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AA424B12-BA6F-46BD-99CF-7816057A207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77D88304-50B5-4309-B587-F9CF1CF2267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113030</xdr:rowOff>
    </xdr:from>
    <xdr:to>
      <xdr:col>85</xdr:col>
      <xdr:colOff>177800</xdr:colOff>
      <xdr:row>86</xdr:row>
      <xdr:rowOff>43180</xdr:rowOff>
    </xdr:to>
    <xdr:sp macro="" textlink="">
      <xdr:nvSpPr>
        <xdr:cNvPr id="756" name="楕円 755">
          <a:extLst>
            <a:ext uri="{FF2B5EF4-FFF2-40B4-BE49-F238E27FC236}">
              <a16:creationId xmlns:a16="http://schemas.microsoft.com/office/drawing/2014/main" id="{C9D4811D-6489-4C0D-AE81-BDE4CAF0FFF4}"/>
            </a:ext>
          </a:extLst>
        </xdr:cNvPr>
        <xdr:cNvSpPr/>
      </xdr:nvSpPr>
      <xdr:spPr>
        <a:xfrm>
          <a:off x="162687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27957</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4739F432-3795-4AE1-8C42-17CBF06C99F3}"/>
            </a:ext>
          </a:extLst>
        </xdr:cNvPr>
        <xdr:cNvSpPr txBox="1"/>
      </xdr:nvSpPr>
      <xdr:spPr>
        <a:xfrm>
          <a:off x="16357600" y="1460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60452</xdr:rowOff>
    </xdr:from>
    <xdr:to>
      <xdr:col>81</xdr:col>
      <xdr:colOff>101600</xdr:colOff>
      <xdr:row>85</xdr:row>
      <xdr:rowOff>162052</xdr:rowOff>
    </xdr:to>
    <xdr:sp macro="" textlink="">
      <xdr:nvSpPr>
        <xdr:cNvPr id="758" name="楕円 757">
          <a:extLst>
            <a:ext uri="{FF2B5EF4-FFF2-40B4-BE49-F238E27FC236}">
              <a16:creationId xmlns:a16="http://schemas.microsoft.com/office/drawing/2014/main" id="{7537CAF8-7379-43BB-8289-449EF434F683}"/>
            </a:ext>
          </a:extLst>
        </xdr:cNvPr>
        <xdr:cNvSpPr/>
      </xdr:nvSpPr>
      <xdr:spPr>
        <a:xfrm>
          <a:off x="15430500" y="1463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111252</xdr:rowOff>
    </xdr:from>
    <xdr:to>
      <xdr:col>85</xdr:col>
      <xdr:colOff>127000</xdr:colOff>
      <xdr:row>85</xdr:row>
      <xdr:rowOff>163830</xdr:rowOff>
    </xdr:to>
    <xdr:cxnSp macro="">
      <xdr:nvCxnSpPr>
        <xdr:cNvPr id="759" name="直線コネクタ 758">
          <a:extLst>
            <a:ext uri="{FF2B5EF4-FFF2-40B4-BE49-F238E27FC236}">
              <a16:creationId xmlns:a16="http://schemas.microsoft.com/office/drawing/2014/main" id="{44B04E91-8F54-4685-865C-520926DA3CF7}"/>
            </a:ext>
          </a:extLst>
        </xdr:cNvPr>
        <xdr:cNvCxnSpPr/>
      </xdr:nvCxnSpPr>
      <xdr:spPr>
        <a:xfrm>
          <a:off x="15481300" y="14684502"/>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71882</xdr:rowOff>
    </xdr:from>
    <xdr:to>
      <xdr:col>76</xdr:col>
      <xdr:colOff>165100</xdr:colOff>
      <xdr:row>86</xdr:row>
      <xdr:rowOff>2032</xdr:rowOff>
    </xdr:to>
    <xdr:sp macro="" textlink="">
      <xdr:nvSpPr>
        <xdr:cNvPr id="760" name="楕円 759">
          <a:extLst>
            <a:ext uri="{FF2B5EF4-FFF2-40B4-BE49-F238E27FC236}">
              <a16:creationId xmlns:a16="http://schemas.microsoft.com/office/drawing/2014/main" id="{9C298EF6-ED02-4041-BA38-A3AF4C6AE8ED}"/>
            </a:ext>
          </a:extLst>
        </xdr:cNvPr>
        <xdr:cNvSpPr/>
      </xdr:nvSpPr>
      <xdr:spPr>
        <a:xfrm>
          <a:off x="14541500" y="1464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111252</xdr:rowOff>
    </xdr:from>
    <xdr:to>
      <xdr:col>81</xdr:col>
      <xdr:colOff>50800</xdr:colOff>
      <xdr:row>85</xdr:row>
      <xdr:rowOff>122682</xdr:rowOff>
    </xdr:to>
    <xdr:cxnSp macro="">
      <xdr:nvCxnSpPr>
        <xdr:cNvPr id="761" name="直線コネクタ 760">
          <a:extLst>
            <a:ext uri="{FF2B5EF4-FFF2-40B4-BE49-F238E27FC236}">
              <a16:creationId xmlns:a16="http://schemas.microsoft.com/office/drawing/2014/main" id="{0AAA497A-E769-4DDB-B6D9-7F041DB15536}"/>
            </a:ext>
          </a:extLst>
        </xdr:cNvPr>
        <xdr:cNvCxnSpPr/>
      </xdr:nvCxnSpPr>
      <xdr:spPr>
        <a:xfrm flipV="1">
          <a:off x="14592300" y="1468450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46737</xdr:rowOff>
    </xdr:from>
    <xdr:to>
      <xdr:col>72</xdr:col>
      <xdr:colOff>38100</xdr:colOff>
      <xdr:row>85</xdr:row>
      <xdr:rowOff>148337</xdr:rowOff>
    </xdr:to>
    <xdr:sp macro="" textlink="">
      <xdr:nvSpPr>
        <xdr:cNvPr id="762" name="楕円 761">
          <a:extLst>
            <a:ext uri="{FF2B5EF4-FFF2-40B4-BE49-F238E27FC236}">
              <a16:creationId xmlns:a16="http://schemas.microsoft.com/office/drawing/2014/main" id="{C021B864-D64D-4BFD-BE79-B029C226B121}"/>
            </a:ext>
          </a:extLst>
        </xdr:cNvPr>
        <xdr:cNvSpPr/>
      </xdr:nvSpPr>
      <xdr:spPr>
        <a:xfrm>
          <a:off x="13652500" y="1461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97537</xdr:rowOff>
    </xdr:from>
    <xdr:to>
      <xdr:col>76</xdr:col>
      <xdr:colOff>114300</xdr:colOff>
      <xdr:row>85</xdr:row>
      <xdr:rowOff>122682</xdr:rowOff>
    </xdr:to>
    <xdr:cxnSp macro="">
      <xdr:nvCxnSpPr>
        <xdr:cNvPr id="763" name="直線コネクタ 762">
          <a:extLst>
            <a:ext uri="{FF2B5EF4-FFF2-40B4-BE49-F238E27FC236}">
              <a16:creationId xmlns:a16="http://schemas.microsoft.com/office/drawing/2014/main" id="{BF77B552-4746-4678-8496-C93F4768AD63}"/>
            </a:ext>
          </a:extLst>
        </xdr:cNvPr>
        <xdr:cNvCxnSpPr/>
      </xdr:nvCxnSpPr>
      <xdr:spPr>
        <a:xfrm>
          <a:off x="13703300" y="14670787"/>
          <a:ext cx="8890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12446</xdr:rowOff>
    </xdr:from>
    <xdr:to>
      <xdr:col>67</xdr:col>
      <xdr:colOff>101600</xdr:colOff>
      <xdr:row>85</xdr:row>
      <xdr:rowOff>114046</xdr:rowOff>
    </xdr:to>
    <xdr:sp macro="" textlink="">
      <xdr:nvSpPr>
        <xdr:cNvPr id="764" name="楕円 763">
          <a:extLst>
            <a:ext uri="{FF2B5EF4-FFF2-40B4-BE49-F238E27FC236}">
              <a16:creationId xmlns:a16="http://schemas.microsoft.com/office/drawing/2014/main" id="{CFC8D86B-8977-4F33-96B5-81006A513AA0}"/>
            </a:ext>
          </a:extLst>
        </xdr:cNvPr>
        <xdr:cNvSpPr/>
      </xdr:nvSpPr>
      <xdr:spPr>
        <a:xfrm>
          <a:off x="12763500" y="1458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63246</xdr:rowOff>
    </xdr:from>
    <xdr:to>
      <xdr:col>71</xdr:col>
      <xdr:colOff>177800</xdr:colOff>
      <xdr:row>85</xdr:row>
      <xdr:rowOff>97537</xdr:rowOff>
    </xdr:to>
    <xdr:cxnSp macro="">
      <xdr:nvCxnSpPr>
        <xdr:cNvPr id="765" name="直線コネクタ 764">
          <a:extLst>
            <a:ext uri="{FF2B5EF4-FFF2-40B4-BE49-F238E27FC236}">
              <a16:creationId xmlns:a16="http://schemas.microsoft.com/office/drawing/2014/main" id="{E5E9C4A5-EAA3-426C-B1F4-918476ED4B7E}"/>
            </a:ext>
          </a:extLst>
        </xdr:cNvPr>
        <xdr:cNvCxnSpPr/>
      </xdr:nvCxnSpPr>
      <xdr:spPr>
        <a:xfrm>
          <a:off x="12814300" y="14636496"/>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142003</xdr:rowOff>
    </xdr:from>
    <xdr:ext cx="405111" cy="259045"/>
    <xdr:sp macro="" textlink="">
      <xdr:nvSpPr>
        <xdr:cNvPr id="766" name="n_1aveValue【消防施設】&#10;有形固定資産減価償却率">
          <a:extLst>
            <a:ext uri="{FF2B5EF4-FFF2-40B4-BE49-F238E27FC236}">
              <a16:creationId xmlns:a16="http://schemas.microsoft.com/office/drawing/2014/main" id="{3F57767E-1985-4CD0-AAE6-3E579E12AD9C}"/>
            </a:ext>
          </a:extLst>
        </xdr:cNvPr>
        <xdr:cNvSpPr txBox="1"/>
      </xdr:nvSpPr>
      <xdr:spPr>
        <a:xfrm>
          <a:off x="15266044" y="14200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121429</xdr:rowOff>
    </xdr:from>
    <xdr:ext cx="405111" cy="259045"/>
    <xdr:sp macro="" textlink="">
      <xdr:nvSpPr>
        <xdr:cNvPr id="767" name="n_2aveValue【消防施設】&#10;有形固定資産減価償却率">
          <a:extLst>
            <a:ext uri="{FF2B5EF4-FFF2-40B4-BE49-F238E27FC236}">
              <a16:creationId xmlns:a16="http://schemas.microsoft.com/office/drawing/2014/main" id="{2FE200BE-F28D-4E60-A382-334B48755152}"/>
            </a:ext>
          </a:extLst>
        </xdr:cNvPr>
        <xdr:cNvSpPr txBox="1"/>
      </xdr:nvSpPr>
      <xdr:spPr>
        <a:xfrm>
          <a:off x="14389744" y="14180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107714</xdr:rowOff>
    </xdr:from>
    <xdr:ext cx="405111" cy="259045"/>
    <xdr:sp macro="" textlink="">
      <xdr:nvSpPr>
        <xdr:cNvPr id="768" name="n_3aveValue【消防施設】&#10;有形固定資産減価償却率">
          <a:extLst>
            <a:ext uri="{FF2B5EF4-FFF2-40B4-BE49-F238E27FC236}">
              <a16:creationId xmlns:a16="http://schemas.microsoft.com/office/drawing/2014/main" id="{254BE695-DBB8-4F6E-ACE5-8EBB64BCC15C}"/>
            </a:ext>
          </a:extLst>
        </xdr:cNvPr>
        <xdr:cNvSpPr txBox="1"/>
      </xdr:nvSpPr>
      <xdr:spPr>
        <a:xfrm>
          <a:off x="13500744" y="14166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75709</xdr:rowOff>
    </xdr:from>
    <xdr:ext cx="405111" cy="259045"/>
    <xdr:sp macro="" textlink="">
      <xdr:nvSpPr>
        <xdr:cNvPr id="769" name="n_4aveValue【消防施設】&#10;有形固定資産減価償却率">
          <a:extLst>
            <a:ext uri="{FF2B5EF4-FFF2-40B4-BE49-F238E27FC236}">
              <a16:creationId xmlns:a16="http://schemas.microsoft.com/office/drawing/2014/main" id="{A83D46DB-F1E4-4059-9D94-044734FB823E}"/>
            </a:ext>
          </a:extLst>
        </xdr:cNvPr>
        <xdr:cNvSpPr txBox="1"/>
      </xdr:nvSpPr>
      <xdr:spPr>
        <a:xfrm>
          <a:off x="12611744" y="14134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153179</xdr:rowOff>
    </xdr:from>
    <xdr:ext cx="405111" cy="259045"/>
    <xdr:sp macro="" textlink="">
      <xdr:nvSpPr>
        <xdr:cNvPr id="770" name="n_1mainValue【消防施設】&#10;有形固定資産減価償却率">
          <a:extLst>
            <a:ext uri="{FF2B5EF4-FFF2-40B4-BE49-F238E27FC236}">
              <a16:creationId xmlns:a16="http://schemas.microsoft.com/office/drawing/2014/main" id="{EF5C6A61-2055-4DA6-B803-39335A631807}"/>
            </a:ext>
          </a:extLst>
        </xdr:cNvPr>
        <xdr:cNvSpPr txBox="1"/>
      </xdr:nvSpPr>
      <xdr:spPr>
        <a:xfrm>
          <a:off x="15266044" y="14726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164609</xdr:rowOff>
    </xdr:from>
    <xdr:ext cx="405111" cy="259045"/>
    <xdr:sp macro="" textlink="">
      <xdr:nvSpPr>
        <xdr:cNvPr id="771" name="n_2mainValue【消防施設】&#10;有形固定資産減価償却率">
          <a:extLst>
            <a:ext uri="{FF2B5EF4-FFF2-40B4-BE49-F238E27FC236}">
              <a16:creationId xmlns:a16="http://schemas.microsoft.com/office/drawing/2014/main" id="{D7F325D2-612B-45F9-8C8C-3AFA593F9DF5}"/>
            </a:ext>
          </a:extLst>
        </xdr:cNvPr>
        <xdr:cNvSpPr txBox="1"/>
      </xdr:nvSpPr>
      <xdr:spPr>
        <a:xfrm>
          <a:off x="14389744" y="14737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139464</xdr:rowOff>
    </xdr:from>
    <xdr:ext cx="405111" cy="259045"/>
    <xdr:sp macro="" textlink="">
      <xdr:nvSpPr>
        <xdr:cNvPr id="772" name="n_3mainValue【消防施設】&#10;有形固定資産減価償却率">
          <a:extLst>
            <a:ext uri="{FF2B5EF4-FFF2-40B4-BE49-F238E27FC236}">
              <a16:creationId xmlns:a16="http://schemas.microsoft.com/office/drawing/2014/main" id="{812822CD-F4BE-41F5-8E19-177FF33ABD80}"/>
            </a:ext>
          </a:extLst>
        </xdr:cNvPr>
        <xdr:cNvSpPr txBox="1"/>
      </xdr:nvSpPr>
      <xdr:spPr>
        <a:xfrm>
          <a:off x="13500744" y="14712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105173</xdr:rowOff>
    </xdr:from>
    <xdr:ext cx="405111" cy="259045"/>
    <xdr:sp macro="" textlink="">
      <xdr:nvSpPr>
        <xdr:cNvPr id="773" name="n_4mainValue【消防施設】&#10;有形固定資産減価償却率">
          <a:extLst>
            <a:ext uri="{FF2B5EF4-FFF2-40B4-BE49-F238E27FC236}">
              <a16:creationId xmlns:a16="http://schemas.microsoft.com/office/drawing/2014/main" id="{377F9610-45FB-4458-915E-BCC03B5E6EC4}"/>
            </a:ext>
          </a:extLst>
        </xdr:cNvPr>
        <xdr:cNvSpPr txBox="1"/>
      </xdr:nvSpPr>
      <xdr:spPr>
        <a:xfrm>
          <a:off x="12611744" y="14678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82975C06-7032-4D4E-8BC4-5517D153597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291C0181-EA53-4035-8DC1-BE1EC98CCB8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55E1D540-F64C-49F1-8207-A181D18C288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78CB327F-62DB-4CF2-AEAF-E5D343D0396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82E57B4B-6F6D-4AD9-8814-2254888EFEA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6602DF4A-D819-4EC0-9CFE-0C27943DE67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1750E6EC-F59B-4164-8417-72F9656AD0E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C400A1FF-D70B-4FA8-9B9F-CCB9EF71FBE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79C2FC08-2626-4513-A71F-AD083D55D0B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FAE4AFA9-89FF-437A-8AAA-0A6A971177F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84" name="テキスト ボックス 783">
          <a:extLst>
            <a:ext uri="{FF2B5EF4-FFF2-40B4-BE49-F238E27FC236}">
              <a16:creationId xmlns:a16="http://schemas.microsoft.com/office/drawing/2014/main" id="{995BC556-F622-4F73-914E-9A32E336D394}"/>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168729</xdr:rowOff>
    </xdr:from>
    <xdr:to>
      <xdr:col>120</xdr:col>
      <xdr:colOff>114300</xdr:colOff>
      <xdr:row>86</xdr:row>
      <xdr:rowOff>168729</xdr:rowOff>
    </xdr:to>
    <xdr:cxnSp macro="">
      <xdr:nvCxnSpPr>
        <xdr:cNvPr id="785" name="直線コネクタ 784">
          <a:extLst>
            <a:ext uri="{FF2B5EF4-FFF2-40B4-BE49-F238E27FC236}">
              <a16:creationId xmlns:a16="http://schemas.microsoft.com/office/drawing/2014/main" id="{9AAC1A59-BA3F-4F24-A869-5292BCAA3928}"/>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6" name="テキスト ボックス 785">
          <a:extLst>
            <a:ext uri="{FF2B5EF4-FFF2-40B4-BE49-F238E27FC236}">
              <a16:creationId xmlns:a16="http://schemas.microsoft.com/office/drawing/2014/main" id="{62912BD5-E3C0-4E8A-8159-C2546C4A10C5}"/>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7" name="直線コネクタ 786">
          <a:extLst>
            <a:ext uri="{FF2B5EF4-FFF2-40B4-BE49-F238E27FC236}">
              <a16:creationId xmlns:a16="http://schemas.microsoft.com/office/drawing/2014/main" id="{EBC4B3B0-A8FD-460C-8537-DCAFDAC31C0F}"/>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8" name="テキスト ボックス 787">
          <a:extLst>
            <a:ext uri="{FF2B5EF4-FFF2-40B4-BE49-F238E27FC236}">
              <a16:creationId xmlns:a16="http://schemas.microsoft.com/office/drawing/2014/main" id="{A32C8E32-1854-45A3-92D0-7B65246ECC87}"/>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9" name="直線コネクタ 788">
          <a:extLst>
            <a:ext uri="{FF2B5EF4-FFF2-40B4-BE49-F238E27FC236}">
              <a16:creationId xmlns:a16="http://schemas.microsoft.com/office/drawing/2014/main" id="{188F3264-570C-46C4-8C21-E854F90F274D}"/>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0" name="テキスト ボックス 789">
          <a:extLst>
            <a:ext uri="{FF2B5EF4-FFF2-40B4-BE49-F238E27FC236}">
              <a16:creationId xmlns:a16="http://schemas.microsoft.com/office/drawing/2014/main" id="{06E1C938-9B66-4668-9AA1-4FE3F8553601}"/>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1" name="直線コネクタ 790">
          <a:extLst>
            <a:ext uri="{FF2B5EF4-FFF2-40B4-BE49-F238E27FC236}">
              <a16:creationId xmlns:a16="http://schemas.microsoft.com/office/drawing/2014/main" id="{E3E61993-B291-4677-BDF4-D80CE5EC17FC}"/>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2" name="テキスト ボックス 791">
          <a:extLst>
            <a:ext uri="{FF2B5EF4-FFF2-40B4-BE49-F238E27FC236}">
              <a16:creationId xmlns:a16="http://schemas.microsoft.com/office/drawing/2014/main" id="{E334C31F-4809-4FA5-A3CA-BAEA527FDDA7}"/>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3" name="直線コネクタ 792">
          <a:extLst>
            <a:ext uri="{FF2B5EF4-FFF2-40B4-BE49-F238E27FC236}">
              <a16:creationId xmlns:a16="http://schemas.microsoft.com/office/drawing/2014/main" id="{E5EC7F14-B7A5-4019-959E-87E3A9D6474B}"/>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4" name="テキスト ボックス 793">
          <a:extLst>
            <a:ext uri="{FF2B5EF4-FFF2-40B4-BE49-F238E27FC236}">
              <a16:creationId xmlns:a16="http://schemas.microsoft.com/office/drawing/2014/main" id="{3747B82D-550D-4681-9187-FE86115412A3}"/>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5" name="直線コネクタ 794">
          <a:extLst>
            <a:ext uri="{FF2B5EF4-FFF2-40B4-BE49-F238E27FC236}">
              <a16:creationId xmlns:a16="http://schemas.microsoft.com/office/drawing/2014/main" id="{B14DA0D1-E773-4AD9-B048-225A70DA7D21}"/>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6" name="テキスト ボックス 795">
          <a:extLst>
            <a:ext uri="{FF2B5EF4-FFF2-40B4-BE49-F238E27FC236}">
              <a16:creationId xmlns:a16="http://schemas.microsoft.com/office/drawing/2014/main" id="{EAC14556-B1A3-4C18-AD87-36BF8E0E5E42}"/>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7" name="直線コネクタ 796">
          <a:extLst>
            <a:ext uri="{FF2B5EF4-FFF2-40B4-BE49-F238E27FC236}">
              <a16:creationId xmlns:a16="http://schemas.microsoft.com/office/drawing/2014/main" id="{3720AE0F-A3E9-46C6-9513-24542D60154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8" name="テキスト ボックス 797">
          <a:extLst>
            <a:ext uri="{FF2B5EF4-FFF2-40B4-BE49-F238E27FC236}">
              <a16:creationId xmlns:a16="http://schemas.microsoft.com/office/drawing/2014/main" id="{008CA792-7D34-437A-B745-8A86E4EBABE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9" name="【消防施設】&#10;一人当たり面積グラフ枠">
          <a:extLst>
            <a:ext uri="{FF2B5EF4-FFF2-40B4-BE49-F238E27FC236}">
              <a16:creationId xmlns:a16="http://schemas.microsoft.com/office/drawing/2014/main" id="{2032907E-B60A-4B82-B4AC-3D7FC8390CF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76</xdr:row>
      <xdr:rowOff>152400</xdr:rowOff>
    </xdr:from>
    <xdr:to>
      <xdr:col>116</xdr:col>
      <xdr:colOff>62864</xdr:colOff>
      <xdr:row>86</xdr:row>
      <xdr:rowOff>16329</xdr:rowOff>
    </xdr:to>
    <xdr:cxnSp macro="">
      <xdr:nvCxnSpPr>
        <xdr:cNvPr id="800" name="直線コネクタ 799">
          <a:extLst>
            <a:ext uri="{FF2B5EF4-FFF2-40B4-BE49-F238E27FC236}">
              <a16:creationId xmlns:a16="http://schemas.microsoft.com/office/drawing/2014/main" id="{5D5752F9-DA80-4512-BDAD-0BADA94F520E}"/>
            </a:ext>
          </a:extLst>
        </xdr:cNvPr>
        <xdr:cNvCxnSpPr/>
      </xdr:nvCxnSpPr>
      <xdr:spPr>
        <a:xfrm flipV="1">
          <a:off x="22160864" y="13182600"/>
          <a:ext cx="0" cy="15784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20156</xdr:rowOff>
    </xdr:from>
    <xdr:ext cx="469744" cy="259045"/>
    <xdr:sp macro="" textlink="">
      <xdr:nvSpPr>
        <xdr:cNvPr id="801" name="【消防施設】&#10;一人当たり面積最小値テキスト">
          <a:extLst>
            <a:ext uri="{FF2B5EF4-FFF2-40B4-BE49-F238E27FC236}">
              <a16:creationId xmlns:a16="http://schemas.microsoft.com/office/drawing/2014/main" id="{7A3CDD3C-2539-4CCE-A718-DA2713217C66}"/>
            </a:ext>
          </a:extLst>
        </xdr:cNvPr>
        <xdr:cNvSpPr txBox="1"/>
      </xdr:nvSpPr>
      <xdr:spPr>
        <a:xfrm>
          <a:off x="22199600" y="1476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16329</xdr:rowOff>
    </xdr:from>
    <xdr:to>
      <xdr:col>116</xdr:col>
      <xdr:colOff>152400</xdr:colOff>
      <xdr:row>86</xdr:row>
      <xdr:rowOff>16329</xdr:rowOff>
    </xdr:to>
    <xdr:cxnSp macro="">
      <xdr:nvCxnSpPr>
        <xdr:cNvPr id="802" name="直線コネクタ 801">
          <a:extLst>
            <a:ext uri="{FF2B5EF4-FFF2-40B4-BE49-F238E27FC236}">
              <a16:creationId xmlns:a16="http://schemas.microsoft.com/office/drawing/2014/main" id="{15F71D82-A572-4565-A5BD-178680A1DC8E}"/>
            </a:ext>
          </a:extLst>
        </xdr:cNvPr>
        <xdr:cNvCxnSpPr/>
      </xdr:nvCxnSpPr>
      <xdr:spPr>
        <a:xfrm>
          <a:off x="22072600" y="14761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99077</xdr:rowOff>
    </xdr:from>
    <xdr:ext cx="469744" cy="259045"/>
    <xdr:sp macro="" textlink="">
      <xdr:nvSpPr>
        <xdr:cNvPr id="803" name="【消防施設】&#10;一人当たり面積最大値テキスト">
          <a:extLst>
            <a:ext uri="{FF2B5EF4-FFF2-40B4-BE49-F238E27FC236}">
              <a16:creationId xmlns:a16="http://schemas.microsoft.com/office/drawing/2014/main" id="{2A87394C-F8F3-4D51-BF49-60BC16FA4A12}"/>
            </a:ext>
          </a:extLst>
        </xdr:cNvPr>
        <xdr:cNvSpPr txBox="1"/>
      </xdr:nvSpPr>
      <xdr:spPr>
        <a:xfrm>
          <a:off x="22199600" y="1295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152400</xdr:rowOff>
    </xdr:from>
    <xdr:to>
      <xdr:col>116</xdr:col>
      <xdr:colOff>152400</xdr:colOff>
      <xdr:row>76</xdr:row>
      <xdr:rowOff>152400</xdr:rowOff>
    </xdr:to>
    <xdr:cxnSp macro="">
      <xdr:nvCxnSpPr>
        <xdr:cNvPr id="804" name="直線コネクタ 803">
          <a:extLst>
            <a:ext uri="{FF2B5EF4-FFF2-40B4-BE49-F238E27FC236}">
              <a16:creationId xmlns:a16="http://schemas.microsoft.com/office/drawing/2014/main" id="{E38B1303-08EB-44D4-803E-CFFE55336C1F}"/>
            </a:ext>
          </a:extLst>
        </xdr:cNvPr>
        <xdr:cNvCxnSpPr/>
      </xdr:nvCxnSpPr>
      <xdr:spPr>
        <a:xfrm>
          <a:off x="22072600" y="1318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99984</xdr:rowOff>
    </xdr:from>
    <xdr:ext cx="469744" cy="259045"/>
    <xdr:sp macro="" textlink="">
      <xdr:nvSpPr>
        <xdr:cNvPr id="805" name="【消防施設】&#10;一人当たり面積平均値テキスト">
          <a:extLst>
            <a:ext uri="{FF2B5EF4-FFF2-40B4-BE49-F238E27FC236}">
              <a16:creationId xmlns:a16="http://schemas.microsoft.com/office/drawing/2014/main" id="{71516521-9EC4-4C60-A3B2-DF4D0749AD86}"/>
            </a:ext>
          </a:extLst>
        </xdr:cNvPr>
        <xdr:cNvSpPr txBox="1"/>
      </xdr:nvSpPr>
      <xdr:spPr>
        <a:xfrm>
          <a:off x="22199600" y="141588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77107</xdr:rowOff>
    </xdr:from>
    <xdr:to>
      <xdr:col>116</xdr:col>
      <xdr:colOff>114300</xdr:colOff>
      <xdr:row>84</xdr:row>
      <xdr:rowOff>7257</xdr:rowOff>
    </xdr:to>
    <xdr:sp macro="" textlink="">
      <xdr:nvSpPr>
        <xdr:cNvPr id="806" name="フローチャート: 判断 805">
          <a:extLst>
            <a:ext uri="{FF2B5EF4-FFF2-40B4-BE49-F238E27FC236}">
              <a16:creationId xmlns:a16="http://schemas.microsoft.com/office/drawing/2014/main" id="{80CD6979-F5A7-4BFD-8698-7AA454660C81}"/>
            </a:ext>
          </a:extLst>
        </xdr:cNvPr>
        <xdr:cNvSpPr/>
      </xdr:nvSpPr>
      <xdr:spPr>
        <a:xfrm>
          <a:off x="221107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98879</xdr:rowOff>
    </xdr:from>
    <xdr:to>
      <xdr:col>112</xdr:col>
      <xdr:colOff>38100</xdr:colOff>
      <xdr:row>84</xdr:row>
      <xdr:rowOff>29029</xdr:rowOff>
    </xdr:to>
    <xdr:sp macro="" textlink="">
      <xdr:nvSpPr>
        <xdr:cNvPr id="807" name="フローチャート: 判断 806">
          <a:extLst>
            <a:ext uri="{FF2B5EF4-FFF2-40B4-BE49-F238E27FC236}">
              <a16:creationId xmlns:a16="http://schemas.microsoft.com/office/drawing/2014/main" id="{2F18CD3A-D799-419B-ADF7-D9FCF6E27E3F}"/>
            </a:ext>
          </a:extLst>
        </xdr:cNvPr>
        <xdr:cNvSpPr/>
      </xdr:nvSpPr>
      <xdr:spPr>
        <a:xfrm>
          <a:off x="21272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87993</xdr:rowOff>
    </xdr:from>
    <xdr:to>
      <xdr:col>107</xdr:col>
      <xdr:colOff>101600</xdr:colOff>
      <xdr:row>84</xdr:row>
      <xdr:rowOff>18143</xdr:rowOff>
    </xdr:to>
    <xdr:sp macro="" textlink="">
      <xdr:nvSpPr>
        <xdr:cNvPr id="808" name="フローチャート: 判断 807">
          <a:extLst>
            <a:ext uri="{FF2B5EF4-FFF2-40B4-BE49-F238E27FC236}">
              <a16:creationId xmlns:a16="http://schemas.microsoft.com/office/drawing/2014/main" id="{3BDA6AFD-CF23-40B4-A783-E6298F7A8F60}"/>
            </a:ext>
          </a:extLst>
        </xdr:cNvPr>
        <xdr:cNvSpPr/>
      </xdr:nvSpPr>
      <xdr:spPr>
        <a:xfrm>
          <a:off x="20383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150586</xdr:rowOff>
    </xdr:from>
    <xdr:to>
      <xdr:col>102</xdr:col>
      <xdr:colOff>165100</xdr:colOff>
      <xdr:row>83</xdr:row>
      <xdr:rowOff>80736</xdr:rowOff>
    </xdr:to>
    <xdr:sp macro="" textlink="">
      <xdr:nvSpPr>
        <xdr:cNvPr id="809" name="フローチャート: 判断 808">
          <a:extLst>
            <a:ext uri="{FF2B5EF4-FFF2-40B4-BE49-F238E27FC236}">
              <a16:creationId xmlns:a16="http://schemas.microsoft.com/office/drawing/2014/main" id="{BA439888-1E1B-4D44-B6BC-CE143244948C}"/>
            </a:ext>
          </a:extLst>
        </xdr:cNvPr>
        <xdr:cNvSpPr/>
      </xdr:nvSpPr>
      <xdr:spPr>
        <a:xfrm>
          <a:off x="19494500" y="142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33564</xdr:rowOff>
    </xdr:from>
    <xdr:to>
      <xdr:col>98</xdr:col>
      <xdr:colOff>38100</xdr:colOff>
      <xdr:row>83</xdr:row>
      <xdr:rowOff>135164</xdr:rowOff>
    </xdr:to>
    <xdr:sp macro="" textlink="">
      <xdr:nvSpPr>
        <xdr:cNvPr id="810" name="フローチャート: 判断 809">
          <a:extLst>
            <a:ext uri="{FF2B5EF4-FFF2-40B4-BE49-F238E27FC236}">
              <a16:creationId xmlns:a16="http://schemas.microsoft.com/office/drawing/2014/main" id="{483CB1D6-2D5A-4950-9BA1-718BF6AC5E21}"/>
            </a:ext>
          </a:extLst>
        </xdr:cNvPr>
        <xdr:cNvSpPr/>
      </xdr:nvSpPr>
      <xdr:spPr>
        <a:xfrm>
          <a:off x="18605500" y="1426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331FECD3-E894-4C93-8B53-8060051EB03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5913718C-D50F-4AA2-8AFF-E2AA6417B1C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605D91FD-0B52-43FC-B771-E9CB7250A8A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013299AD-8658-4477-A96F-031F0D0B2B6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569D280F-710F-4DC4-82A5-6375BA6D9F7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115207</xdr:rowOff>
    </xdr:from>
    <xdr:to>
      <xdr:col>116</xdr:col>
      <xdr:colOff>114300</xdr:colOff>
      <xdr:row>86</xdr:row>
      <xdr:rowOff>45357</xdr:rowOff>
    </xdr:to>
    <xdr:sp macro="" textlink="">
      <xdr:nvSpPr>
        <xdr:cNvPr id="816" name="楕円 815">
          <a:extLst>
            <a:ext uri="{FF2B5EF4-FFF2-40B4-BE49-F238E27FC236}">
              <a16:creationId xmlns:a16="http://schemas.microsoft.com/office/drawing/2014/main" id="{69F0E109-717B-4301-AC3D-538680ADCD87}"/>
            </a:ext>
          </a:extLst>
        </xdr:cNvPr>
        <xdr:cNvSpPr/>
      </xdr:nvSpPr>
      <xdr:spPr>
        <a:xfrm>
          <a:off x="22110700" y="1468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30134</xdr:rowOff>
    </xdr:from>
    <xdr:ext cx="469744" cy="259045"/>
    <xdr:sp macro="" textlink="">
      <xdr:nvSpPr>
        <xdr:cNvPr id="817" name="【消防施設】&#10;一人当たり面積該当値テキスト">
          <a:extLst>
            <a:ext uri="{FF2B5EF4-FFF2-40B4-BE49-F238E27FC236}">
              <a16:creationId xmlns:a16="http://schemas.microsoft.com/office/drawing/2014/main" id="{2A7467A2-E905-46BE-890F-8BD4C2765CCB}"/>
            </a:ext>
          </a:extLst>
        </xdr:cNvPr>
        <xdr:cNvSpPr txBox="1"/>
      </xdr:nvSpPr>
      <xdr:spPr>
        <a:xfrm>
          <a:off x="22199600" y="14603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115207</xdr:rowOff>
    </xdr:from>
    <xdr:to>
      <xdr:col>112</xdr:col>
      <xdr:colOff>38100</xdr:colOff>
      <xdr:row>86</xdr:row>
      <xdr:rowOff>45357</xdr:rowOff>
    </xdr:to>
    <xdr:sp macro="" textlink="">
      <xdr:nvSpPr>
        <xdr:cNvPr id="818" name="楕円 817">
          <a:extLst>
            <a:ext uri="{FF2B5EF4-FFF2-40B4-BE49-F238E27FC236}">
              <a16:creationId xmlns:a16="http://schemas.microsoft.com/office/drawing/2014/main" id="{D57068C4-DBDE-4BD4-A7F0-326B238CFEBB}"/>
            </a:ext>
          </a:extLst>
        </xdr:cNvPr>
        <xdr:cNvSpPr/>
      </xdr:nvSpPr>
      <xdr:spPr>
        <a:xfrm>
          <a:off x="21272500" y="1468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166007</xdr:rowOff>
    </xdr:from>
    <xdr:to>
      <xdr:col>116</xdr:col>
      <xdr:colOff>63500</xdr:colOff>
      <xdr:row>85</xdr:row>
      <xdr:rowOff>166007</xdr:rowOff>
    </xdr:to>
    <xdr:cxnSp macro="">
      <xdr:nvCxnSpPr>
        <xdr:cNvPr id="819" name="直線コネクタ 818">
          <a:extLst>
            <a:ext uri="{FF2B5EF4-FFF2-40B4-BE49-F238E27FC236}">
              <a16:creationId xmlns:a16="http://schemas.microsoft.com/office/drawing/2014/main" id="{8A1ED8AA-1925-4DBE-BBDC-9D6EF8DFCD9E}"/>
            </a:ext>
          </a:extLst>
        </xdr:cNvPr>
        <xdr:cNvCxnSpPr/>
      </xdr:nvCxnSpPr>
      <xdr:spPr>
        <a:xfrm>
          <a:off x="21323300" y="147392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126093</xdr:rowOff>
    </xdr:from>
    <xdr:to>
      <xdr:col>107</xdr:col>
      <xdr:colOff>101600</xdr:colOff>
      <xdr:row>86</xdr:row>
      <xdr:rowOff>56243</xdr:rowOff>
    </xdr:to>
    <xdr:sp macro="" textlink="">
      <xdr:nvSpPr>
        <xdr:cNvPr id="820" name="楕円 819">
          <a:extLst>
            <a:ext uri="{FF2B5EF4-FFF2-40B4-BE49-F238E27FC236}">
              <a16:creationId xmlns:a16="http://schemas.microsoft.com/office/drawing/2014/main" id="{1021D6B5-34F6-45CC-BAFE-B5CA78D8C1CD}"/>
            </a:ext>
          </a:extLst>
        </xdr:cNvPr>
        <xdr:cNvSpPr/>
      </xdr:nvSpPr>
      <xdr:spPr>
        <a:xfrm>
          <a:off x="20383500" y="1469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166007</xdr:rowOff>
    </xdr:from>
    <xdr:to>
      <xdr:col>111</xdr:col>
      <xdr:colOff>177800</xdr:colOff>
      <xdr:row>86</xdr:row>
      <xdr:rowOff>5443</xdr:rowOff>
    </xdr:to>
    <xdr:cxnSp macro="">
      <xdr:nvCxnSpPr>
        <xdr:cNvPr id="821" name="直線コネクタ 820">
          <a:extLst>
            <a:ext uri="{FF2B5EF4-FFF2-40B4-BE49-F238E27FC236}">
              <a16:creationId xmlns:a16="http://schemas.microsoft.com/office/drawing/2014/main" id="{190A803C-5D3F-4F34-97F5-37EDFE4C0A31}"/>
            </a:ext>
          </a:extLst>
        </xdr:cNvPr>
        <xdr:cNvCxnSpPr/>
      </xdr:nvCxnSpPr>
      <xdr:spPr>
        <a:xfrm flipV="1">
          <a:off x="20434300" y="147392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136979</xdr:rowOff>
    </xdr:from>
    <xdr:to>
      <xdr:col>102</xdr:col>
      <xdr:colOff>165100</xdr:colOff>
      <xdr:row>86</xdr:row>
      <xdr:rowOff>67129</xdr:rowOff>
    </xdr:to>
    <xdr:sp macro="" textlink="">
      <xdr:nvSpPr>
        <xdr:cNvPr id="822" name="楕円 821">
          <a:extLst>
            <a:ext uri="{FF2B5EF4-FFF2-40B4-BE49-F238E27FC236}">
              <a16:creationId xmlns:a16="http://schemas.microsoft.com/office/drawing/2014/main" id="{C767912E-4734-4DEE-AE86-3D87A8B3D937}"/>
            </a:ext>
          </a:extLst>
        </xdr:cNvPr>
        <xdr:cNvSpPr/>
      </xdr:nvSpPr>
      <xdr:spPr>
        <a:xfrm>
          <a:off x="19494500" y="1471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5443</xdr:rowOff>
    </xdr:from>
    <xdr:to>
      <xdr:col>107</xdr:col>
      <xdr:colOff>50800</xdr:colOff>
      <xdr:row>86</xdr:row>
      <xdr:rowOff>16329</xdr:rowOff>
    </xdr:to>
    <xdr:cxnSp macro="">
      <xdr:nvCxnSpPr>
        <xdr:cNvPr id="823" name="直線コネクタ 822">
          <a:extLst>
            <a:ext uri="{FF2B5EF4-FFF2-40B4-BE49-F238E27FC236}">
              <a16:creationId xmlns:a16="http://schemas.microsoft.com/office/drawing/2014/main" id="{CF1B8B9C-CB38-4C11-B9A3-9A5A0DC81791}"/>
            </a:ext>
          </a:extLst>
        </xdr:cNvPr>
        <xdr:cNvCxnSpPr/>
      </xdr:nvCxnSpPr>
      <xdr:spPr>
        <a:xfrm flipV="1">
          <a:off x="19545300" y="14750143"/>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136979</xdr:rowOff>
    </xdr:from>
    <xdr:to>
      <xdr:col>98</xdr:col>
      <xdr:colOff>38100</xdr:colOff>
      <xdr:row>86</xdr:row>
      <xdr:rowOff>67129</xdr:rowOff>
    </xdr:to>
    <xdr:sp macro="" textlink="">
      <xdr:nvSpPr>
        <xdr:cNvPr id="824" name="楕円 823">
          <a:extLst>
            <a:ext uri="{FF2B5EF4-FFF2-40B4-BE49-F238E27FC236}">
              <a16:creationId xmlns:a16="http://schemas.microsoft.com/office/drawing/2014/main" id="{9FA18A06-7FD5-4EA4-AA38-8773E4DA9C88}"/>
            </a:ext>
          </a:extLst>
        </xdr:cNvPr>
        <xdr:cNvSpPr/>
      </xdr:nvSpPr>
      <xdr:spPr>
        <a:xfrm>
          <a:off x="18605500" y="1471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16329</xdr:rowOff>
    </xdr:from>
    <xdr:to>
      <xdr:col>102</xdr:col>
      <xdr:colOff>114300</xdr:colOff>
      <xdr:row>86</xdr:row>
      <xdr:rowOff>16329</xdr:rowOff>
    </xdr:to>
    <xdr:cxnSp macro="">
      <xdr:nvCxnSpPr>
        <xdr:cNvPr id="825" name="直線コネクタ 824">
          <a:extLst>
            <a:ext uri="{FF2B5EF4-FFF2-40B4-BE49-F238E27FC236}">
              <a16:creationId xmlns:a16="http://schemas.microsoft.com/office/drawing/2014/main" id="{A006BB37-BC0F-4E34-B2FA-CEF085BA0B1B}"/>
            </a:ext>
          </a:extLst>
        </xdr:cNvPr>
        <xdr:cNvCxnSpPr/>
      </xdr:nvCxnSpPr>
      <xdr:spPr>
        <a:xfrm>
          <a:off x="18656300" y="147610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45556</xdr:rowOff>
    </xdr:from>
    <xdr:ext cx="469744" cy="259045"/>
    <xdr:sp macro="" textlink="">
      <xdr:nvSpPr>
        <xdr:cNvPr id="826" name="n_1aveValue【消防施設】&#10;一人当たり面積">
          <a:extLst>
            <a:ext uri="{FF2B5EF4-FFF2-40B4-BE49-F238E27FC236}">
              <a16:creationId xmlns:a16="http://schemas.microsoft.com/office/drawing/2014/main" id="{DE3035C9-E645-455C-A98E-695C9C494B2C}"/>
            </a:ext>
          </a:extLst>
        </xdr:cNvPr>
        <xdr:cNvSpPr txBox="1"/>
      </xdr:nvSpPr>
      <xdr:spPr>
        <a:xfrm>
          <a:off x="21075727" y="1410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34670</xdr:rowOff>
    </xdr:from>
    <xdr:ext cx="469744" cy="259045"/>
    <xdr:sp macro="" textlink="">
      <xdr:nvSpPr>
        <xdr:cNvPr id="827" name="n_2aveValue【消防施設】&#10;一人当たり面積">
          <a:extLst>
            <a:ext uri="{FF2B5EF4-FFF2-40B4-BE49-F238E27FC236}">
              <a16:creationId xmlns:a16="http://schemas.microsoft.com/office/drawing/2014/main" id="{7681D7AB-CC0A-4958-AB44-12B72BFAF4E3}"/>
            </a:ext>
          </a:extLst>
        </xdr:cNvPr>
        <xdr:cNvSpPr txBox="1"/>
      </xdr:nvSpPr>
      <xdr:spPr>
        <a:xfrm>
          <a:off x="20199427" y="140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97263</xdr:rowOff>
    </xdr:from>
    <xdr:ext cx="469744" cy="259045"/>
    <xdr:sp macro="" textlink="">
      <xdr:nvSpPr>
        <xdr:cNvPr id="828" name="n_3aveValue【消防施設】&#10;一人当たり面積">
          <a:extLst>
            <a:ext uri="{FF2B5EF4-FFF2-40B4-BE49-F238E27FC236}">
              <a16:creationId xmlns:a16="http://schemas.microsoft.com/office/drawing/2014/main" id="{8EF1952A-1240-4BC0-9C10-FA33A0E78520}"/>
            </a:ext>
          </a:extLst>
        </xdr:cNvPr>
        <xdr:cNvSpPr txBox="1"/>
      </xdr:nvSpPr>
      <xdr:spPr>
        <a:xfrm>
          <a:off x="19310427" y="1398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151691</xdr:rowOff>
    </xdr:from>
    <xdr:ext cx="469744" cy="259045"/>
    <xdr:sp macro="" textlink="">
      <xdr:nvSpPr>
        <xdr:cNvPr id="829" name="n_4aveValue【消防施設】&#10;一人当たり面積">
          <a:extLst>
            <a:ext uri="{FF2B5EF4-FFF2-40B4-BE49-F238E27FC236}">
              <a16:creationId xmlns:a16="http://schemas.microsoft.com/office/drawing/2014/main" id="{F2AE42AC-B961-4509-B261-5820A5911435}"/>
            </a:ext>
          </a:extLst>
        </xdr:cNvPr>
        <xdr:cNvSpPr txBox="1"/>
      </xdr:nvSpPr>
      <xdr:spPr>
        <a:xfrm>
          <a:off x="18421427" y="1403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36484</xdr:rowOff>
    </xdr:from>
    <xdr:ext cx="469744" cy="259045"/>
    <xdr:sp macro="" textlink="">
      <xdr:nvSpPr>
        <xdr:cNvPr id="830" name="n_1mainValue【消防施設】&#10;一人当たり面積">
          <a:extLst>
            <a:ext uri="{FF2B5EF4-FFF2-40B4-BE49-F238E27FC236}">
              <a16:creationId xmlns:a16="http://schemas.microsoft.com/office/drawing/2014/main" id="{F10B6293-7FF0-47BA-AB6D-FEF605626DB8}"/>
            </a:ext>
          </a:extLst>
        </xdr:cNvPr>
        <xdr:cNvSpPr txBox="1"/>
      </xdr:nvSpPr>
      <xdr:spPr>
        <a:xfrm>
          <a:off x="21075727" y="1478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47370</xdr:rowOff>
    </xdr:from>
    <xdr:ext cx="469744" cy="259045"/>
    <xdr:sp macro="" textlink="">
      <xdr:nvSpPr>
        <xdr:cNvPr id="831" name="n_2mainValue【消防施設】&#10;一人当たり面積">
          <a:extLst>
            <a:ext uri="{FF2B5EF4-FFF2-40B4-BE49-F238E27FC236}">
              <a16:creationId xmlns:a16="http://schemas.microsoft.com/office/drawing/2014/main" id="{AB5EC84B-F24F-45F0-81A2-B904E4547C89}"/>
            </a:ext>
          </a:extLst>
        </xdr:cNvPr>
        <xdr:cNvSpPr txBox="1"/>
      </xdr:nvSpPr>
      <xdr:spPr>
        <a:xfrm>
          <a:off x="20199427" y="1479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58256</xdr:rowOff>
    </xdr:from>
    <xdr:ext cx="469744" cy="259045"/>
    <xdr:sp macro="" textlink="">
      <xdr:nvSpPr>
        <xdr:cNvPr id="832" name="n_3mainValue【消防施設】&#10;一人当たり面積">
          <a:extLst>
            <a:ext uri="{FF2B5EF4-FFF2-40B4-BE49-F238E27FC236}">
              <a16:creationId xmlns:a16="http://schemas.microsoft.com/office/drawing/2014/main" id="{32D53568-C70A-4167-A596-3A4C398B6F14}"/>
            </a:ext>
          </a:extLst>
        </xdr:cNvPr>
        <xdr:cNvSpPr txBox="1"/>
      </xdr:nvSpPr>
      <xdr:spPr>
        <a:xfrm>
          <a:off x="19310427" y="1480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58256</xdr:rowOff>
    </xdr:from>
    <xdr:ext cx="469744" cy="259045"/>
    <xdr:sp macro="" textlink="">
      <xdr:nvSpPr>
        <xdr:cNvPr id="833" name="n_4mainValue【消防施設】&#10;一人当たり面積">
          <a:extLst>
            <a:ext uri="{FF2B5EF4-FFF2-40B4-BE49-F238E27FC236}">
              <a16:creationId xmlns:a16="http://schemas.microsoft.com/office/drawing/2014/main" id="{07EFA93E-D0B4-4384-B957-64295B448AF3}"/>
            </a:ext>
          </a:extLst>
        </xdr:cNvPr>
        <xdr:cNvSpPr txBox="1"/>
      </xdr:nvSpPr>
      <xdr:spPr>
        <a:xfrm>
          <a:off x="18421427" y="1480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4" name="正方形/長方形 833">
          <a:extLst>
            <a:ext uri="{FF2B5EF4-FFF2-40B4-BE49-F238E27FC236}">
              <a16:creationId xmlns:a16="http://schemas.microsoft.com/office/drawing/2014/main" id="{4EA9F8C3-A7BB-4E64-B8A7-D32A92A72E2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5" name="正方形/長方形 834">
          <a:extLst>
            <a:ext uri="{FF2B5EF4-FFF2-40B4-BE49-F238E27FC236}">
              <a16:creationId xmlns:a16="http://schemas.microsoft.com/office/drawing/2014/main" id="{468DFC89-2032-43A9-B17C-FB13088301B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6" name="正方形/長方形 835">
          <a:extLst>
            <a:ext uri="{FF2B5EF4-FFF2-40B4-BE49-F238E27FC236}">
              <a16:creationId xmlns:a16="http://schemas.microsoft.com/office/drawing/2014/main" id="{537606F0-A1CB-4474-BF82-478845D5949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7" name="正方形/長方形 836">
          <a:extLst>
            <a:ext uri="{FF2B5EF4-FFF2-40B4-BE49-F238E27FC236}">
              <a16:creationId xmlns:a16="http://schemas.microsoft.com/office/drawing/2014/main" id="{7C51BA29-6B53-4D59-B326-8BD536141CF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8" name="正方形/長方形 837">
          <a:extLst>
            <a:ext uri="{FF2B5EF4-FFF2-40B4-BE49-F238E27FC236}">
              <a16:creationId xmlns:a16="http://schemas.microsoft.com/office/drawing/2014/main" id="{77508A33-72E1-4226-A978-92D9383A31B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9" name="正方形/長方形 838">
          <a:extLst>
            <a:ext uri="{FF2B5EF4-FFF2-40B4-BE49-F238E27FC236}">
              <a16:creationId xmlns:a16="http://schemas.microsoft.com/office/drawing/2014/main" id="{18754E05-F965-494B-8864-1E8054C1EF0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0" name="正方形/長方形 839">
          <a:extLst>
            <a:ext uri="{FF2B5EF4-FFF2-40B4-BE49-F238E27FC236}">
              <a16:creationId xmlns:a16="http://schemas.microsoft.com/office/drawing/2014/main" id="{0D4A3464-A8EC-42D6-A1F3-35A74E6C72F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1" name="正方形/長方形 840">
          <a:extLst>
            <a:ext uri="{FF2B5EF4-FFF2-40B4-BE49-F238E27FC236}">
              <a16:creationId xmlns:a16="http://schemas.microsoft.com/office/drawing/2014/main" id="{3440F6D8-10EB-4E12-B450-5521CD253D7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2" name="テキスト ボックス 841">
          <a:extLst>
            <a:ext uri="{FF2B5EF4-FFF2-40B4-BE49-F238E27FC236}">
              <a16:creationId xmlns:a16="http://schemas.microsoft.com/office/drawing/2014/main" id="{C7AC3231-FF23-4819-96D6-E1F1F636558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3" name="直線コネクタ 842">
          <a:extLst>
            <a:ext uri="{FF2B5EF4-FFF2-40B4-BE49-F238E27FC236}">
              <a16:creationId xmlns:a16="http://schemas.microsoft.com/office/drawing/2014/main" id="{7D6C6486-901D-4C5B-9E86-CA43738F402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4" name="テキスト ボックス 843">
          <a:extLst>
            <a:ext uri="{FF2B5EF4-FFF2-40B4-BE49-F238E27FC236}">
              <a16:creationId xmlns:a16="http://schemas.microsoft.com/office/drawing/2014/main" id="{F6A88EBC-3D8D-4183-B0C3-C8C9AA482D5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5" name="直線コネクタ 844">
          <a:extLst>
            <a:ext uri="{FF2B5EF4-FFF2-40B4-BE49-F238E27FC236}">
              <a16:creationId xmlns:a16="http://schemas.microsoft.com/office/drawing/2014/main" id="{E614EE94-678E-40C8-8D98-2D19E82A0197}"/>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846" name="テキスト ボックス 845">
          <a:extLst>
            <a:ext uri="{FF2B5EF4-FFF2-40B4-BE49-F238E27FC236}">
              <a16:creationId xmlns:a16="http://schemas.microsoft.com/office/drawing/2014/main" id="{9F083BBF-A399-446E-89B8-6BC7E4C7F667}"/>
            </a:ext>
          </a:extLst>
        </xdr:cNvPr>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7" name="直線コネクタ 846">
          <a:extLst>
            <a:ext uri="{FF2B5EF4-FFF2-40B4-BE49-F238E27FC236}">
              <a16:creationId xmlns:a16="http://schemas.microsoft.com/office/drawing/2014/main" id="{AADD15CD-9415-4FEB-84F1-4309B8272D38}"/>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8" name="テキスト ボックス 847">
          <a:extLst>
            <a:ext uri="{FF2B5EF4-FFF2-40B4-BE49-F238E27FC236}">
              <a16:creationId xmlns:a16="http://schemas.microsoft.com/office/drawing/2014/main" id="{0F4EF3C8-DBAF-4FE9-AC5E-6CB134F27A8A}"/>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9" name="直線コネクタ 848">
          <a:extLst>
            <a:ext uri="{FF2B5EF4-FFF2-40B4-BE49-F238E27FC236}">
              <a16:creationId xmlns:a16="http://schemas.microsoft.com/office/drawing/2014/main" id="{D0B552A8-E9E6-492A-895D-938AC88DCFD3}"/>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50" name="テキスト ボックス 849">
          <a:extLst>
            <a:ext uri="{FF2B5EF4-FFF2-40B4-BE49-F238E27FC236}">
              <a16:creationId xmlns:a16="http://schemas.microsoft.com/office/drawing/2014/main" id="{C8890C6A-5D55-4068-9685-B065494548A7}"/>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1" name="直線コネクタ 850">
          <a:extLst>
            <a:ext uri="{FF2B5EF4-FFF2-40B4-BE49-F238E27FC236}">
              <a16:creationId xmlns:a16="http://schemas.microsoft.com/office/drawing/2014/main" id="{A4143F3F-F063-448A-A86B-3B286EE4DCBA}"/>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2" name="テキスト ボックス 851">
          <a:extLst>
            <a:ext uri="{FF2B5EF4-FFF2-40B4-BE49-F238E27FC236}">
              <a16:creationId xmlns:a16="http://schemas.microsoft.com/office/drawing/2014/main" id="{985DEB59-B8EE-45B8-A73F-6B1515971B6D}"/>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45FFFF42-90B9-438E-B5CF-666896938A1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4" name="テキスト ボックス 853">
          <a:extLst>
            <a:ext uri="{FF2B5EF4-FFF2-40B4-BE49-F238E27FC236}">
              <a16:creationId xmlns:a16="http://schemas.microsoft.com/office/drawing/2014/main" id="{0BD82002-7EB8-40CF-B80A-D6C8A980DE5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5" name="【庁舎】&#10;有形固定資産減価償却率グラフ枠">
          <a:extLst>
            <a:ext uri="{FF2B5EF4-FFF2-40B4-BE49-F238E27FC236}">
              <a16:creationId xmlns:a16="http://schemas.microsoft.com/office/drawing/2014/main" id="{8A7BB198-A306-4464-86E5-E180439BDF3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16763</xdr:rowOff>
    </xdr:from>
    <xdr:to>
      <xdr:col>85</xdr:col>
      <xdr:colOff>126364</xdr:colOff>
      <xdr:row>108</xdr:row>
      <xdr:rowOff>94487</xdr:rowOff>
    </xdr:to>
    <xdr:cxnSp macro="">
      <xdr:nvCxnSpPr>
        <xdr:cNvPr id="856" name="直線コネクタ 855">
          <a:extLst>
            <a:ext uri="{FF2B5EF4-FFF2-40B4-BE49-F238E27FC236}">
              <a16:creationId xmlns:a16="http://schemas.microsoft.com/office/drawing/2014/main" id="{F2825A65-61E7-4381-9A67-C00226195966}"/>
            </a:ext>
          </a:extLst>
        </xdr:cNvPr>
        <xdr:cNvCxnSpPr/>
      </xdr:nvCxnSpPr>
      <xdr:spPr>
        <a:xfrm flipV="1">
          <a:off x="16318864" y="17333213"/>
          <a:ext cx="0" cy="1277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98314</xdr:rowOff>
    </xdr:from>
    <xdr:ext cx="405111" cy="259045"/>
    <xdr:sp macro="" textlink="">
      <xdr:nvSpPr>
        <xdr:cNvPr id="857" name="【庁舎】&#10;有形固定資産減価償却率最小値テキスト">
          <a:extLst>
            <a:ext uri="{FF2B5EF4-FFF2-40B4-BE49-F238E27FC236}">
              <a16:creationId xmlns:a16="http://schemas.microsoft.com/office/drawing/2014/main" id="{DAB6DD65-5A45-4F12-8D4A-279B767EABBE}"/>
            </a:ext>
          </a:extLst>
        </xdr:cNvPr>
        <xdr:cNvSpPr txBox="1"/>
      </xdr:nvSpPr>
      <xdr:spPr>
        <a:xfrm>
          <a:off x="16357600" y="18614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94487</xdr:rowOff>
    </xdr:from>
    <xdr:to>
      <xdr:col>86</xdr:col>
      <xdr:colOff>25400</xdr:colOff>
      <xdr:row>108</xdr:row>
      <xdr:rowOff>94487</xdr:rowOff>
    </xdr:to>
    <xdr:cxnSp macro="">
      <xdr:nvCxnSpPr>
        <xdr:cNvPr id="858" name="直線コネクタ 857">
          <a:extLst>
            <a:ext uri="{FF2B5EF4-FFF2-40B4-BE49-F238E27FC236}">
              <a16:creationId xmlns:a16="http://schemas.microsoft.com/office/drawing/2014/main" id="{91F0481D-B5B6-45D6-B284-DD26BB2FCF50}"/>
            </a:ext>
          </a:extLst>
        </xdr:cNvPr>
        <xdr:cNvCxnSpPr/>
      </xdr:nvCxnSpPr>
      <xdr:spPr>
        <a:xfrm>
          <a:off x="16230600" y="18611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134890</xdr:rowOff>
    </xdr:from>
    <xdr:ext cx="405111" cy="259045"/>
    <xdr:sp macro="" textlink="">
      <xdr:nvSpPr>
        <xdr:cNvPr id="859" name="【庁舎】&#10;有形固定資産減価償却率最大値テキスト">
          <a:extLst>
            <a:ext uri="{FF2B5EF4-FFF2-40B4-BE49-F238E27FC236}">
              <a16:creationId xmlns:a16="http://schemas.microsoft.com/office/drawing/2014/main" id="{771A165B-DBDE-410E-AD20-371193914443}"/>
            </a:ext>
          </a:extLst>
        </xdr:cNvPr>
        <xdr:cNvSpPr txBox="1"/>
      </xdr:nvSpPr>
      <xdr:spPr>
        <a:xfrm>
          <a:off x="16357600" y="17108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16763</xdr:rowOff>
    </xdr:from>
    <xdr:to>
      <xdr:col>86</xdr:col>
      <xdr:colOff>25400</xdr:colOff>
      <xdr:row>101</xdr:row>
      <xdr:rowOff>16763</xdr:rowOff>
    </xdr:to>
    <xdr:cxnSp macro="">
      <xdr:nvCxnSpPr>
        <xdr:cNvPr id="860" name="直線コネクタ 859">
          <a:extLst>
            <a:ext uri="{FF2B5EF4-FFF2-40B4-BE49-F238E27FC236}">
              <a16:creationId xmlns:a16="http://schemas.microsoft.com/office/drawing/2014/main" id="{CC26F5D2-E9AE-4765-B602-774E3C223911}"/>
            </a:ext>
          </a:extLst>
        </xdr:cNvPr>
        <xdr:cNvCxnSpPr/>
      </xdr:nvCxnSpPr>
      <xdr:spPr>
        <a:xfrm>
          <a:off x="16230600" y="17333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76979</xdr:rowOff>
    </xdr:from>
    <xdr:ext cx="405111" cy="259045"/>
    <xdr:sp macro="" textlink="">
      <xdr:nvSpPr>
        <xdr:cNvPr id="861" name="【庁舎】&#10;有形固定資産減価償却率平均値テキスト">
          <a:extLst>
            <a:ext uri="{FF2B5EF4-FFF2-40B4-BE49-F238E27FC236}">
              <a16:creationId xmlns:a16="http://schemas.microsoft.com/office/drawing/2014/main" id="{99C4B445-70E7-49FF-897C-AD3149FC55E4}"/>
            </a:ext>
          </a:extLst>
        </xdr:cNvPr>
        <xdr:cNvSpPr txBox="1"/>
      </xdr:nvSpPr>
      <xdr:spPr>
        <a:xfrm>
          <a:off x="16357600" y="177363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98552</xdr:rowOff>
    </xdr:from>
    <xdr:to>
      <xdr:col>85</xdr:col>
      <xdr:colOff>177800</xdr:colOff>
      <xdr:row>104</xdr:row>
      <xdr:rowOff>28702</xdr:rowOff>
    </xdr:to>
    <xdr:sp macro="" textlink="">
      <xdr:nvSpPr>
        <xdr:cNvPr id="862" name="フローチャート: 判断 861">
          <a:extLst>
            <a:ext uri="{FF2B5EF4-FFF2-40B4-BE49-F238E27FC236}">
              <a16:creationId xmlns:a16="http://schemas.microsoft.com/office/drawing/2014/main" id="{5D55AF1E-8E99-4218-A9CB-7DCE0F3C32B1}"/>
            </a:ext>
          </a:extLst>
        </xdr:cNvPr>
        <xdr:cNvSpPr/>
      </xdr:nvSpPr>
      <xdr:spPr>
        <a:xfrm>
          <a:off x="16268700" y="1775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863" name="フローチャート: 判断 862">
          <a:extLst>
            <a:ext uri="{FF2B5EF4-FFF2-40B4-BE49-F238E27FC236}">
              <a16:creationId xmlns:a16="http://schemas.microsoft.com/office/drawing/2014/main" id="{82CD4D38-1656-436B-93E1-FD03B441C47C}"/>
            </a:ext>
          </a:extLst>
        </xdr:cNvPr>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32258</xdr:rowOff>
    </xdr:from>
    <xdr:to>
      <xdr:col>76</xdr:col>
      <xdr:colOff>165100</xdr:colOff>
      <xdr:row>103</xdr:row>
      <xdr:rowOff>133858</xdr:rowOff>
    </xdr:to>
    <xdr:sp macro="" textlink="">
      <xdr:nvSpPr>
        <xdr:cNvPr id="864" name="フローチャート: 判断 863">
          <a:extLst>
            <a:ext uri="{FF2B5EF4-FFF2-40B4-BE49-F238E27FC236}">
              <a16:creationId xmlns:a16="http://schemas.microsoft.com/office/drawing/2014/main" id="{7681A1D7-49EA-4654-9079-A9EFAD6D8259}"/>
            </a:ext>
          </a:extLst>
        </xdr:cNvPr>
        <xdr:cNvSpPr/>
      </xdr:nvSpPr>
      <xdr:spPr>
        <a:xfrm>
          <a:off x="14541500" y="1769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160274</xdr:rowOff>
    </xdr:from>
    <xdr:to>
      <xdr:col>72</xdr:col>
      <xdr:colOff>38100</xdr:colOff>
      <xdr:row>103</xdr:row>
      <xdr:rowOff>90424</xdr:rowOff>
    </xdr:to>
    <xdr:sp macro="" textlink="">
      <xdr:nvSpPr>
        <xdr:cNvPr id="865" name="フローチャート: 判断 864">
          <a:extLst>
            <a:ext uri="{FF2B5EF4-FFF2-40B4-BE49-F238E27FC236}">
              <a16:creationId xmlns:a16="http://schemas.microsoft.com/office/drawing/2014/main" id="{846054F7-7D59-4A57-87C1-28EF62600B35}"/>
            </a:ext>
          </a:extLst>
        </xdr:cNvPr>
        <xdr:cNvSpPr/>
      </xdr:nvSpPr>
      <xdr:spPr>
        <a:xfrm>
          <a:off x="13652500" y="1764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77978</xdr:rowOff>
    </xdr:from>
    <xdr:to>
      <xdr:col>67</xdr:col>
      <xdr:colOff>101600</xdr:colOff>
      <xdr:row>104</xdr:row>
      <xdr:rowOff>8128</xdr:rowOff>
    </xdr:to>
    <xdr:sp macro="" textlink="">
      <xdr:nvSpPr>
        <xdr:cNvPr id="866" name="フローチャート: 判断 865">
          <a:extLst>
            <a:ext uri="{FF2B5EF4-FFF2-40B4-BE49-F238E27FC236}">
              <a16:creationId xmlns:a16="http://schemas.microsoft.com/office/drawing/2014/main" id="{E3D3AFDE-7894-4ECA-B6D7-F4D825974F9A}"/>
            </a:ext>
          </a:extLst>
        </xdr:cNvPr>
        <xdr:cNvSpPr/>
      </xdr:nvSpPr>
      <xdr:spPr>
        <a:xfrm>
          <a:off x="12763500" y="17737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8F492F10-F340-487C-BD5F-AD9DFF5EF8F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74A1285-D03C-434A-9204-F686E486ABB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B15454F6-B9D3-4339-BF18-91EC8AB567D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DBB1A53C-512F-4627-893B-EA7817A94F5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1B762EF4-1692-42EA-B64F-3E71231A8B1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61976</xdr:rowOff>
    </xdr:from>
    <xdr:to>
      <xdr:col>85</xdr:col>
      <xdr:colOff>177800</xdr:colOff>
      <xdr:row>103</xdr:row>
      <xdr:rowOff>163576</xdr:rowOff>
    </xdr:to>
    <xdr:sp macro="" textlink="">
      <xdr:nvSpPr>
        <xdr:cNvPr id="872" name="楕円 871">
          <a:extLst>
            <a:ext uri="{FF2B5EF4-FFF2-40B4-BE49-F238E27FC236}">
              <a16:creationId xmlns:a16="http://schemas.microsoft.com/office/drawing/2014/main" id="{3EBF24BE-F232-4681-8F23-2A2DB1B5D69A}"/>
            </a:ext>
          </a:extLst>
        </xdr:cNvPr>
        <xdr:cNvSpPr/>
      </xdr:nvSpPr>
      <xdr:spPr>
        <a:xfrm>
          <a:off x="16268700" y="1772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84853</xdr:rowOff>
    </xdr:from>
    <xdr:ext cx="405111" cy="259045"/>
    <xdr:sp macro="" textlink="">
      <xdr:nvSpPr>
        <xdr:cNvPr id="873" name="【庁舎】&#10;有形固定資産減価償却率該当値テキスト">
          <a:extLst>
            <a:ext uri="{FF2B5EF4-FFF2-40B4-BE49-F238E27FC236}">
              <a16:creationId xmlns:a16="http://schemas.microsoft.com/office/drawing/2014/main" id="{BD4F215B-6ECA-4096-9F16-6DC1A9879C03}"/>
            </a:ext>
          </a:extLst>
        </xdr:cNvPr>
        <xdr:cNvSpPr txBox="1"/>
      </xdr:nvSpPr>
      <xdr:spPr>
        <a:xfrm>
          <a:off x="16357600" y="1757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25400</xdr:rowOff>
    </xdr:from>
    <xdr:to>
      <xdr:col>81</xdr:col>
      <xdr:colOff>101600</xdr:colOff>
      <xdr:row>103</xdr:row>
      <xdr:rowOff>127000</xdr:rowOff>
    </xdr:to>
    <xdr:sp macro="" textlink="">
      <xdr:nvSpPr>
        <xdr:cNvPr id="874" name="楕円 873">
          <a:extLst>
            <a:ext uri="{FF2B5EF4-FFF2-40B4-BE49-F238E27FC236}">
              <a16:creationId xmlns:a16="http://schemas.microsoft.com/office/drawing/2014/main" id="{EB0A7A1A-2ECB-4173-8FA7-39EAF389D20F}"/>
            </a:ext>
          </a:extLst>
        </xdr:cNvPr>
        <xdr:cNvSpPr/>
      </xdr:nvSpPr>
      <xdr:spPr>
        <a:xfrm>
          <a:off x="15430500" y="17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76200</xdr:rowOff>
    </xdr:from>
    <xdr:to>
      <xdr:col>85</xdr:col>
      <xdr:colOff>127000</xdr:colOff>
      <xdr:row>103</xdr:row>
      <xdr:rowOff>112776</xdr:rowOff>
    </xdr:to>
    <xdr:cxnSp macro="">
      <xdr:nvCxnSpPr>
        <xdr:cNvPr id="875" name="直線コネクタ 874">
          <a:extLst>
            <a:ext uri="{FF2B5EF4-FFF2-40B4-BE49-F238E27FC236}">
              <a16:creationId xmlns:a16="http://schemas.microsoft.com/office/drawing/2014/main" id="{454226A0-6150-47B3-B91E-358E07B2C705}"/>
            </a:ext>
          </a:extLst>
        </xdr:cNvPr>
        <xdr:cNvCxnSpPr/>
      </xdr:nvCxnSpPr>
      <xdr:spPr>
        <a:xfrm>
          <a:off x="15481300" y="1773555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132842</xdr:rowOff>
    </xdr:from>
    <xdr:to>
      <xdr:col>76</xdr:col>
      <xdr:colOff>165100</xdr:colOff>
      <xdr:row>103</xdr:row>
      <xdr:rowOff>62992</xdr:rowOff>
    </xdr:to>
    <xdr:sp macro="" textlink="">
      <xdr:nvSpPr>
        <xdr:cNvPr id="876" name="楕円 875">
          <a:extLst>
            <a:ext uri="{FF2B5EF4-FFF2-40B4-BE49-F238E27FC236}">
              <a16:creationId xmlns:a16="http://schemas.microsoft.com/office/drawing/2014/main" id="{DC2593D0-415A-45AE-8347-7156B0F6E093}"/>
            </a:ext>
          </a:extLst>
        </xdr:cNvPr>
        <xdr:cNvSpPr/>
      </xdr:nvSpPr>
      <xdr:spPr>
        <a:xfrm>
          <a:off x="14541500" y="1762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12192</xdr:rowOff>
    </xdr:from>
    <xdr:to>
      <xdr:col>81</xdr:col>
      <xdr:colOff>50800</xdr:colOff>
      <xdr:row>103</xdr:row>
      <xdr:rowOff>76200</xdr:rowOff>
    </xdr:to>
    <xdr:cxnSp macro="">
      <xdr:nvCxnSpPr>
        <xdr:cNvPr id="877" name="直線コネクタ 876">
          <a:extLst>
            <a:ext uri="{FF2B5EF4-FFF2-40B4-BE49-F238E27FC236}">
              <a16:creationId xmlns:a16="http://schemas.microsoft.com/office/drawing/2014/main" id="{40FF1A4C-F0DA-4E51-A339-2BA00844F123}"/>
            </a:ext>
          </a:extLst>
        </xdr:cNvPr>
        <xdr:cNvCxnSpPr/>
      </xdr:nvCxnSpPr>
      <xdr:spPr>
        <a:xfrm>
          <a:off x="14592300" y="1767154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55118</xdr:rowOff>
    </xdr:from>
    <xdr:to>
      <xdr:col>72</xdr:col>
      <xdr:colOff>38100</xdr:colOff>
      <xdr:row>102</xdr:row>
      <xdr:rowOff>156718</xdr:rowOff>
    </xdr:to>
    <xdr:sp macro="" textlink="">
      <xdr:nvSpPr>
        <xdr:cNvPr id="878" name="楕円 877">
          <a:extLst>
            <a:ext uri="{FF2B5EF4-FFF2-40B4-BE49-F238E27FC236}">
              <a16:creationId xmlns:a16="http://schemas.microsoft.com/office/drawing/2014/main" id="{FE839273-EAD0-4552-92BE-3D0A8347CB55}"/>
            </a:ext>
          </a:extLst>
        </xdr:cNvPr>
        <xdr:cNvSpPr/>
      </xdr:nvSpPr>
      <xdr:spPr>
        <a:xfrm>
          <a:off x="13652500" y="1754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105918</xdr:rowOff>
    </xdr:from>
    <xdr:to>
      <xdr:col>76</xdr:col>
      <xdr:colOff>114300</xdr:colOff>
      <xdr:row>103</xdr:row>
      <xdr:rowOff>12192</xdr:rowOff>
    </xdr:to>
    <xdr:cxnSp macro="">
      <xdr:nvCxnSpPr>
        <xdr:cNvPr id="879" name="直線コネクタ 878">
          <a:extLst>
            <a:ext uri="{FF2B5EF4-FFF2-40B4-BE49-F238E27FC236}">
              <a16:creationId xmlns:a16="http://schemas.microsoft.com/office/drawing/2014/main" id="{A080E409-35C9-473E-91D1-30B74A873CDC}"/>
            </a:ext>
          </a:extLst>
        </xdr:cNvPr>
        <xdr:cNvCxnSpPr/>
      </xdr:nvCxnSpPr>
      <xdr:spPr>
        <a:xfrm>
          <a:off x="13703300" y="1759381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146558</xdr:rowOff>
    </xdr:from>
    <xdr:to>
      <xdr:col>67</xdr:col>
      <xdr:colOff>101600</xdr:colOff>
      <xdr:row>102</xdr:row>
      <xdr:rowOff>76708</xdr:rowOff>
    </xdr:to>
    <xdr:sp macro="" textlink="">
      <xdr:nvSpPr>
        <xdr:cNvPr id="880" name="楕円 879">
          <a:extLst>
            <a:ext uri="{FF2B5EF4-FFF2-40B4-BE49-F238E27FC236}">
              <a16:creationId xmlns:a16="http://schemas.microsoft.com/office/drawing/2014/main" id="{20385A75-F48A-419C-9A90-690F0348A9F0}"/>
            </a:ext>
          </a:extLst>
        </xdr:cNvPr>
        <xdr:cNvSpPr/>
      </xdr:nvSpPr>
      <xdr:spPr>
        <a:xfrm>
          <a:off x="12763500" y="1746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25908</xdr:rowOff>
    </xdr:from>
    <xdr:to>
      <xdr:col>71</xdr:col>
      <xdr:colOff>177800</xdr:colOff>
      <xdr:row>102</xdr:row>
      <xdr:rowOff>105918</xdr:rowOff>
    </xdr:to>
    <xdr:cxnSp macro="">
      <xdr:nvCxnSpPr>
        <xdr:cNvPr id="881" name="直線コネクタ 880">
          <a:extLst>
            <a:ext uri="{FF2B5EF4-FFF2-40B4-BE49-F238E27FC236}">
              <a16:creationId xmlns:a16="http://schemas.microsoft.com/office/drawing/2014/main" id="{FA4C99EF-848A-4AC0-AA01-2D022EBAF237}"/>
            </a:ext>
          </a:extLst>
        </xdr:cNvPr>
        <xdr:cNvCxnSpPr/>
      </xdr:nvCxnSpPr>
      <xdr:spPr>
        <a:xfrm>
          <a:off x="12814300" y="17513808"/>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152416</xdr:rowOff>
    </xdr:from>
    <xdr:ext cx="405111" cy="259045"/>
    <xdr:sp macro="" textlink="">
      <xdr:nvSpPr>
        <xdr:cNvPr id="882" name="n_1aveValue【庁舎】&#10;有形固定資産減価償却率">
          <a:extLst>
            <a:ext uri="{FF2B5EF4-FFF2-40B4-BE49-F238E27FC236}">
              <a16:creationId xmlns:a16="http://schemas.microsoft.com/office/drawing/2014/main" id="{BBDCB534-66D0-41EA-8F51-EEEE267129BE}"/>
            </a:ext>
          </a:extLst>
        </xdr:cNvPr>
        <xdr:cNvSpPr txBox="1"/>
      </xdr:nvSpPr>
      <xdr:spPr>
        <a:xfrm>
          <a:off x="15266044" y="1781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124985</xdr:rowOff>
    </xdr:from>
    <xdr:ext cx="405111" cy="259045"/>
    <xdr:sp macro="" textlink="">
      <xdr:nvSpPr>
        <xdr:cNvPr id="883" name="n_2aveValue【庁舎】&#10;有形固定資産減価償却率">
          <a:extLst>
            <a:ext uri="{FF2B5EF4-FFF2-40B4-BE49-F238E27FC236}">
              <a16:creationId xmlns:a16="http://schemas.microsoft.com/office/drawing/2014/main" id="{387685D2-87F6-49FD-B531-FC3F10FEBF21}"/>
            </a:ext>
          </a:extLst>
        </xdr:cNvPr>
        <xdr:cNvSpPr txBox="1"/>
      </xdr:nvSpPr>
      <xdr:spPr>
        <a:xfrm>
          <a:off x="14389744" y="1778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81551</xdr:rowOff>
    </xdr:from>
    <xdr:ext cx="405111" cy="259045"/>
    <xdr:sp macro="" textlink="">
      <xdr:nvSpPr>
        <xdr:cNvPr id="884" name="n_3aveValue【庁舎】&#10;有形固定資産減価償却率">
          <a:extLst>
            <a:ext uri="{FF2B5EF4-FFF2-40B4-BE49-F238E27FC236}">
              <a16:creationId xmlns:a16="http://schemas.microsoft.com/office/drawing/2014/main" id="{37BA771A-24F5-44AC-B5E3-E72AF7586E36}"/>
            </a:ext>
          </a:extLst>
        </xdr:cNvPr>
        <xdr:cNvSpPr txBox="1"/>
      </xdr:nvSpPr>
      <xdr:spPr>
        <a:xfrm>
          <a:off x="13500744" y="1774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170705</xdr:rowOff>
    </xdr:from>
    <xdr:ext cx="405111" cy="259045"/>
    <xdr:sp macro="" textlink="">
      <xdr:nvSpPr>
        <xdr:cNvPr id="885" name="n_4aveValue【庁舎】&#10;有形固定資産減価償却率">
          <a:extLst>
            <a:ext uri="{FF2B5EF4-FFF2-40B4-BE49-F238E27FC236}">
              <a16:creationId xmlns:a16="http://schemas.microsoft.com/office/drawing/2014/main" id="{B93A61E0-D6B0-48C0-A0CE-13860C231530}"/>
            </a:ext>
          </a:extLst>
        </xdr:cNvPr>
        <xdr:cNvSpPr txBox="1"/>
      </xdr:nvSpPr>
      <xdr:spPr>
        <a:xfrm>
          <a:off x="12611744" y="1783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143527</xdr:rowOff>
    </xdr:from>
    <xdr:ext cx="405111" cy="259045"/>
    <xdr:sp macro="" textlink="">
      <xdr:nvSpPr>
        <xdr:cNvPr id="886" name="n_1mainValue【庁舎】&#10;有形固定資産減価償却率">
          <a:extLst>
            <a:ext uri="{FF2B5EF4-FFF2-40B4-BE49-F238E27FC236}">
              <a16:creationId xmlns:a16="http://schemas.microsoft.com/office/drawing/2014/main" id="{C461721F-A9BC-4981-B497-8FCC5DE022C4}"/>
            </a:ext>
          </a:extLst>
        </xdr:cNvPr>
        <xdr:cNvSpPr txBox="1"/>
      </xdr:nvSpPr>
      <xdr:spPr>
        <a:xfrm>
          <a:off x="152660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79519</xdr:rowOff>
    </xdr:from>
    <xdr:ext cx="405111" cy="259045"/>
    <xdr:sp macro="" textlink="">
      <xdr:nvSpPr>
        <xdr:cNvPr id="887" name="n_2mainValue【庁舎】&#10;有形固定資産減価償却率">
          <a:extLst>
            <a:ext uri="{FF2B5EF4-FFF2-40B4-BE49-F238E27FC236}">
              <a16:creationId xmlns:a16="http://schemas.microsoft.com/office/drawing/2014/main" id="{C4175B54-784B-49EF-9E40-3085171C8260}"/>
            </a:ext>
          </a:extLst>
        </xdr:cNvPr>
        <xdr:cNvSpPr txBox="1"/>
      </xdr:nvSpPr>
      <xdr:spPr>
        <a:xfrm>
          <a:off x="14389744" y="17395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1795</xdr:rowOff>
    </xdr:from>
    <xdr:ext cx="405111" cy="259045"/>
    <xdr:sp macro="" textlink="">
      <xdr:nvSpPr>
        <xdr:cNvPr id="888" name="n_3mainValue【庁舎】&#10;有形固定資産減価償却率">
          <a:extLst>
            <a:ext uri="{FF2B5EF4-FFF2-40B4-BE49-F238E27FC236}">
              <a16:creationId xmlns:a16="http://schemas.microsoft.com/office/drawing/2014/main" id="{E8C21765-C583-4D36-9184-7F20429214CD}"/>
            </a:ext>
          </a:extLst>
        </xdr:cNvPr>
        <xdr:cNvSpPr txBox="1"/>
      </xdr:nvSpPr>
      <xdr:spPr>
        <a:xfrm>
          <a:off x="13500744" y="17318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93235</xdr:rowOff>
    </xdr:from>
    <xdr:ext cx="405111" cy="259045"/>
    <xdr:sp macro="" textlink="">
      <xdr:nvSpPr>
        <xdr:cNvPr id="889" name="n_4mainValue【庁舎】&#10;有形固定資産減価償却率">
          <a:extLst>
            <a:ext uri="{FF2B5EF4-FFF2-40B4-BE49-F238E27FC236}">
              <a16:creationId xmlns:a16="http://schemas.microsoft.com/office/drawing/2014/main" id="{4DA2F7CD-4F09-44CE-AFA8-826553CD441D}"/>
            </a:ext>
          </a:extLst>
        </xdr:cNvPr>
        <xdr:cNvSpPr txBox="1"/>
      </xdr:nvSpPr>
      <xdr:spPr>
        <a:xfrm>
          <a:off x="12611744" y="1723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0" name="正方形/長方形 889">
          <a:extLst>
            <a:ext uri="{FF2B5EF4-FFF2-40B4-BE49-F238E27FC236}">
              <a16:creationId xmlns:a16="http://schemas.microsoft.com/office/drawing/2014/main" id="{EE0E3AE0-3B36-406F-9823-15BC9745F45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1" name="正方形/長方形 890">
          <a:extLst>
            <a:ext uri="{FF2B5EF4-FFF2-40B4-BE49-F238E27FC236}">
              <a16:creationId xmlns:a16="http://schemas.microsoft.com/office/drawing/2014/main" id="{8197D059-1DAF-4E25-80A8-91BF17719DF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2" name="正方形/長方形 891">
          <a:extLst>
            <a:ext uri="{FF2B5EF4-FFF2-40B4-BE49-F238E27FC236}">
              <a16:creationId xmlns:a16="http://schemas.microsoft.com/office/drawing/2014/main" id="{42F2C7F9-4658-4127-A2EF-679384C4EF5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3" name="正方形/長方形 892">
          <a:extLst>
            <a:ext uri="{FF2B5EF4-FFF2-40B4-BE49-F238E27FC236}">
              <a16:creationId xmlns:a16="http://schemas.microsoft.com/office/drawing/2014/main" id="{BB36171F-3CB4-4F2C-A9E1-6B0480DD66A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4" name="正方形/長方形 893">
          <a:extLst>
            <a:ext uri="{FF2B5EF4-FFF2-40B4-BE49-F238E27FC236}">
              <a16:creationId xmlns:a16="http://schemas.microsoft.com/office/drawing/2014/main" id="{E2308D07-0F92-4C47-B2EE-3E5D49F1D1A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5" name="正方形/長方形 894">
          <a:extLst>
            <a:ext uri="{FF2B5EF4-FFF2-40B4-BE49-F238E27FC236}">
              <a16:creationId xmlns:a16="http://schemas.microsoft.com/office/drawing/2014/main" id="{66F985B4-1F42-45C7-9D4E-418B187C207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6" name="正方形/長方形 895">
          <a:extLst>
            <a:ext uri="{FF2B5EF4-FFF2-40B4-BE49-F238E27FC236}">
              <a16:creationId xmlns:a16="http://schemas.microsoft.com/office/drawing/2014/main" id="{8FF0A0F9-B123-42BA-BCC1-575BF034ABB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7" name="正方形/長方形 896">
          <a:extLst>
            <a:ext uri="{FF2B5EF4-FFF2-40B4-BE49-F238E27FC236}">
              <a16:creationId xmlns:a16="http://schemas.microsoft.com/office/drawing/2014/main" id="{58E3D1AD-1881-4C35-AE01-2AB5CCBEB5F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8" name="テキスト ボックス 897">
          <a:extLst>
            <a:ext uri="{FF2B5EF4-FFF2-40B4-BE49-F238E27FC236}">
              <a16:creationId xmlns:a16="http://schemas.microsoft.com/office/drawing/2014/main" id="{2E7FD026-CFD5-4ABA-99ED-2D57030B05F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9" name="直線コネクタ 898">
          <a:extLst>
            <a:ext uri="{FF2B5EF4-FFF2-40B4-BE49-F238E27FC236}">
              <a16:creationId xmlns:a16="http://schemas.microsoft.com/office/drawing/2014/main" id="{324905DC-9513-434E-8A7D-96106826B28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0" name="テキスト ボックス 899">
          <a:extLst>
            <a:ext uri="{FF2B5EF4-FFF2-40B4-BE49-F238E27FC236}">
              <a16:creationId xmlns:a16="http://schemas.microsoft.com/office/drawing/2014/main" id="{63564DBF-4D09-4CF4-A02B-E58CFE3573BC}"/>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01" name="直線コネクタ 900">
          <a:extLst>
            <a:ext uri="{FF2B5EF4-FFF2-40B4-BE49-F238E27FC236}">
              <a16:creationId xmlns:a16="http://schemas.microsoft.com/office/drawing/2014/main" id="{ADB4DC8B-8960-422A-9ADA-D96E68DDD214}"/>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2" name="テキスト ボックス 901">
          <a:extLst>
            <a:ext uri="{FF2B5EF4-FFF2-40B4-BE49-F238E27FC236}">
              <a16:creationId xmlns:a16="http://schemas.microsoft.com/office/drawing/2014/main" id="{EA2FB70F-6ED3-4C27-8B24-E9D7A475B545}"/>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3" name="直線コネクタ 902">
          <a:extLst>
            <a:ext uri="{FF2B5EF4-FFF2-40B4-BE49-F238E27FC236}">
              <a16:creationId xmlns:a16="http://schemas.microsoft.com/office/drawing/2014/main" id="{776FC755-BFD8-4B12-97A5-25A8DAAE9246}"/>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4" name="テキスト ボックス 903">
          <a:extLst>
            <a:ext uri="{FF2B5EF4-FFF2-40B4-BE49-F238E27FC236}">
              <a16:creationId xmlns:a16="http://schemas.microsoft.com/office/drawing/2014/main" id="{61985001-2C7A-4FDA-B72D-8F10CFF9DD3D}"/>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5" name="直線コネクタ 904">
          <a:extLst>
            <a:ext uri="{FF2B5EF4-FFF2-40B4-BE49-F238E27FC236}">
              <a16:creationId xmlns:a16="http://schemas.microsoft.com/office/drawing/2014/main" id="{DD1E0FA4-72A7-42D0-8DCB-4B159D58B9D9}"/>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6" name="テキスト ボックス 905">
          <a:extLst>
            <a:ext uri="{FF2B5EF4-FFF2-40B4-BE49-F238E27FC236}">
              <a16:creationId xmlns:a16="http://schemas.microsoft.com/office/drawing/2014/main" id="{0FD24DD2-AFC1-42E8-A17B-72F80581DF92}"/>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7" name="直線コネクタ 906">
          <a:extLst>
            <a:ext uri="{FF2B5EF4-FFF2-40B4-BE49-F238E27FC236}">
              <a16:creationId xmlns:a16="http://schemas.microsoft.com/office/drawing/2014/main" id="{86DFE910-4C8D-4741-853F-77AE16381CB1}"/>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8" name="テキスト ボックス 907">
          <a:extLst>
            <a:ext uri="{FF2B5EF4-FFF2-40B4-BE49-F238E27FC236}">
              <a16:creationId xmlns:a16="http://schemas.microsoft.com/office/drawing/2014/main" id="{3DC903A4-0C3C-4FB7-9D80-8672375140B2}"/>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9" name="直線コネクタ 908">
          <a:extLst>
            <a:ext uri="{FF2B5EF4-FFF2-40B4-BE49-F238E27FC236}">
              <a16:creationId xmlns:a16="http://schemas.microsoft.com/office/drawing/2014/main" id="{4C8EAD8A-02D4-4528-8C38-589B6761175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0" name="テキスト ボックス 909">
          <a:extLst>
            <a:ext uri="{FF2B5EF4-FFF2-40B4-BE49-F238E27FC236}">
              <a16:creationId xmlns:a16="http://schemas.microsoft.com/office/drawing/2014/main" id="{852F2A32-4511-40FA-BEBC-7576BE3AD0B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1" name="【庁舎】&#10;一人当たり面積グラフ枠">
          <a:extLst>
            <a:ext uri="{FF2B5EF4-FFF2-40B4-BE49-F238E27FC236}">
              <a16:creationId xmlns:a16="http://schemas.microsoft.com/office/drawing/2014/main" id="{323CDED7-72AB-4BD5-B573-63A54511389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133350</xdr:rowOff>
    </xdr:from>
    <xdr:to>
      <xdr:col>116</xdr:col>
      <xdr:colOff>62864</xdr:colOff>
      <xdr:row>108</xdr:row>
      <xdr:rowOff>89915</xdr:rowOff>
    </xdr:to>
    <xdr:cxnSp macro="">
      <xdr:nvCxnSpPr>
        <xdr:cNvPr id="912" name="直線コネクタ 911">
          <a:extLst>
            <a:ext uri="{FF2B5EF4-FFF2-40B4-BE49-F238E27FC236}">
              <a16:creationId xmlns:a16="http://schemas.microsoft.com/office/drawing/2014/main" id="{073A705D-162F-4A21-A412-C536D82F8927}"/>
            </a:ext>
          </a:extLst>
        </xdr:cNvPr>
        <xdr:cNvCxnSpPr/>
      </xdr:nvCxnSpPr>
      <xdr:spPr>
        <a:xfrm flipV="1">
          <a:off x="22160864" y="17449800"/>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93742</xdr:rowOff>
    </xdr:from>
    <xdr:ext cx="469744" cy="259045"/>
    <xdr:sp macro="" textlink="">
      <xdr:nvSpPr>
        <xdr:cNvPr id="913" name="【庁舎】&#10;一人当たり面積最小値テキスト">
          <a:extLst>
            <a:ext uri="{FF2B5EF4-FFF2-40B4-BE49-F238E27FC236}">
              <a16:creationId xmlns:a16="http://schemas.microsoft.com/office/drawing/2014/main" id="{0D5858D2-1DFB-4A35-B880-4DB1CE819667}"/>
            </a:ext>
          </a:extLst>
        </xdr:cNvPr>
        <xdr:cNvSpPr txBox="1"/>
      </xdr:nvSpPr>
      <xdr:spPr>
        <a:xfrm>
          <a:off x="22199600" y="18610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89915</xdr:rowOff>
    </xdr:from>
    <xdr:to>
      <xdr:col>116</xdr:col>
      <xdr:colOff>152400</xdr:colOff>
      <xdr:row>108</xdr:row>
      <xdr:rowOff>89915</xdr:rowOff>
    </xdr:to>
    <xdr:cxnSp macro="">
      <xdr:nvCxnSpPr>
        <xdr:cNvPr id="914" name="直線コネクタ 913">
          <a:extLst>
            <a:ext uri="{FF2B5EF4-FFF2-40B4-BE49-F238E27FC236}">
              <a16:creationId xmlns:a16="http://schemas.microsoft.com/office/drawing/2014/main" id="{BCFC8247-840B-47F3-B25C-94EB9AA51C0C}"/>
            </a:ext>
          </a:extLst>
        </xdr:cNvPr>
        <xdr:cNvCxnSpPr/>
      </xdr:nvCxnSpPr>
      <xdr:spPr>
        <a:xfrm>
          <a:off x="22072600" y="1860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80027</xdr:rowOff>
    </xdr:from>
    <xdr:ext cx="469744" cy="259045"/>
    <xdr:sp macro="" textlink="">
      <xdr:nvSpPr>
        <xdr:cNvPr id="915" name="【庁舎】&#10;一人当たり面積最大値テキスト">
          <a:extLst>
            <a:ext uri="{FF2B5EF4-FFF2-40B4-BE49-F238E27FC236}">
              <a16:creationId xmlns:a16="http://schemas.microsoft.com/office/drawing/2014/main" id="{9E8CF7C5-5FFC-4031-8EFA-C86D96509273}"/>
            </a:ext>
          </a:extLst>
        </xdr:cNvPr>
        <xdr:cNvSpPr txBox="1"/>
      </xdr:nvSpPr>
      <xdr:spPr>
        <a:xfrm>
          <a:off x="22199600" y="1722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133350</xdr:rowOff>
    </xdr:from>
    <xdr:to>
      <xdr:col>116</xdr:col>
      <xdr:colOff>152400</xdr:colOff>
      <xdr:row>101</xdr:row>
      <xdr:rowOff>133350</xdr:rowOff>
    </xdr:to>
    <xdr:cxnSp macro="">
      <xdr:nvCxnSpPr>
        <xdr:cNvPr id="916" name="直線コネクタ 915">
          <a:extLst>
            <a:ext uri="{FF2B5EF4-FFF2-40B4-BE49-F238E27FC236}">
              <a16:creationId xmlns:a16="http://schemas.microsoft.com/office/drawing/2014/main" id="{16B2B042-C2D1-4D9A-8CD3-38D4E180E8B5}"/>
            </a:ext>
          </a:extLst>
        </xdr:cNvPr>
        <xdr:cNvCxnSpPr/>
      </xdr:nvCxnSpPr>
      <xdr:spPr>
        <a:xfrm>
          <a:off x="22072600" y="17449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163847</xdr:rowOff>
    </xdr:from>
    <xdr:ext cx="469744" cy="259045"/>
    <xdr:sp macro="" textlink="">
      <xdr:nvSpPr>
        <xdr:cNvPr id="917" name="【庁舎】&#10;一人当たり面積平均値テキスト">
          <a:extLst>
            <a:ext uri="{FF2B5EF4-FFF2-40B4-BE49-F238E27FC236}">
              <a16:creationId xmlns:a16="http://schemas.microsoft.com/office/drawing/2014/main" id="{A6A28413-1332-434A-85C4-60584848048C}"/>
            </a:ext>
          </a:extLst>
        </xdr:cNvPr>
        <xdr:cNvSpPr txBox="1"/>
      </xdr:nvSpPr>
      <xdr:spPr>
        <a:xfrm>
          <a:off x="22199600" y="17994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13970</xdr:rowOff>
    </xdr:from>
    <xdr:to>
      <xdr:col>116</xdr:col>
      <xdr:colOff>114300</xdr:colOff>
      <xdr:row>105</xdr:row>
      <xdr:rowOff>115570</xdr:rowOff>
    </xdr:to>
    <xdr:sp macro="" textlink="">
      <xdr:nvSpPr>
        <xdr:cNvPr id="918" name="フローチャート: 判断 917">
          <a:extLst>
            <a:ext uri="{FF2B5EF4-FFF2-40B4-BE49-F238E27FC236}">
              <a16:creationId xmlns:a16="http://schemas.microsoft.com/office/drawing/2014/main" id="{A521C0CC-BE13-4184-B047-E10AE8AEBFE3}"/>
            </a:ext>
          </a:extLst>
        </xdr:cNvPr>
        <xdr:cNvSpPr/>
      </xdr:nvSpPr>
      <xdr:spPr>
        <a:xfrm>
          <a:off x="221107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13970</xdr:rowOff>
    </xdr:from>
    <xdr:to>
      <xdr:col>112</xdr:col>
      <xdr:colOff>38100</xdr:colOff>
      <xdr:row>105</xdr:row>
      <xdr:rowOff>115570</xdr:rowOff>
    </xdr:to>
    <xdr:sp macro="" textlink="">
      <xdr:nvSpPr>
        <xdr:cNvPr id="919" name="フローチャート: 判断 918">
          <a:extLst>
            <a:ext uri="{FF2B5EF4-FFF2-40B4-BE49-F238E27FC236}">
              <a16:creationId xmlns:a16="http://schemas.microsoft.com/office/drawing/2014/main" id="{C21693D9-E05E-4088-B3C3-7790E5EDEE56}"/>
            </a:ext>
          </a:extLst>
        </xdr:cNvPr>
        <xdr:cNvSpPr/>
      </xdr:nvSpPr>
      <xdr:spPr>
        <a:xfrm>
          <a:off x="21272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9398</xdr:rowOff>
    </xdr:from>
    <xdr:to>
      <xdr:col>107</xdr:col>
      <xdr:colOff>101600</xdr:colOff>
      <xdr:row>105</xdr:row>
      <xdr:rowOff>110998</xdr:rowOff>
    </xdr:to>
    <xdr:sp macro="" textlink="">
      <xdr:nvSpPr>
        <xdr:cNvPr id="920" name="フローチャート: 判断 919">
          <a:extLst>
            <a:ext uri="{FF2B5EF4-FFF2-40B4-BE49-F238E27FC236}">
              <a16:creationId xmlns:a16="http://schemas.microsoft.com/office/drawing/2014/main" id="{ADE6A05A-84F0-4090-AFD2-07C7D461C4DD}"/>
            </a:ext>
          </a:extLst>
        </xdr:cNvPr>
        <xdr:cNvSpPr/>
      </xdr:nvSpPr>
      <xdr:spPr>
        <a:xfrm>
          <a:off x="20383500" y="18011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9398</xdr:rowOff>
    </xdr:from>
    <xdr:to>
      <xdr:col>102</xdr:col>
      <xdr:colOff>165100</xdr:colOff>
      <xdr:row>105</xdr:row>
      <xdr:rowOff>110998</xdr:rowOff>
    </xdr:to>
    <xdr:sp macro="" textlink="">
      <xdr:nvSpPr>
        <xdr:cNvPr id="921" name="フローチャート: 判断 920">
          <a:extLst>
            <a:ext uri="{FF2B5EF4-FFF2-40B4-BE49-F238E27FC236}">
              <a16:creationId xmlns:a16="http://schemas.microsoft.com/office/drawing/2014/main" id="{3A54CDD7-FF55-4F2C-91D0-9F976DEEB98B}"/>
            </a:ext>
          </a:extLst>
        </xdr:cNvPr>
        <xdr:cNvSpPr/>
      </xdr:nvSpPr>
      <xdr:spPr>
        <a:xfrm>
          <a:off x="19494500" y="18011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13970</xdr:rowOff>
    </xdr:from>
    <xdr:to>
      <xdr:col>98</xdr:col>
      <xdr:colOff>38100</xdr:colOff>
      <xdr:row>105</xdr:row>
      <xdr:rowOff>115570</xdr:rowOff>
    </xdr:to>
    <xdr:sp macro="" textlink="">
      <xdr:nvSpPr>
        <xdr:cNvPr id="922" name="フローチャート: 判断 921">
          <a:extLst>
            <a:ext uri="{FF2B5EF4-FFF2-40B4-BE49-F238E27FC236}">
              <a16:creationId xmlns:a16="http://schemas.microsoft.com/office/drawing/2014/main" id="{68730AC1-ECA5-4EA2-839C-29FB86CE4603}"/>
            </a:ext>
          </a:extLst>
        </xdr:cNvPr>
        <xdr:cNvSpPr/>
      </xdr:nvSpPr>
      <xdr:spPr>
        <a:xfrm>
          <a:off x="18605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1BEA8179-F8A4-4D6E-8A56-DFAF6F1D0AE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2B69A64E-A3D7-4C20-AB8D-9C7B6B998D0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F27B66A5-6180-42D5-90DD-0B0DFCD402B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2030DA8E-FEE4-4CEB-91F0-ADBD6373B13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EDA10D48-8072-4CA7-89E5-D089B2A419F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84837</xdr:rowOff>
    </xdr:from>
    <xdr:to>
      <xdr:col>116</xdr:col>
      <xdr:colOff>114300</xdr:colOff>
      <xdr:row>105</xdr:row>
      <xdr:rowOff>14987</xdr:rowOff>
    </xdr:to>
    <xdr:sp macro="" textlink="">
      <xdr:nvSpPr>
        <xdr:cNvPr id="928" name="楕円 927">
          <a:extLst>
            <a:ext uri="{FF2B5EF4-FFF2-40B4-BE49-F238E27FC236}">
              <a16:creationId xmlns:a16="http://schemas.microsoft.com/office/drawing/2014/main" id="{E1D2B907-32A2-4A34-BAAA-FC75AA5EF4CF}"/>
            </a:ext>
          </a:extLst>
        </xdr:cNvPr>
        <xdr:cNvSpPr/>
      </xdr:nvSpPr>
      <xdr:spPr>
        <a:xfrm>
          <a:off x="22110700" y="1791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107714</xdr:rowOff>
    </xdr:from>
    <xdr:ext cx="469744" cy="259045"/>
    <xdr:sp macro="" textlink="">
      <xdr:nvSpPr>
        <xdr:cNvPr id="929" name="【庁舎】&#10;一人当たり面積該当値テキスト">
          <a:extLst>
            <a:ext uri="{FF2B5EF4-FFF2-40B4-BE49-F238E27FC236}">
              <a16:creationId xmlns:a16="http://schemas.microsoft.com/office/drawing/2014/main" id="{46A33966-59DE-4E60-8B23-AC2B4475F0EB}"/>
            </a:ext>
          </a:extLst>
        </xdr:cNvPr>
        <xdr:cNvSpPr txBox="1"/>
      </xdr:nvSpPr>
      <xdr:spPr>
        <a:xfrm>
          <a:off x="22199600" y="17767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84837</xdr:rowOff>
    </xdr:from>
    <xdr:to>
      <xdr:col>112</xdr:col>
      <xdr:colOff>38100</xdr:colOff>
      <xdr:row>105</xdr:row>
      <xdr:rowOff>14987</xdr:rowOff>
    </xdr:to>
    <xdr:sp macro="" textlink="">
      <xdr:nvSpPr>
        <xdr:cNvPr id="930" name="楕円 929">
          <a:extLst>
            <a:ext uri="{FF2B5EF4-FFF2-40B4-BE49-F238E27FC236}">
              <a16:creationId xmlns:a16="http://schemas.microsoft.com/office/drawing/2014/main" id="{AC0F9F6F-8323-4386-B313-64D652BE76B2}"/>
            </a:ext>
          </a:extLst>
        </xdr:cNvPr>
        <xdr:cNvSpPr/>
      </xdr:nvSpPr>
      <xdr:spPr>
        <a:xfrm>
          <a:off x="21272500" y="1791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135637</xdr:rowOff>
    </xdr:from>
    <xdr:to>
      <xdr:col>116</xdr:col>
      <xdr:colOff>63500</xdr:colOff>
      <xdr:row>104</xdr:row>
      <xdr:rowOff>135637</xdr:rowOff>
    </xdr:to>
    <xdr:cxnSp macro="">
      <xdr:nvCxnSpPr>
        <xdr:cNvPr id="931" name="直線コネクタ 930">
          <a:extLst>
            <a:ext uri="{FF2B5EF4-FFF2-40B4-BE49-F238E27FC236}">
              <a16:creationId xmlns:a16="http://schemas.microsoft.com/office/drawing/2014/main" id="{E4BFAA5B-D977-4A64-95EF-696499567453}"/>
            </a:ext>
          </a:extLst>
        </xdr:cNvPr>
        <xdr:cNvCxnSpPr/>
      </xdr:nvCxnSpPr>
      <xdr:spPr>
        <a:xfrm>
          <a:off x="21323300" y="1796643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93980</xdr:rowOff>
    </xdr:from>
    <xdr:to>
      <xdr:col>107</xdr:col>
      <xdr:colOff>101600</xdr:colOff>
      <xdr:row>105</xdr:row>
      <xdr:rowOff>24130</xdr:rowOff>
    </xdr:to>
    <xdr:sp macro="" textlink="">
      <xdr:nvSpPr>
        <xdr:cNvPr id="932" name="楕円 931">
          <a:extLst>
            <a:ext uri="{FF2B5EF4-FFF2-40B4-BE49-F238E27FC236}">
              <a16:creationId xmlns:a16="http://schemas.microsoft.com/office/drawing/2014/main" id="{A2AC45D8-E9E7-48D9-9CBD-B48D4EF1D116}"/>
            </a:ext>
          </a:extLst>
        </xdr:cNvPr>
        <xdr:cNvSpPr/>
      </xdr:nvSpPr>
      <xdr:spPr>
        <a:xfrm>
          <a:off x="20383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135637</xdr:rowOff>
    </xdr:from>
    <xdr:to>
      <xdr:col>111</xdr:col>
      <xdr:colOff>177800</xdr:colOff>
      <xdr:row>104</xdr:row>
      <xdr:rowOff>144780</xdr:rowOff>
    </xdr:to>
    <xdr:cxnSp macro="">
      <xdr:nvCxnSpPr>
        <xdr:cNvPr id="933" name="直線コネクタ 932">
          <a:extLst>
            <a:ext uri="{FF2B5EF4-FFF2-40B4-BE49-F238E27FC236}">
              <a16:creationId xmlns:a16="http://schemas.microsoft.com/office/drawing/2014/main" id="{ED15B555-FFFB-46EC-8B25-0C982B26A16E}"/>
            </a:ext>
          </a:extLst>
        </xdr:cNvPr>
        <xdr:cNvCxnSpPr/>
      </xdr:nvCxnSpPr>
      <xdr:spPr>
        <a:xfrm flipV="1">
          <a:off x="20434300" y="17966437"/>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93980</xdr:rowOff>
    </xdr:from>
    <xdr:to>
      <xdr:col>102</xdr:col>
      <xdr:colOff>165100</xdr:colOff>
      <xdr:row>105</xdr:row>
      <xdr:rowOff>24130</xdr:rowOff>
    </xdr:to>
    <xdr:sp macro="" textlink="">
      <xdr:nvSpPr>
        <xdr:cNvPr id="934" name="楕円 933">
          <a:extLst>
            <a:ext uri="{FF2B5EF4-FFF2-40B4-BE49-F238E27FC236}">
              <a16:creationId xmlns:a16="http://schemas.microsoft.com/office/drawing/2014/main" id="{90908F9B-0675-498C-9D46-B8961CCB16D4}"/>
            </a:ext>
          </a:extLst>
        </xdr:cNvPr>
        <xdr:cNvSpPr/>
      </xdr:nvSpPr>
      <xdr:spPr>
        <a:xfrm>
          <a:off x="19494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144780</xdr:rowOff>
    </xdr:from>
    <xdr:to>
      <xdr:col>107</xdr:col>
      <xdr:colOff>50800</xdr:colOff>
      <xdr:row>104</xdr:row>
      <xdr:rowOff>144780</xdr:rowOff>
    </xdr:to>
    <xdr:cxnSp macro="">
      <xdr:nvCxnSpPr>
        <xdr:cNvPr id="935" name="直線コネクタ 934">
          <a:extLst>
            <a:ext uri="{FF2B5EF4-FFF2-40B4-BE49-F238E27FC236}">
              <a16:creationId xmlns:a16="http://schemas.microsoft.com/office/drawing/2014/main" id="{EFDDFF42-2C30-4729-A112-0B05DD1C6258}"/>
            </a:ext>
          </a:extLst>
        </xdr:cNvPr>
        <xdr:cNvCxnSpPr/>
      </xdr:nvCxnSpPr>
      <xdr:spPr>
        <a:xfrm>
          <a:off x="19545300" y="17975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93980</xdr:rowOff>
    </xdr:from>
    <xdr:to>
      <xdr:col>98</xdr:col>
      <xdr:colOff>38100</xdr:colOff>
      <xdr:row>105</xdr:row>
      <xdr:rowOff>24130</xdr:rowOff>
    </xdr:to>
    <xdr:sp macro="" textlink="">
      <xdr:nvSpPr>
        <xdr:cNvPr id="936" name="楕円 935">
          <a:extLst>
            <a:ext uri="{FF2B5EF4-FFF2-40B4-BE49-F238E27FC236}">
              <a16:creationId xmlns:a16="http://schemas.microsoft.com/office/drawing/2014/main" id="{AA3FCCD5-CD99-4678-BB8C-C53318EB383F}"/>
            </a:ext>
          </a:extLst>
        </xdr:cNvPr>
        <xdr:cNvSpPr/>
      </xdr:nvSpPr>
      <xdr:spPr>
        <a:xfrm>
          <a:off x="18605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144780</xdr:rowOff>
    </xdr:from>
    <xdr:to>
      <xdr:col>102</xdr:col>
      <xdr:colOff>114300</xdr:colOff>
      <xdr:row>104</xdr:row>
      <xdr:rowOff>144780</xdr:rowOff>
    </xdr:to>
    <xdr:cxnSp macro="">
      <xdr:nvCxnSpPr>
        <xdr:cNvPr id="937" name="直線コネクタ 936">
          <a:extLst>
            <a:ext uri="{FF2B5EF4-FFF2-40B4-BE49-F238E27FC236}">
              <a16:creationId xmlns:a16="http://schemas.microsoft.com/office/drawing/2014/main" id="{77742AC0-0817-4D44-85F4-BE8A1C1E3E2D}"/>
            </a:ext>
          </a:extLst>
        </xdr:cNvPr>
        <xdr:cNvCxnSpPr/>
      </xdr:nvCxnSpPr>
      <xdr:spPr>
        <a:xfrm>
          <a:off x="18656300" y="17975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106697</xdr:rowOff>
    </xdr:from>
    <xdr:ext cx="469744" cy="259045"/>
    <xdr:sp macro="" textlink="">
      <xdr:nvSpPr>
        <xdr:cNvPr id="938" name="n_1aveValue【庁舎】&#10;一人当たり面積">
          <a:extLst>
            <a:ext uri="{FF2B5EF4-FFF2-40B4-BE49-F238E27FC236}">
              <a16:creationId xmlns:a16="http://schemas.microsoft.com/office/drawing/2014/main" id="{9C26344A-DC2A-46E7-A130-4868E9843749}"/>
            </a:ext>
          </a:extLst>
        </xdr:cNvPr>
        <xdr:cNvSpPr txBox="1"/>
      </xdr:nvSpPr>
      <xdr:spPr>
        <a:xfrm>
          <a:off x="210757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102125</xdr:rowOff>
    </xdr:from>
    <xdr:ext cx="469744" cy="259045"/>
    <xdr:sp macro="" textlink="">
      <xdr:nvSpPr>
        <xdr:cNvPr id="939" name="n_2aveValue【庁舎】&#10;一人当たり面積">
          <a:extLst>
            <a:ext uri="{FF2B5EF4-FFF2-40B4-BE49-F238E27FC236}">
              <a16:creationId xmlns:a16="http://schemas.microsoft.com/office/drawing/2014/main" id="{DA6BC282-EB79-4942-97FB-6A09234BCF3D}"/>
            </a:ext>
          </a:extLst>
        </xdr:cNvPr>
        <xdr:cNvSpPr txBox="1"/>
      </xdr:nvSpPr>
      <xdr:spPr>
        <a:xfrm>
          <a:off x="20199427" y="18104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102125</xdr:rowOff>
    </xdr:from>
    <xdr:ext cx="469744" cy="259045"/>
    <xdr:sp macro="" textlink="">
      <xdr:nvSpPr>
        <xdr:cNvPr id="940" name="n_3aveValue【庁舎】&#10;一人当たり面積">
          <a:extLst>
            <a:ext uri="{FF2B5EF4-FFF2-40B4-BE49-F238E27FC236}">
              <a16:creationId xmlns:a16="http://schemas.microsoft.com/office/drawing/2014/main" id="{F10131DA-1D55-49F8-9368-7545406DD39A}"/>
            </a:ext>
          </a:extLst>
        </xdr:cNvPr>
        <xdr:cNvSpPr txBox="1"/>
      </xdr:nvSpPr>
      <xdr:spPr>
        <a:xfrm>
          <a:off x="19310427" y="18104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106697</xdr:rowOff>
    </xdr:from>
    <xdr:ext cx="469744" cy="259045"/>
    <xdr:sp macro="" textlink="">
      <xdr:nvSpPr>
        <xdr:cNvPr id="941" name="n_4aveValue【庁舎】&#10;一人当たり面積">
          <a:extLst>
            <a:ext uri="{FF2B5EF4-FFF2-40B4-BE49-F238E27FC236}">
              <a16:creationId xmlns:a16="http://schemas.microsoft.com/office/drawing/2014/main" id="{E98135E9-4548-4570-AFFC-43961F365C62}"/>
            </a:ext>
          </a:extLst>
        </xdr:cNvPr>
        <xdr:cNvSpPr txBox="1"/>
      </xdr:nvSpPr>
      <xdr:spPr>
        <a:xfrm>
          <a:off x="18421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31514</xdr:rowOff>
    </xdr:from>
    <xdr:ext cx="469744" cy="259045"/>
    <xdr:sp macro="" textlink="">
      <xdr:nvSpPr>
        <xdr:cNvPr id="942" name="n_1mainValue【庁舎】&#10;一人当たり面積">
          <a:extLst>
            <a:ext uri="{FF2B5EF4-FFF2-40B4-BE49-F238E27FC236}">
              <a16:creationId xmlns:a16="http://schemas.microsoft.com/office/drawing/2014/main" id="{3E1888F7-1253-4DED-A422-A9192DEFC222}"/>
            </a:ext>
          </a:extLst>
        </xdr:cNvPr>
        <xdr:cNvSpPr txBox="1"/>
      </xdr:nvSpPr>
      <xdr:spPr>
        <a:xfrm>
          <a:off x="21075727" y="1769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40657</xdr:rowOff>
    </xdr:from>
    <xdr:ext cx="469744" cy="259045"/>
    <xdr:sp macro="" textlink="">
      <xdr:nvSpPr>
        <xdr:cNvPr id="943" name="n_2mainValue【庁舎】&#10;一人当たり面積">
          <a:extLst>
            <a:ext uri="{FF2B5EF4-FFF2-40B4-BE49-F238E27FC236}">
              <a16:creationId xmlns:a16="http://schemas.microsoft.com/office/drawing/2014/main" id="{B6259FD7-7F1A-4B29-AF5F-FEC722C7FFBE}"/>
            </a:ext>
          </a:extLst>
        </xdr:cNvPr>
        <xdr:cNvSpPr txBox="1"/>
      </xdr:nvSpPr>
      <xdr:spPr>
        <a:xfrm>
          <a:off x="20199427" y="177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40657</xdr:rowOff>
    </xdr:from>
    <xdr:ext cx="469744" cy="259045"/>
    <xdr:sp macro="" textlink="">
      <xdr:nvSpPr>
        <xdr:cNvPr id="944" name="n_3mainValue【庁舎】&#10;一人当たり面積">
          <a:extLst>
            <a:ext uri="{FF2B5EF4-FFF2-40B4-BE49-F238E27FC236}">
              <a16:creationId xmlns:a16="http://schemas.microsoft.com/office/drawing/2014/main" id="{5D72D190-295A-4B4C-BAF7-7A74642404D9}"/>
            </a:ext>
          </a:extLst>
        </xdr:cNvPr>
        <xdr:cNvSpPr txBox="1"/>
      </xdr:nvSpPr>
      <xdr:spPr>
        <a:xfrm>
          <a:off x="19310427" y="177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40657</xdr:rowOff>
    </xdr:from>
    <xdr:ext cx="469744" cy="259045"/>
    <xdr:sp macro="" textlink="">
      <xdr:nvSpPr>
        <xdr:cNvPr id="945" name="n_4mainValue【庁舎】&#10;一人当たり面積">
          <a:extLst>
            <a:ext uri="{FF2B5EF4-FFF2-40B4-BE49-F238E27FC236}">
              <a16:creationId xmlns:a16="http://schemas.microsoft.com/office/drawing/2014/main" id="{1EAFD475-427F-4330-9F60-B6EA79DC9243}"/>
            </a:ext>
          </a:extLst>
        </xdr:cNvPr>
        <xdr:cNvSpPr txBox="1"/>
      </xdr:nvSpPr>
      <xdr:spPr>
        <a:xfrm>
          <a:off x="18421427" y="177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6" name="正方形/長方形 945">
          <a:extLst>
            <a:ext uri="{FF2B5EF4-FFF2-40B4-BE49-F238E27FC236}">
              <a16:creationId xmlns:a16="http://schemas.microsoft.com/office/drawing/2014/main" id="{2A5EA906-663B-445A-833A-252930D05D0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7" name="正方形/長方形 946">
          <a:extLst>
            <a:ext uri="{FF2B5EF4-FFF2-40B4-BE49-F238E27FC236}">
              <a16:creationId xmlns:a16="http://schemas.microsoft.com/office/drawing/2014/main" id="{479142A3-9354-4BFB-9A59-7C1974853D0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8" name="テキスト ボックス 947">
          <a:extLst>
            <a:ext uri="{FF2B5EF4-FFF2-40B4-BE49-F238E27FC236}">
              <a16:creationId xmlns:a16="http://schemas.microsoft.com/office/drawing/2014/main" id="{9C29B1EC-229D-4630-903E-F1E2F4A4F4C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800">
              <a:solidFill>
                <a:schemeClr val="dk1"/>
              </a:solidFill>
              <a:effectLst/>
              <a:latin typeface="+mn-lt"/>
              <a:ea typeface="+mn-ea"/>
              <a:cs typeface="+mn-cs"/>
            </a:rPr>
            <a:t>≪図書館≫</a:t>
          </a:r>
          <a:r>
            <a:rPr kumimoji="1" lang="ja-JP" altLang="ja-JP" sz="800" b="0" i="0" baseline="0">
              <a:solidFill>
                <a:schemeClr val="dk1"/>
              </a:solidFill>
              <a:effectLst/>
              <a:latin typeface="+mn-lt"/>
              <a:ea typeface="+mn-ea"/>
              <a:cs typeface="+mn-cs"/>
            </a:rPr>
            <a:t>有形固定資産減価償却率は</a:t>
          </a:r>
          <a:r>
            <a:rPr kumimoji="1" lang="ja-JP" altLang="ja-JP" sz="800">
              <a:solidFill>
                <a:schemeClr val="dk1"/>
              </a:solidFill>
              <a:effectLst/>
              <a:latin typeface="+mn-lt"/>
              <a:ea typeface="+mn-ea"/>
              <a:cs typeface="+mn-cs"/>
            </a:rPr>
            <a:t>類似団体内平均を上回っているが、今後も適切な管理に努める。</a:t>
          </a:r>
          <a:endParaRPr lang="ja-JP" altLang="ja-JP" sz="8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dk1"/>
              </a:solidFill>
              <a:effectLst/>
              <a:latin typeface="+mn-lt"/>
              <a:ea typeface="+mn-ea"/>
              <a:cs typeface="+mn-cs"/>
            </a:rPr>
            <a:t>≪体育館・プール≫有形固定資産減価償却率は減少している。今後も適切な維持管理に努める。</a:t>
          </a:r>
          <a:endParaRPr lang="ja-JP" altLang="ja-JP" sz="800">
            <a:effectLst/>
          </a:endParaRPr>
        </a:p>
        <a:p>
          <a:pPr eaLnBrk="1" fontAlgn="auto" latinLnBrk="0" hangingPunct="1"/>
          <a:r>
            <a:rPr kumimoji="1" lang="ja-JP" altLang="ja-JP" sz="800" b="0" i="0" baseline="0">
              <a:solidFill>
                <a:schemeClr val="dk1"/>
              </a:solidFill>
              <a:effectLst/>
              <a:latin typeface="+mn-lt"/>
              <a:ea typeface="+mn-ea"/>
              <a:cs typeface="+mn-cs"/>
            </a:rPr>
            <a:t>≪福祉施設≫有形固定資産減価償却率は上昇したが、類似団体内平均よりは低く、今後も適切な維持管理に努める。</a:t>
          </a:r>
          <a:endParaRPr lang="ja-JP" altLang="ja-JP" sz="8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dk1"/>
              </a:solidFill>
              <a:effectLst/>
              <a:latin typeface="+mn-lt"/>
              <a:ea typeface="+mn-ea"/>
              <a:cs typeface="+mn-cs"/>
            </a:rPr>
            <a:t>≪市民会館≫有形固定資産減価償却率は減少している。今後も適切な維持管理に努める。</a:t>
          </a:r>
          <a:endParaRPr lang="ja-JP" altLang="ja-JP" sz="8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0" i="0" baseline="0">
              <a:solidFill>
                <a:schemeClr val="dk1"/>
              </a:solidFill>
              <a:effectLst/>
              <a:latin typeface="+mn-lt"/>
              <a:ea typeface="+mn-ea"/>
              <a:cs typeface="+mn-cs"/>
            </a:rPr>
            <a:t>≪一般廃棄物処理施設≫有形固定資産減価償却率は上昇したが、類似団体内平均よりは低く、今後も適切な維持管理に努める。</a:t>
          </a:r>
          <a:endParaRPr lang="ja-JP" altLang="ja-JP" sz="800">
            <a:effectLst/>
          </a:endParaRPr>
        </a:p>
        <a:p>
          <a:pPr eaLnBrk="1" fontAlgn="auto" latinLnBrk="0" hangingPunct="1"/>
          <a:r>
            <a:rPr kumimoji="1" lang="ja-JP" altLang="ja-JP" sz="800">
              <a:solidFill>
                <a:schemeClr val="dk1"/>
              </a:solidFill>
              <a:effectLst/>
              <a:latin typeface="+mn-lt"/>
              <a:ea typeface="+mn-ea"/>
              <a:cs typeface="+mn-cs"/>
            </a:rPr>
            <a:t>≪保健センター≫</a:t>
          </a:r>
          <a:r>
            <a:rPr kumimoji="1" lang="ja-JP" altLang="ja-JP" sz="800" b="0" i="0" baseline="0">
              <a:solidFill>
                <a:schemeClr val="dk1"/>
              </a:solidFill>
              <a:effectLst/>
              <a:latin typeface="+mn-lt"/>
              <a:ea typeface="+mn-ea"/>
              <a:cs typeface="+mn-cs"/>
            </a:rPr>
            <a:t>有形固定資産減価償却率は上昇したが、類似団体内平均よりは低く、今後も適切な維持管理に努める。</a:t>
          </a:r>
          <a:endParaRPr lang="ja-JP" altLang="ja-JP" sz="800">
            <a:effectLst/>
          </a:endParaRPr>
        </a:p>
        <a:p>
          <a:r>
            <a:rPr kumimoji="1" lang="ja-JP" altLang="ja-JP" sz="800">
              <a:solidFill>
                <a:schemeClr val="dk1"/>
              </a:solidFill>
              <a:effectLst/>
              <a:latin typeface="+mn-lt"/>
              <a:ea typeface="+mn-ea"/>
              <a:cs typeface="+mn-cs"/>
            </a:rPr>
            <a:t>≪消防施設≫</a:t>
          </a:r>
          <a:r>
            <a:rPr kumimoji="1" lang="ja-JP" altLang="ja-JP" sz="800" b="0" i="0" baseline="0">
              <a:solidFill>
                <a:schemeClr val="dk1"/>
              </a:solidFill>
              <a:effectLst/>
              <a:latin typeface="+mn-lt"/>
              <a:ea typeface="+mn-ea"/>
              <a:cs typeface="+mn-cs"/>
            </a:rPr>
            <a:t>有形固定資産減価償却率は</a:t>
          </a:r>
          <a:r>
            <a:rPr kumimoji="1" lang="ja-JP" altLang="ja-JP" sz="800">
              <a:solidFill>
                <a:schemeClr val="dk1"/>
              </a:solidFill>
              <a:effectLst/>
              <a:latin typeface="+mn-lt"/>
              <a:ea typeface="+mn-ea"/>
              <a:cs typeface="+mn-cs"/>
            </a:rPr>
            <a:t>類似団体内平均を上回っているが、今後も適切な管理に努める。</a:t>
          </a:r>
          <a:endParaRPr lang="ja-JP" altLang="ja-JP" sz="800">
            <a:effectLst/>
          </a:endParaRPr>
        </a:p>
        <a:p>
          <a:r>
            <a:rPr kumimoji="1" lang="ja-JP" altLang="ja-JP" sz="800">
              <a:solidFill>
                <a:schemeClr val="dk1"/>
              </a:solidFill>
              <a:effectLst/>
              <a:latin typeface="+mn-lt"/>
              <a:ea typeface="+mn-ea"/>
              <a:cs typeface="+mn-cs"/>
            </a:rPr>
            <a:t>≪庁舎≫類似団体内平均と比べ有形固定資産減価償却率は低くなっており、今後も適切な管理に努める。</a:t>
          </a:r>
          <a:endParaRPr lang="ja-JP" altLang="ja-JP" sz="800">
            <a:effectLst/>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76524575</v>
      </c>
      <c r="BO4" s="484"/>
      <c r="BP4" s="484"/>
      <c r="BQ4" s="484"/>
      <c r="BR4" s="484"/>
      <c r="BS4" s="484"/>
      <c r="BT4" s="484"/>
      <c r="BU4" s="485"/>
      <c r="BV4" s="483">
        <v>70111996</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9</v>
      </c>
      <c r="CU4" s="624"/>
      <c r="CV4" s="624"/>
      <c r="CW4" s="624"/>
      <c r="CX4" s="624"/>
      <c r="CY4" s="624"/>
      <c r="CZ4" s="624"/>
      <c r="DA4" s="625"/>
      <c r="DB4" s="623">
        <v>9.6999999999999993</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69947279</v>
      </c>
      <c r="BO5" s="455"/>
      <c r="BP5" s="455"/>
      <c r="BQ5" s="455"/>
      <c r="BR5" s="455"/>
      <c r="BS5" s="455"/>
      <c r="BT5" s="455"/>
      <c r="BU5" s="456"/>
      <c r="BV5" s="454">
        <v>63598597</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83.8</v>
      </c>
      <c r="CU5" s="452"/>
      <c r="CV5" s="452"/>
      <c r="CW5" s="452"/>
      <c r="CX5" s="452"/>
      <c r="CY5" s="452"/>
      <c r="CZ5" s="452"/>
      <c r="DA5" s="453"/>
      <c r="DB5" s="451">
        <v>84.4</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98</v>
      </c>
      <c r="AV6" s="513"/>
      <c r="AW6" s="513"/>
      <c r="AX6" s="513"/>
      <c r="AY6" s="468" t="s">
        <v>99</v>
      </c>
      <c r="AZ6" s="469"/>
      <c r="BA6" s="469"/>
      <c r="BB6" s="469"/>
      <c r="BC6" s="469"/>
      <c r="BD6" s="469"/>
      <c r="BE6" s="469"/>
      <c r="BF6" s="469"/>
      <c r="BG6" s="469"/>
      <c r="BH6" s="469"/>
      <c r="BI6" s="469"/>
      <c r="BJ6" s="469"/>
      <c r="BK6" s="469"/>
      <c r="BL6" s="469"/>
      <c r="BM6" s="470"/>
      <c r="BN6" s="454">
        <v>6577296</v>
      </c>
      <c r="BO6" s="455"/>
      <c r="BP6" s="455"/>
      <c r="BQ6" s="455"/>
      <c r="BR6" s="455"/>
      <c r="BS6" s="455"/>
      <c r="BT6" s="455"/>
      <c r="BU6" s="456"/>
      <c r="BV6" s="454">
        <v>6513399</v>
      </c>
      <c r="BW6" s="455"/>
      <c r="BX6" s="455"/>
      <c r="BY6" s="455"/>
      <c r="BZ6" s="455"/>
      <c r="CA6" s="455"/>
      <c r="CB6" s="455"/>
      <c r="CC6" s="456"/>
      <c r="CD6" s="494" t="s">
        <v>100</v>
      </c>
      <c r="CE6" s="414"/>
      <c r="CF6" s="414"/>
      <c r="CG6" s="414"/>
      <c r="CH6" s="414"/>
      <c r="CI6" s="414"/>
      <c r="CJ6" s="414"/>
      <c r="CK6" s="414"/>
      <c r="CL6" s="414"/>
      <c r="CM6" s="414"/>
      <c r="CN6" s="414"/>
      <c r="CO6" s="414"/>
      <c r="CP6" s="414"/>
      <c r="CQ6" s="414"/>
      <c r="CR6" s="414"/>
      <c r="CS6" s="495"/>
      <c r="CT6" s="597">
        <v>83.8</v>
      </c>
      <c r="CU6" s="598"/>
      <c r="CV6" s="598"/>
      <c r="CW6" s="598"/>
      <c r="CX6" s="598"/>
      <c r="CY6" s="598"/>
      <c r="CZ6" s="598"/>
      <c r="DA6" s="599"/>
      <c r="DB6" s="597">
        <v>84.4</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101</v>
      </c>
      <c r="AN7" s="411"/>
      <c r="AO7" s="411"/>
      <c r="AP7" s="411"/>
      <c r="AQ7" s="411"/>
      <c r="AR7" s="411"/>
      <c r="AS7" s="411"/>
      <c r="AT7" s="412"/>
      <c r="AU7" s="512" t="s">
        <v>90</v>
      </c>
      <c r="AV7" s="513"/>
      <c r="AW7" s="513"/>
      <c r="AX7" s="513"/>
      <c r="AY7" s="468" t="s">
        <v>102</v>
      </c>
      <c r="AZ7" s="469"/>
      <c r="BA7" s="469"/>
      <c r="BB7" s="469"/>
      <c r="BC7" s="469"/>
      <c r="BD7" s="469"/>
      <c r="BE7" s="469"/>
      <c r="BF7" s="469"/>
      <c r="BG7" s="469"/>
      <c r="BH7" s="469"/>
      <c r="BI7" s="469"/>
      <c r="BJ7" s="469"/>
      <c r="BK7" s="469"/>
      <c r="BL7" s="469"/>
      <c r="BM7" s="470"/>
      <c r="BN7" s="454">
        <v>2716526</v>
      </c>
      <c r="BO7" s="455"/>
      <c r="BP7" s="455"/>
      <c r="BQ7" s="455"/>
      <c r="BR7" s="455"/>
      <c r="BS7" s="455"/>
      <c r="BT7" s="455"/>
      <c r="BU7" s="456"/>
      <c r="BV7" s="454">
        <v>2637458</v>
      </c>
      <c r="BW7" s="455"/>
      <c r="BX7" s="455"/>
      <c r="BY7" s="455"/>
      <c r="BZ7" s="455"/>
      <c r="CA7" s="455"/>
      <c r="CB7" s="455"/>
      <c r="CC7" s="456"/>
      <c r="CD7" s="494" t="s">
        <v>103</v>
      </c>
      <c r="CE7" s="414"/>
      <c r="CF7" s="414"/>
      <c r="CG7" s="414"/>
      <c r="CH7" s="414"/>
      <c r="CI7" s="414"/>
      <c r="CJ7" s="414"/>
      <c r="CK7" s="414"/>
      <c r="CL7" s="414"/>
      <c r="CM7" s="414"/>
      <c r="CN7" s="414"/>
      <c r="CO7" s="414"/>
      <c r="CP7" s="414"/>
      <c r="CQ7" s="414"/>
      <c r="CR7" s="414"/>
      <c r="CS7" s="495"/>
      <c r="CT7" s="454">
        <v>42695961</v>
      </c>
      <c r="CU7" s="455"/>
      <c r="CV7" s="455"/>
      <c r="CW7" s="455"/>
      <c r="CX7" s="455"/>
      <c r="CY7" s="455"/>
      <c r="CZ7" s="455"/>
      <c r="DA7" s="456"/>
      <c r="DB7" s="454">
        <v>40085590</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104</v>
      </c>
      <c r="AN8" s="411"/>
      <c r="AO8" s="411"/>
      <c r="AP8" s="411"/>
      <c r="AQ8" s="411"/>
      <c r="AR8" s="411"/>
      <c r="AS8" s="411"/>
      <c r="AT8" s="412"/>
      <c r="AU8" s="512" t="s">
        <v>90</v>
      </c>
      <c r="AV8" s="513"/>
      <c r="AW8" s="513"/>
      <c r="AX8" s="513"/>
      <c r="AY8" s="468" t="s">
        <v>105</v>
      </c>
      <c r="AZ8" s="469"/>
      <c r="BA8" s="469"/>
      <c r="BB8" s="469"/>
      <c r="BC8" s="469"/>
      <c r="BD8" s="469"/>
      <c r="BE8" s="469"/>
      <c r="BF8" s="469"/>
      <c r="BG8" s="469"/>
      <c r="BH8" s="469"/>
      <c r="BI8" s="469"/>
      <c r="BJ8" s="469"/>
      <c r="BK8" s="469"/>
      <c r="BL8" s="469"/>
      <c r="BM8" s="470"/>
      <c r="BN8" s="454">
        <v>3860770</v>
      </c>
      <c r="BO8" s="455"/>
      <c r="BP8" s="455"/>
      <c r="BQ8" s="455"/>
      <c r="BR8" s="455"/>
      <c r="BS8" s="455"/>
      <c r="BT8" s="455"/>
      <c r="BU8" s="456"/>
      <c r="BV8" s="454">
        <v>3875941</v>
      </c>
      <c r="BW8" s="455"/>
      <c r="BX8" s="455"/>
      <c r="BY8" s="455"/>
      <c r="BZ8" s="455"/>
      <c r="CA8" s="455"/>
      <c r="CB8" s="455"/>
      <c r="CC8" s="456"/>
      <c r="CD8" s="494" t="s">
        <v>106</v>
      </c>
      <c r="CE8" s="414"/>
      <c r="CF8" s="414"/>
      <c r="CG8" s="414"/>
      <c r="CH8" s="414"/>
      <c r="CI8" s="414"/>
      <c r="CJ8" s="414"/>
      <c r="CK8" s="414"/>
      <c r="CL8" s="414"/>
      <c r="CM8" s="414"/>
      <c r="CN8" s="414"/>
      <c r="CO8" s="414"/>
      <c r="CP8" s="414"/>
      <c r="CQ8" s="414"/>
      <c r="CR8" s="414"/>
      <c r="CS8" s="495"/>
      <c r="CT8" s="557">
        <v>1.27</v>
      </c>
      <c r="CU8" s="558"/>
      <c r="CV8" s="558"/>
      <c r="CW8" s="558"/>
      <c r="CX8" s="558"/>
      <c r="CY8" s="558"/>
      <c r="CZ8" s="558"/>
      <c r="DA8" s="559"/>
      <c r="DB8" s="557">
        <v>1.24</v>
      </c>
      <c r="DC8" s="558"/>
      <c r="DD8" s="558"/>
      <c r="DE8" s="558"/>
      <c r="DF8" s="558"/>
      <c r="DG8" s="558"/>
      <c r="DH8" s="558"/>
      <c r="DI8" s="559"/>
    </row>
    <row r="9" spans="1:119" ht="18.75" customHeight="1" thickBot="1" x14ac:dyDescent="0.25">
      <c r="A9" s="163"/>
      <c r="B9" s="586" t="s">
        <v>107</v>
      </c>
      <c r="C9" s="587"/>
      <c r="D9" s="587"/>
      <c r="E9" s="587"/>
      <c r="F9" s="587"/>
      <c r="G9" s="587"/>
      <c r="H9" s="587"/>
      <c r="I9" s="587"/>
      <c r="J9" s="587"/>
      <c r="K9" s="505"/>
      <c r="L9" s="588" t="s">
        <v>108</v>
      </c>
      <c r="M9" s="589"/>
      <c r="N9" s="589"/>
      <c r="O9" s="589"/>
      <c r="P9" s="589"/>
      <c r="Q9" s="590"/>
      <c r="R9" s="591">
        <v>153834</v>
      </c>
      <c r="S9" s="592"/>
      <c r="T9" s="592"/>
      <c r="U9" s="592"/>
      <c r="V9" s="593"/>
      <c r="W9" s="523" t="s">
        <v>109</v>
      </c>
      <c r="X9" s="524"/>
      <c r="Y9" s="524"/>
      <c r="Z9" s="524"/>
      <c r="AA9" s="524"/>
      <c r="AB9" s="524"/>
      <c r="AC9" s="524"/>
      <c r="AD9" s="524"/>
      <c r="AE9" s="524"/>
      <c r="AF9" s="524"/>
      <c r="AG9" s="524"/>
      <c r="AH9" s="524"/>
      <c r="AI9" s="524"/>
      <c r="AJ9" s="524"/>
      <c r="AK9" s="524"/>
      <c r="AL9" s="594"/>
      <c r="AM9" s="511" t="s">
        <v>110</v>
      </c>
      <c r="AN9" s="411"/>
      <c r="AO9" s="411"/>
      <c r="AP9" s="411"/>
      <c r="AQ9" s="411"/>
      <c r="AR9" s="411"/>
      <c r="AS9" s="411"/>
      <c r="AT9" s="412"/>
      <c r="AU9" s="512" t="s">
        <v>98</v>
      </c>
      <c r="AV9" s="513"/>
      <c r="AW9" s="513"/>
      <c r="AX9" s="513"/>
      <c r="AY9" s="468" t="s">
        <v>111</v>
      </c>
      <c r="AZ9" s="469"/>
      <c r="BA9" s="469"/>
      <c r="BB9" s="469"/>
      <c r="BC9" s="469"/>
      <c r="BD9" s="469"/>
      <c r="BE9" s="469"/>
      <c r="BF9" s="469"/>
      <c r="BG9" s="469"/>
      <c r="BH9" s="469"/>
      <c r="BI9" s="469"/>
      <c r="BJ9" s="469"/>
      <c r="BK9" s="469"/>
      <c r="BL9" s="469"/>
      <c r="BM9" s="470"/>
      <c r="BN9" s="454">
        <v>-15171</v>
      </c>
      <c r="BO9" s="455"/>
      <c r="BP9" s="455"/>
      <c r="BQ9" s="455"/>
      <c r="BR9" s="455"/>
      <c r="BS9" s="455"/>
      <c r="BT9" s="455"/>
      <c r="BU9" s="456"/>
      <c r="BV9" s="454">
        <v>-896230</v>
      </c>
      <c r="BW9" s="455"/>
      <c r="BX9" s="455"/>
      <c r="BY9" s="455"/>
      <c r="BZ9" s="455"/>
      <c r="CA9" s="455"/>
      <c r="CB9" s="455"/>
      <c r="CC9" s="456"/>
      <c r="CD9" s="494" t="s">
        <v>112</v>
      </c>
      <c r="CE9" s="414"/>
      <c r="CF9" s="414"/>
      <c r="CG9" s="414"/>
      <c r="CH9" s="414"/>
      <c r="CI9" s="414"/>
      <c r="CJ9" s="414"/>
      <c r="CK9" s="414"/>
      <c r="CL9" s="414"/>
      <c r="CM9" s="414"/>
      <c r="CN9" s="414"/>
      <c r="CO9" s="414"/>
      <c r="CP9" s="414"/>
      <c r="CQ9" s="414"/>
      <c r="CR9" s="414"/>
      <c r="CS9" s="495"/>
      <c r="CT9" s="451">
        <v>2.5</v>
      </c>
      <c r="CU9" s="452"/>
      <c r="CV9" s="452"/>
      <c r="CW9" s="452"/>
      <c r="CX9" s="452"/>
      <c r="CY9" s="452"/>
      <c r="CZ9" s="452"/>
      <c r="DA9" s="453"/>
      <c r="DB9" s="451">
        <v>2.6</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113</v>
      </c>
      <c r="M10" s="411"/>
      <c r="N10" s="411"/>
      <c r="O10" s="411"/>
      <c r="P10" s="411"/>
      <c r="Q10" s="412"/>
      <c r="R10" s="407">
        <v>149765</v>
      </c>
      <c r="S10" s="408"/>
      <c r="T10" s="408"/>
      <c r="U10" s="408"/>
      <c r="V10" s="467"/>
      <c r="W10" s="595"/>
      <c r="X10" s="405"/>
      <c r="Y10" s="405"/>
      <c r="Z10" s="405"/>
      <c r="AA10" s="405"/>
      <c r="AB10" s="405"/>
      <c r="AC10" s="405"/>
      <c r="AD10" s="405"/>
      <c r="AE10" s="405"/>
      <c r="AF10" s="405"/>
      <c r="AG10" s="405"/>
      <c r="AH10" s="405"/>
      <c r="AI10" s="405"/>
      <c r="AJ10" s="405"/>
      <c r="AK10" s="405"/>
      <c r="AL10" s="596"/>
      <c r="AM10" s="511" t="s">
        <v>114</v>
      </c>
      <c r="AN10" s="411"/>
      <c r="AO10" s="411"/>
      <c r="AP10" s="411"/>
      <c r="AQ10" s="411"/>
      <c r="AR10" s="411"/>
      <c r="AS10" s="411"/>
      <c r="AT10" s="412"/>
      <c r="AU10" s="512" t="s">
        <v>90</v>
      </c>
      <c r="AV10" s="513"/>
      <c r="AW10" s="513"/>
      <c r="AX10" s="513"/>
      <c r="AY10" s="468" t="s">
        <v>115</v>
      </c>
      <c r="AZ10" s="469"/>
      <c r="BA10" s="469"/>
      <c r="BB10" s="469"/>
      <c r="BC10" s="469"/>
      <c r="BD10" s="469"/>
      <c r="BE10" s="469"/>
      <c r="BF10" s="469"/>
      <c r="BG10" s="469"/>
      <c r="BH10" s="469"/>
      <c r="BI10" s="469"/>
      <c r="BJ10" s="469"/>
      <c r="BK10" s="469"/>
      <c r="BL10" s="469"/>
      <c r="BM10" s="470"/>
      <c r="BN10" s="454">
        <v>450387</v>
      </c>
      <c r="BO10" s="455"/>
      <c r="BP10" s="455"/>
      <c r="BQ10" s="455"/>
      <c r="BR10" s="455"/>
      <c r="BS10" s="455"/>
      <c r="BT10" s="455"/>
      <c r="BU10" s="456"/>
      <c r="BV10" s="454">
        <v>580110</v>
      </c>
      <c r="BW10" s="455"/>
      <c r="BX10" s="455"/>
      <c r="BY10" s="455"/>
      <c r="BZ10" s="455"/>
      <c r="CA10" s="455"/>
      <c r="CB10" s="455"/>
      <c r="CC10" s="45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90</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152984</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1473</v>
      </c>
      <c r="BO12" s="455"/>
      <c r="BP12" s="455"/>
      <c r="BQ12" s="455"/>
      <c r="BR12" s="455"/>
      <c r="BS12" s="455"/>
      <c r="BT12" s="455"/>
      <c r="BU12" s="456"/>
      <c r="BV12" s="454">
        <v>17583</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8"/>
      <c r="M13" s="538" t="s">
        <v>130</v>
      </c>
      <c r="N13" s="539"/>
      <c r="O13" s="539"/>
      <c r="P13" s="539"/>
      <c r="Q13" s="540"/>
      <c r="R13" s="541">
        <v>147083</v>
      </c>
      <c r="S13" s="542"/>
      <c r="T13" s="542"/>
      <c r="U13" s="542"/>
      <c r="V13" s="543"/>
      <c r="W13" s="544" t="s">
        <v>131</v>
      </c>
      <c r="X13" s="440"/>
      <c r="Y13" s="440"/>
      <c r="Z13" s="440"/>
      <c r="AA13" s="440"/>
      <c r="AB13" s="441"/>
      <c r="AC13" s="407">
        <v>802</v>
      </c>
      <c r="AD13" s="408"/>
      <c r="AE13" s="408"/>
      <c r="AF13" s="408"/>
      <c r="AG13" s="409"/>
      <c r="AH13" s="407">
        <v>858</v>
      </c>
      <c r="AI13" s="408"/>
      <c r="AJ13" s="408"/>
      <c r="AK13" s="408"/>
      <c r="AL13" s="467"/>
      <c r="AM13" s="511" t="s">
        <v>132</v>
      </c>
      <c r="AN13" s="411"/>
      <c r="AO13" s="411"/>
      <c r="AP13" s="411"/>
      <c r="AQ13" s="411"/>
      <c r="AR13" s="411"/>
      <c r="AS13" s="411"/>
      <c r="AT13" s="412"/>
      <c r="AU13" s="512" t="s">
        <v>98</v>
      </c>
      <c r="AV13" s="513"/>
      <c r="AW13" s="513"/>
      <c r="AX13" s="513"/>
      <c r="AY13" s="468" t="s">
        <v>133</v>
      </c>
      <c r="AZ13" s="469"/>
      <c r="BA13" s="469"/>
      <c r="BB13" s="469"/>
      <c r="BC13" s="469"/>
      <c r="BD13" s="469"/>
      <c r="BE13" s="469"/>
      <c r="BF13" s="469"/>
      <c r="BG13" s="469"/>
      <c r="BH13" s="469"/>
      <c r="BI13" s="469"/>
      <c r="BJ13" s="469"/>
      <c r="BK13" s="469"/>
      <c r="BL13" s="469"/>
      <c r="BM13" s="470"/>
      <c r="BN13" s="454">
        <v>433743</v>
      </c>
      <c r="BO13" s="455"/>
      <c r="BP13" s="455"/>
      <c r="BQ13" s="455"/>
      <c r="BR13" s="455"/>
      <c r="BS13" s="455"/>
      <c r="BT13" s="455"/>
      <c r="BU13" s="456"/>
      <c r="BV13" s="454">
        <v>-333703</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-1</v>
      </c>
      <c r="CU13" s="452"/>
      <c r="CV13" s="452"/>
      <c r="CW13" s="452"/>
      <c r="CX13" s="452"/>
      <c r="CY13" s="452"/>
      <c r="CZ13" s="452"/>
      <c r="DA13" s="453"/>
      <c r="DB13" s="451">
        <v>-1.5</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152948</v>
      </c>
      <c r="S14" s="542"/>
      <c r="T14" s="542"/>
      <c r="U14" s="542"/>
      <c r="V14" s="543"/>
      <c r="W14" s="545"/>
      <c r="X14" s="443"/>
      <c r="Y14" s="443"/>
      <c r="Z14" s="443"/>
      <c r="AA14" s="443"/>
      <c r="AB14" s="444"/>
      <c r="AC14" s="534">
        <v>1.1000000000000001</v>
      </c>
      <c r="AD14" s="535"/>
      <c r="AE14" s="535"/>
      <c r="AF14" s="535"/>
      <c r="AG14" s="536"/>
      <c r="AH14" s="534">
        <v>1.2</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t="s">
        <v>122</v>
      </c>
      <c r="CU14" s="552"/>
      <c r="CV14" s="552"/>
      <c r="CW14" s="552"/>
      <c r="CX14" s="552"/>
      <c r="CY14" s="552"/>
      <c r="CZ14" s="552"/>
      <c r="DA14" s="553"/>
      <c r="DB14" s="551" t="s">
        <v>122</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8"/>
      <c r="M15" s="538" t="s">
        <v>130</v>
      </c>
      <c r="N15" s="539"/>
      <c r="O15" s="539"/>
      <c r="P15" s="539"/>
      <c r="Q15" s="540"/>
      <c r="R15" s="541">
        <v>147345</v>
      </c>
      <c r="S15" s="542"/>
      <c r="T15" s="542"/>
      <c r="U15" s="542"/>
      <c r="V15" s="543"/>
      <c r="W15" s="544" t="s">
        <v>137</v>
      </c>
      <c r="X15" s="440"/>
      <c r="Y15" s="440"/>
      <c r="Z15" s="440"/>
      <c r="AA15" s="440"/>
      <c r="AB15" s="441"/>
      <c r="AC15" s="407">
        <v>33052</v>
      </c>
      <c r="AD15" s="408"/>
      <c r="AE15" s="408"/>
      <c r="AF15" s="408"/>
      <c r="AG15" s="409"/>
      <c r="AH15" s="407">
        <v>34619</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32960437</v>
      </c>
      <c r="BO15" s="484"/>
      <c r="BP15" s="484"/>
      <c r="BQ15" s="484"/>
      <c r="BR15" s="484"/>
      <c r="BS15" s="484"/>
      <c r="BT15" s="484"/>
      <c r="BU15" s="485"/>
      <c r="BV15" s="483">
        <v>31036925</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45.3</v>
      </c>
      <c r="AD16" s="535"/>
      <c r="AE16" s="535"/>
      <c r="AF16" s="535"/>
      <c r="AG16" s="536"/>
      <c r="AH16" s="534">
        <v>46.9</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24876212</v>
      </c>
      <c r="BO16" s="455"/>
      <c r="BP16" s="455"/>
      <c r="BQ16" s="455"/>
      <c r="BR16" s="455"/>
      <c r="BS16" s="455"/>
      <c r="BT16" s="455"/>
      <c r="BU16" s="456"/>
      <c r="BV16" s="454">
        <v>24154314</v>
      </c>
      <c r="BW16" s="455"/>
      <c r="BX16" s="455"/>
      <c r="BY16" s="455"/>
      <c r="BZ16" s="455"/>
      <c r="CA16" s="455"/>
      <c r="CB16" s="455"/>
      <c r="CC16" s="456"/>
      <c r="CD16" s="172"/>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82"/>
      <c r="M17" s="547" t="s">
        <v>143</v>
      </c>
      <c r="N17" s="548"/>
      <c r="O17" s="548"/>
      <c r="P17" s="548"/>
      <c r="Q17" s="549"/>
      <c r="R17" s="531" t="s">
        <v>144</v>
      </c>
      <c r="S17" s="532"/>
      <c r="T17" s="532"/>
      <c r="U17" s="532"/>
      <c r="V17" s="533"/>
      <c r="W17" s="544" t="s">
        <v>145</v>
      </c>
      <c r="X17" s="440"/>
      <c r="Y17" s="440"/>
      <c r="Z17" s="440"/>
      <c r="AA17" s="440"/>
      <c r="AB17" s="441"/>
      <c r="AC17" s="407">
        <v>39169</v>
      </c>
      <c r="AD17" s="408"/>
      <c r="AE17" s="408"/>
      <c r="AF17" s="408"/>
      <c r="AG17" s="409"/>
      <c r="AH17" s="407">
        <v>38400</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42695961</v>
      </c>
      <c r="BO17" s="455"/>
      <c r="BP17" s="455"/>
      <c r="BQ17" s="455"/>
      <c r="BR17" s="455"/>
      <c r="BS17" s="455"/>
      <c r="BT17" s="455"/>
      <c r="BU17" s="456"/>
      <c r="BV17" s="454">
        <v>40085590</v>
      </c>
      <c r="BW17" s="455"/>
      <c r="BX17" s="455"/>
      <c r="BY17" s="455"/>
      <c r="BZ17" s="455"/>
      <c r="CA17" s="455"/>
      <c r="CB17" s="455"/>
      <c r="CC17" s="456"/>
      <c r="CD17" s="172"/>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147</v>
      </c>
      <c r="C18" s="505"/>
      <c r="D18" s="505"/>
      <c r="E18" s="506"/>
      <c r="F18" s="506"/>
      <c r="G18" s="506"/>
      <c r="H18" s="506"/>
      <c r="I18" s="506"/>
      <c r="J18" s="506"/>
      <c r="K18" s="506"/>
      <c r="L18" s="507">
        <v>50.39</v>
      </c>
      <c r="M18" s="507"/>
      <c r="N18" s="507"/>
      <c r="O18" s="507"/>
      <c r="P18" s="507"/>
      <c r="Q18" s="507"/>
      <c r="R18" s="508"/>
      <c r="S18" s="508"/>
      <c r="T18" s="508"/>
      <c r="U18" s="508"/>
      <c r="V18" s="509"/>
      <c r="W18" s="525"/>
      <c r="X18" s="526"/>
      <c r="Y18" s="526"/>
      <c r="Z18" s="526"/>
      <c r="AA18" s="526"/>
      <c r="AB18" s="550"/>
      <c r="AC18" s="424">
        <v>53.6</v>
      </c>
      <c r="AD18" s="425"/>
      <c r="AE18" s="425"/>
      <c r="AF18" s="425"/>
      <c r="AG18" s="510"/>
      <c r="AH18" s="424">
        <v>52</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37888993</v>
      </c>
      <c r="BO18" s="455"/>
      <c r="BP18" s="455"/>
      <c r="BQ18" s="455"/>
      <c r="BR18" s="455"/>
      <c r="BS18" s="455"/>
      <c r="BT18" s="455"/>
      <c r="BU18" s="456"/>
      <c r="BV18" s="454">
        <v>34944701</v>
      </c>
      <c r="BW18" s="455"/>
      <c r="BX18" s="455"/>
      <c r="BY18" s="455"/>
      <c r="BZ18" s="455"/>
      <c r="CA18" s="455"/>
      <c r="CB18" s="455"/>
      <c r="CC18" s="456"/>
      <c r="CD18" s="172"/>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149</v>
      </c>
      <c r="C19" s="505"/>
      <c r="D19" s="505"/>
      <c r="E19" s="506"/>
      <c r="F19" s="506"/>
      <c r="G19" s="506"/>
      <c r="H19" s="506"/>
      <c r="I19" s="506"/>
      <c r="J19" s="506"/>
      <c r="K19" s="506"/>
      <c r="L19" s="514">
        <v>3053</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55227968</v>
      </c>
      <c r="BO19" s="455"/>
      <c r="BP19" s="455"/>
      <c r="BQ19" s="455"/>
      <c r="BR19" s="455"/>
      <c r="BS19" s="455"/>
      <c r="BT19" s="455"/>
      <c r="BU19" s="456"/>
      <c r="BV19" s="454">
        <v>51847316</v>
      </c>
      <c r="BW19" s="455"/>
      <c r="BX19" s="455"/>
      <c r="BY19" s="455"/>
      <c r="BZ19" s="455"/>
      <c r="CA19" s="455"/>
      <c r="CB19" s="455"/>
      <c r="CC19" s="456"/>
      <c r="CD19" s="172"/>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151</v>
      </c>
      <c r="C20" s="505"/>
      <c r="D20" s="505"/>
      <c r="E20" s="506"/>
      <c r="F20" s="506"/>
      <c r="G20" s="506"/>
      <c r="H20" s="506"/>
      <c r="I20" s="506"/>
      <c r="J20" s="506"/>
      <c r="K20" s="506"/>
      <c r="L20" s="514">
        <v>67708</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2"/>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2"/>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10953523</v>
      </c>
      <c r="BO22" s="484"/>
      <c r="BP22" s="484"/>
      <c r="BQ22" s="484"/>
      <c r="BR22" s="484"/>
      <c r="BS22" s="484"/>
      <c r="BT22" s="484"/>
      <c r="BU22" s="485"/>
      <c r="BV22" s="483">
        <v>9741246</v>
      </c>
      <c r="BW22" s="484"/>
      <c r="BX22" s="484"/>
      <c r="BY22" s="484"/>
      <c r="BZ22" s="484"/>
      <c r="CA22" s="484"/>
      <c r="CB22" s="484"/>
      <c r="CC22" s="485"/>
      <c r="CD22" s="172"/>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3150753</v>
      </c>
      <c r="BO23" s="455"/>
      <c r="BP23" s="455"/>
      <c r="BQ23" s="455"/>
      <c r="BR23" s="455"/>
      <c r="BS23" s="455"/>
      <c r="BT23" s="455"/>
      <c r="BU23" s="456"/>
      <c r="BV23" s="454">
        <v>3219707</v>
      </c>
      <c r="BW23" s="455"/>
      <c r="BX23" s="455"/>
      <c r="BY23" s="455"/>
      <c r="BZ23" s="455"/>
      <c r="CA23" s="455"/>
      <c r="CB23" s="455"/>
      <c r="CC23" s="456"/>
      <c r="CD23" s="172"/>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161</v>
      </c>
      <c r="F24" s="411"/>
      <c r="G24" s="411"/>
      <c r="H24" s="411"/>
      <c r="I24" s="411"/>
      <c r="J24" s="411"/>
      <c r="K24" s="412"/>
      <c r="L24" s="407">
        <v>1</v>
      </c>
      <c r="M24" s="408"/>
      <c r="N24" s="408"/>
      <c r="O24" s="408"/>
      <c r="P24" s="409"/>
      <c r="Q24" s="407">
        <v>10110</v>
      </c>
      <c r="R24" s="408"/>
      <c r="S24" s="408"/>
      <c r="T24" s="408"/>
      <c r="U24" s="408"/>
      <c r="V24" s="409"/>
      <c r="W24" s="497"/>
      <c r="X24" s="434"/>
      <c r="Y24" s="435"/>
      <c r="Z24" s="410" t="s">
        <v>162</v>
      </c>
      <c r="AA24" s="411"/>
      <c r="AB24" s="411"/>
      <c r="AC24" s="411"/>
      <c r="AD24" s="411"/>
      <c r="AE24" s="411"/>
      <c r="AF24" s="411"/>
      <c r="AG24" s="412"/>
      <c r="AH24" s="407">
        <v>1156</v>
      </c>
      <c r="AI24" s="408"/>
      <c r="AJ24" s="408"/>
      <c r="AK24" s="408"/>
      <c r="AL24" s="409"/>
      <c r="AM24" s="407">
        <v>3338528</v>
      </c>
      <c r="AN24" s="408"/>
      <c r="AO24" s="408"/>
      <c r="AP24" s="408"/>
      <c r="AQ24" s="408"/>
      <c r="AR24" s="409"/>
      <c r="AS24" s="407">
        <v>2888</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10647151</v>
      </c>
      <c r="BO24" s="455"/>
      <c r="BP24" s="455"/>
      <c r="BQ24" s="455"/>
      <c r="BR24" s="455"/>
      <c r="BS24" s="455"/>
      <c r="BT24" s="455"/>
      <c r="BU24" s="456"/>
      <c r="BV24" s="454">
        <v>9373605</v>
      </c>
      <c r="BW24" s="455"/>
      <c r="BX24" s="455"/>
      <c r="BY24" s="455"/>
      <c r="BZ24" s="455"/>
      <c r="CA24" s="455"/>
      <c r="CB24" s="455"/>
      <c r="CC24" s="456"/>
      <c r="CD24" s="172"/>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164</v>
      </c>
      <c r="F25" s="411"/>
      <c r="G25" s="411"/>
      <c r="H25" s="411"/>
      <c r="I25" s="411"/>
      <c r="J25" s="411"/>
      <c r="K25" s="412"/>
      <c r="L25" s="407">
        <v>2</v>
      </c>
      <c r="M25" s="408"/>
      <c r="N25" s="408"/>
      <c r="O25" s="408"/>
      <c r="P25" s="409"/>
      <c r="Q25" s="407">
        <v>8280</v>
      </c>
      <c r="R25" s="408"/>
      <c r="S25" s="408"/>
      <c r="T25" s="408"/>
      <c r="U25" s="408"/>
      <c r="V25" s="409"/>
      <c r="W25" s="497"/>
      <c r="X25" s="434"/>
      <c r="Y25" s="435"/>
      <c r="Z25" s="410" t="s">
        <v>165</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4575068</v>
      </c>
      <c r="BO25" s="484"/>
      <c r="BP25" s="484"/>
      <c r="BQ25" s="484"/>
      <c r="BR25" s="484"/>
      <c r="BS25" s="484"/>
      <c r="BT25" s="484"/>
      <c r="BU25" s="485"/>
      <c r="BV25" s="483">
        <v>4595970</v>
      </c>
      <c r="BW25" s="484"/>
      <c r="BX25" s="484"/>
      <c r="BY25" s="484"/>
      <c r="BZ25" s="484"/>
      <c r="CA25" s="484"/>
      <c r="CB25" s="484"/>
      <c r="CC25" s="485"/>
      <c r="CD25" s="172"/>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167</v>
      </c>
      <c r="F26" s="411"/>
      <c r="G26" s="411"/>
      <c r="H26" s="411"/>
      <c r="I26" s="411"/>
      <c r="J26" s="411"/>
      <c r="K26" s="412"/>
      <c r="L26" s="407">
        <v>1</v>
      </c>
      <c r="M26" s="408"/>
      <c r="N26" s="408"/>
      <c r="O26" s="408"/>
      <c r="P26" s="409"/>
      <c r="Q26" s="407">
        <v>7110</v>
      </c>
      <c r="R26" s="408"/>
      <c r="S26" s="408"/>
      <c r="T26" s="408"/>
      <c r="U26" s="408"/>
      <c r="V26" s="409"/>
      <c r="W26" s="497"/>
      <c r="X26" s="434"/>
      <c r="Y26" s="435"/>
      <c r="Z26" s="410" t="s">
        <v>168</v>
      </c>
      <c r="AA26" s="465"/>
      <c r="AB26" s="465"/>
      <c r="AC26" s="465"/>
      <c r="AD26" s="465"/>
      <c r="AE26" s="465"/>
      <c r="AF26" s="465"/>
      <c r="AG26" s="466"/>
      <c r="AH26" s="407">
        <v>25</v>
      </c>
      <c r="AI26" s="408"/>
      <c r="AJ26" s="408"/>
      <c r="AK26" s="408"/>
      <c r="AL26" s="409"/>
      <c r="AM26" s="407">
        <v>56650</v>
      </c>
      <c r="AN26" s="408"/>
      <c r="AO26" s="408"/>
      <c r="AP26" s="408"/>
      <c r="AQ26" s="408"/>
      <c r="AR26" s="409"/>
      <c r="AS26" s="407">
        <v>2266</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2"/>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170</v>
      </c>
      <c r="F27" s="411"/>
      <c r="G27" s="411"/>
      <c r="H27" s="411"/>
      <c r="I27" s="411"/>
      <c r="J27" s="411"/>
      <c r="K27" s="412"/>
      <c r="L27" s="407">
        <v>1</v>
      </c>
      <c r="M27" s="408"/>
      <c r="N27" s="408"/>
      <c r="O27" s="408"/>
      <c r="P27" s="409"/>
      <c r="Q27" s="407">
        <v>5900</v>
      </c>
      <c r="R27" s="408"/>
      <c r="S27" s="408"/>
      <c r="T27" s="408"/>
      <c r="U27" s="408"/>
      <c r="V27" s="409"/>
      <c r="W27" s="497"/>
      <c r="X27" s="434"/>
      <c r="Y27" s="435"/>
      <c r="Z27" s="410" t="s">
        <v>171</v>
      </c>
      <c r="AA27" s="411"/>
      <c r="AB27" s="411"/>
      <c r="AC27" s="411"/>
      <c r="AD27" s="411"/>
      <c r="AE27" s="411"/>
      <c r="AF27" s="411"/>
      <c r="AG27" s="412"/>
      <c r="AH27" s="407">
        <v>9</v>
      </c>
      <c r="AI27" s="408"/>
      <c r="AJ27" s="408"/>
      <c r="AK27" s="408"/>
      <c r="AL27" s="409"/>
      <c r="AM27" s="407">
        <v>31437</v>
      </c>
      <c r="AN27" s="408"/>
      <c r="AO27" s="408"/>
      <c r="AP27" s="408"/>
      <c r="AQ27" s="408"/>
      <c r="AR27" s="409"/>
      <c r="AS27" s="407">
        <v>3493</v>
      </c>
      <c r="AT27" s="408"/>
      <c r="AU27" s="408"/>
      <c r="AV27" s="408"/>
      <c r="AW27" s="408"/>
      <c r="AX27" s="467"/>
      <c r="AY27" s="491" t="s">
        <v>172</v>
      </c>
      <c r="AZ27" s="492"/>
      <c r="BA27" s="492"/>
      <c r="BB27" s="492"/>
      <c r="BC27" s="492"/>
      <c r="BD27" s="492"/>
      <c r="BE27" s="492"/>
      <c r="BF27" s="492"/>
      <c r="BG27" s="492"/>
      <c r="BH27" s="492"/>
      <c r="BI27" s="492"/>
      <c r="BJ27" s="492"/>
      <c r="BK27" s="492"/>
      <c r="BL27" s="492"/>
      <c r="BM27" s="493"/>
      <c r="BN27" s="488" t="s">
        <v>122</v>
      </c>
      <c r="BO27" s="489"/>
      <c r="BP27" s="489"/>
      <c r="BQ27" s="489"/>
      <c r="BR27" s="489"/>
      <c r="BS27" s="489"/>
      <c r="BT27" s="489"/>
      <c r="BU27" s="490"/>
      <c r="BV27" s="488" t="s">
        <v>122</v>
      </c>
      <c r="BW27" s="489"/>
      <c r="BX27" s="489"/>
      <c r="BY27" s="489"/>
      <c r="BZ27" s="489"/>
      <c r="CA27" s="489"/>
      <c r="CB27" s="489"/>
      <c r="CC27" s="490"/>
      <c r="CD27" s="166"/>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173</v>
      </c>
      <c r="F28" s="411"/>
      <c r="G28" s="411"/>
      <c r="H28" s="411"/>
      <c r="I28" s="411"/>
      <c r="J28" s="411"/>
      <c r="K28" s="412"/>
      <c r="L28" s="407">
        <v>1</v>
      </c>
      <c r="M28" s="408"/>
      <c r="N28" s="408"/>
      <c r="O28" s="408"/>
      <c r="P28" s="409"/>
      <c r="Q28" s="407">
        <v>5480</v>
      </c>
      <c r="R28" s="408"/>
      <c r="S28" s="408"/>
      <c r="T28" s="408"/>
      <c r="U28" s="408"/>
      <c r="V28" s="409"/>
      <c r="W28" s="497"/>
      <c r="X28" s="434"/>
      <c r="Y28" s="435"/>
      <c r="Z28" s="410" t="s">
        <v>174</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175</v>
      </c>
      <c r="AZ28" s="472"/>
      <c r="BA28" s="472"/>
      <c r="BB28" s="473"/>
      <c r="BC28" s="480" t="s">
        <v>46</v>
      </c>
      <c r="BD28" s="481"/>
      <c r="BE28" s="481"/>
      <c r="BF28" s="481"/>
      <c r="BG28" s="481"/>
      <c r="BH28" s="481"/>
      <c r="BI28" s="481"/>
      <c r="BJ28" s="481"/>
      <c r="BK28" s="481"/>
      <c r="BL28" s="481"/>
      <c r="BM28" s="482"/>
      <c r="BN28" s="483">
        <v>8992938</v>
      </c>
      <c r="BO28" s="484"/>
      <c r="BP28" s="484"/>
      <c r="BQ28" s="484"/>
      <c r="BR28" s="484"/>
      <c r="BS28" s="484"/>
      <c r="BT28" s="484"/>
      <c r="BU28" s="485"/>
      <c r="BV28" s="483">
        <v>8544024</v>
      </c>
      <c r="BW28" s="484"/>
      <c r="BX28" s="484"/>
      <c r="BY28" s="484"/>
      <c r="BZ28" s="484"/>
      <c r="CA28" s="484"/>
      <c r="CB28" s="484"/>
      <c r="CC28" s="485"/>
      <c r="CD28" s="172"/>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176</v>
      </c>
      <c r="F29" s="411"/>
      <c r="G29" s="411"/>
      <c r="H29" s="411"/>
      <c r="I29" s="411"/>
      <c r="J29" s="411"/>
      <c r="K29" s="412"/>
      <c r="L29" s="407">
        <v>26</v>
      </c>
      <c r="M29" s="408"/>
      <c r="N29" s="408"/>
      <c r="O29" s="408"/>
      <c r="P29" s="409"/>
      <c r="Q29" s="407">
        <v>4870</v>
      </c>
      <c r="R29" s="408"/>
      <c r="S29" s="408"/>
      <c r="T29" s="408"/>
      <c r="U29" s="408"/>
      <c r="V29" s="409"/>
      <c r="W29" s="498"/>
      <c r="X29" s="499"/>
      <c r="Y29" s="500"/>
      <c r="Z29" s="410" t="s">
        <v>177</v>
      </c>
      <c r="AA29" s="411"/>
      <c r="AB29" s="411"/>
      <c r="AC29" s="411"/>
      <c r="AD29" s="411"/>
      <c r="AE29" s="411"/>
      <c r="AF29" s="411"/>
      <c r="AG29" s="412"/>
      <c r="AH29" s="407">
        <v>1165</v>
      </c>
      <c r="AI29" s="408"/>
      <c r="AJ29" s="408"/>
      <c r="AK29" s="408"/>
      <c r="AL29" s="409"/>
      <c r="AM29" s="407">
        <v>3369965</v>
      </c>
      <c r="AN29" s="408"/>
      <c r="AO29" s="408"/>
      <c r="AP29" s="408"/>
      <c r="AQ29" s="408"/>
      <c r="AR29" s="409"/>
      <c r="AS29" s="407">
        <v>2893</v>
      </c>
      <c r="AT29" s="408"/>
      <c r="AU29" s="408"/>
      <c r="AV29" s="408"/>
      <c r="AW29" s="408"/>
      <c r="AX29" s="467"/>
      <c r="AY29" s="474"/>
      <c r="AZ29" s="475"/>
      <c r="BA29" s="475"/>
      <c r="BB29" s="476"/>
      <c r="BC29" s="468" t="s">
        <v>178</v>
      </c>
      <c r="BD29" s="469"/>
      <c r="BE29" s="469"/>
      <c r="BF29" s="469"/>
      <c r="BG29" s="469"/>
      <c r="BH29" s="469"/>
      <c r="BI29" s="469"/>
      <c r="BJ29" s="469"/>
      <c r="BK29" s="469"/>
      <c r="BL29" s="469"/>
      <c r="BM29" s="470"/>
      <c r="BN29" s="454" t="s">
        <v>122</v>
      </c>
      <c r="BO29" s="455"/>
      <c r="BP29" s="455"/>
      <c r="BQ29" s="455"/>
      <c r="BR29" s="455"/>
      <c r="BS29" s="455"/>
      <c r="BT29" s="455"/>
      <c r="BU29" s="456"/>
      <c r="BV29" s="454" t="s">
        <v>122</v>
      </c>
      <c r="BW29" s="455"/>
      <c r="BX29" s="455"/>
      <c r="BY29" s="455"/>
      <c r="BZ29" s="455"/>
      <c r="CA29" s="455"/>
      <c r="CB29" s="455"/>
      <c r="CC29" s="456"/>
      <c r="CD29" s="166"/>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179</v>
      </c>
      <c r="X30" s="422"/>
      <c r="Y30" s="422"/>
      <c r="Z30" s="422"/>
      <c r="AA30" s="422"/>
      <c r="AB30" s="422"/>
      <c r="AC30" s="422"/>
      <c r="AD30" s="422"/>
      <c r="AE30" s="422"/>
      <c r="AF30" s="422"/>
      <c r="AG30" s="423"/>
      <c r="AH30" s="424">
        <v>99.2</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15038549</v>
      </c>
      <c r="BO30" s="489"/>
      <c r="BP30" s="489"/>
      <c r="BQ30" s="489"/>
      <c r="BR30" s="489"/>
      <c r="BS30" s="489"/>
      <c r="BT30" s="489"/>
      <c r="BU30" s="490"/>
      <c r="BV30" s="488">
        <v>14615835</v>
      </c>
      <c r="BW30" s="489"/>
      <c r="BX30" s="489"/>
      <c r="BY30" s="489"/>
      <c r="BZ30" s="489"/>
      <c r="CA30" s="489"/>
      <c r="CB30" s="489"/>
      <c r="CC30" s="490"/>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413" t="s">
        <v>180</v>
      </c>
      <c r="D32" s="413"/>
      <c r="E32" s="413"/>
      <c r="F32" s="413"/>
      <c r="G32" s="413"/>
      <c r="H32" s="413"/>
      <c r="I32" s="413"/>
      <c r="J32" s="413"/>
      <c r="K32" s="413"/>
      <c r="L32" s="413"/>
      <c r="M32" s="413"/>
      <c r="N32" s="413"/>
      <c r="O32" s="413"/>
      <c r="P32" s="413"/>
      <c r="Q32" s="413"/>
      <c r="R32" s="413"/>
      <c r="S32" s="413"/>
      <c r="U32" s="414" t="s">
        <v>181</v>
      </c>
      <c r="V32" s="414"/>
      <c r="W32" s="414"/>
      <c r="X32" s="414"/>
      <c r="Y32" s="414"/>
      <c r="Z32" s="414"/>
      <c r="AA32" s="414"/>
      <c r="AB32" s="414"/>
      <c r="AC32" s="414"/>
      <c r="AD32" s="414"/>
      <c r="AE32" s="414"/>
      <c r="AF32" s="414"/>
      <c r="AG32" s="414"/>
      <c r="AH32" s="414"/>
      <c r="AI32" s="414"/>
      <c r="AJ32" s="414"/>
      <c r="AK32" s="414"/>
      <c r="AM32" s="414" t="s">
        <v>182</v>
      </c>
      <c r="AN32" s="414"/>
      <c r="AO32" s="414"/>
      <c r="AP32" s="414"/>
      <c r="AQ32" s="414"/>
      <c r="AR32" s="414"/>
      <c r="AS32" s="414"/>
      <c r="AT32" s="414"/>
      <c r="AU32" s="414"/>
      <c r="AV32" s="414"/>
      <c r="AW32" s="414"/>
      <c r="AX32" s="414"/>
      <c r="AY32" s="414"/>
      <c r="AZ32" s="414"/>
      <c r="BA32" s="414"/>
      <c r="BB32" s="414"/>
      <c r="BC32" s="414"/>
      <c r="BE32" s="414" t="s">
        <v>183</v>
      </c>
      <c r="BF32" s="414"/>
      <c r="BG32" s="414"/>
      <c r="BH32" s="414"/>
      <c r="BI32" s="414"/>
      <c r="BJ32" s="414"/>
      <c r="BK32" s="414"/>
      <c r="BL32" s="414"/>
      <c r="BM32" s="414"/>
      <c r="BN32" s="414"/>
      <c r="BO32" s="414"/>
      <c r="BP32" s="414"/>
      <c r="BQ32" s="414"/>
      <c r="BR32" s="414"/>
      <c r="BS32" s="414"/>
      <c r="BT32" s="414"/>
      <c r="BU32" s="414"/>
      <c r="BW32" s="414" t="s">
        <v>184</v>
      </c>
      <c r="BX32" s="414"/>
      <c r="BY32" s="414"/>
      <c r="BZ32" s="414"/>
      <c r="CA32" s="414"/>
      <c r="CB32" s="414"/>
      <c r="CC32" s="414"/>
      <c r="CD32" s="414"/>
      <c r="CE32" s="414"/>
      <c r="CF32" s="414"/>
      <c r="CG32" s="414"/>
      <c r="CH32" s="414"/>
      <c r="CI32" s="414"/>
      <c r="CJ32" s="414"/>
      <c r="CK32" s="414"/>
      <c r="CL32" s="414"/>
      <c r="CM32" s="414"/>
      <c r="CO32" s="414" t="s">
        <v>185</v>
      </c>
      <c r="CP32" s="414"/>
      <c r="CQ32" s="414"/>
      <c r="CR32" s="414"/>
      <c r="CS32" s="414"/>
      <c r="CT32" s="414"/>
      <c r="CU32" s="414"/>
      <c r="CV32" s="414"/>
      <c r="CW32" s="414"/>
      <c r="CX32" s="414"/>
      <c r="CY32" s="414"/>
      <c r="CZ32" s="414"/>
      <c r="DA32" s="414"/>
      <c r="DB32" s="414"/>
      <c r="DC32" s="414"/>
      <c r="DD32" s="414"/>
      <c r="DE32" s="414"/>
      <c r="DI32" s="189"/>
    </row>
    <row r="33" spans="1:113" ht="13.5" customHeight="1" x14ac:dyDescent="0.2">
      <c r="A33" s="163"/>
      <c r="B33" s="190"/>
      <c r="C33" s="406" t="s">
        <v>186</v>
      </c>
      <c r="D33" s="406"/>
      <c r="E33" s="405" t="s">
        <v>187</v>
      </c>
      <c r="F33" s="405"/>
      <c r="G33" s="405"/>
      <c r="H33" s="405"/>
      <c r="I33" s="405"/>
      <c r="J33" s="405"/>
      <c r="K33" s="405"/>
      <c r="L33" s="405"/>
      <c r="M33" s="405"/>
      <c r="N33" s="405"/>
      <c r="O33" s="405"/>
      <c r="P33" s="405"/>
      <c r="Q33" s="405"/>
      <c r="R33" s="405"/>
      <c r="S33" s="405"/>
      <c r="T33" s="167"/>
      <c r="U33" s="406" t="s">
        <v>186</v>
      </c>
      <c r="V33" s="406"/>
      <c r="W33" s="405" t="s">
        <v>187</v>
      </c>
      <c r="X33" s="405"/>
      <c r="Y33" s="405"/>
      <c r="Z33" s="405"/>
      <c r="AA33" s="405"/>
      <c r="AB33" s="405"/>
      <c r="AC33" s="405"/>
      <c r="AD33" s="405"/>
      <c r="AE33" s="405"/>
      <c r="AF33" s="405"/>
      <c r="AG33" s="405"/>
      <c r="AH33" s="405"/>
      <c r="AI33" s="405"/>
      <c r="AJ33" s="405"/>
      <c r="AK33" s="405"/>
      <c r="AL33" s="167"/>
      <c r="AM33" s="406" t="s">
        <v>186</v>
      </c>
      <c r="AN33" s="406"/>
      <c r="AO33" s="405" t="s">
        <v>187</v>
      </c>
      <c r="AP33" s="405"/>
      <c r="AQ33" s="405"/>
      <c r="AR33" s="405"/>
      <c r="AS33" s="405"/>
      <c r="AT33" s="405"/>
      <c r="AU33" s="405"/>
      <c r="AV33" s="405"/>
      <c r="AW33" s="405"/>
      <c r="AX33" s="405"/>
      <c r="AY33" s="405"/>
      <c r="AZ33" s="405"/>
      <c r="BA33" s="405"/>
      <c r="BB33" s="405"/>
      <c r="BC33" s="405"/>
      <c r="BD33" s="173"/>
      <c r="BE33" s="405" t="s">
        <v>188</v>
      </c>
      <c r="BF33" s="405"/>
      <c r="BG33" s="405" t="s">
        <v>189</v>
      </c>
      <c r="BH33" s="405"/>
      <c r="BI33" s="405"/>
      <c r="BJ33" s="405"/>
      <c r="BK33" s="405"/>
      <c r="BL33" s="405"/>
      <c r="BM33" s="405"/>
      <c r="BN33" s="405"/>
      <c r="BO33" s="405"/>
      <c r="BP33" s="405"/>
      <c r="BQ33" s="405"/>
      <c r="BR33" s="405"/>
      <c r="BS33" s="405"/>
      <c r="BT33" s="405"/>
      <c r="BU33" s="405"/>
      <c r="BV33" s="173"/>
      <c r="BW33" s="406" t="s">
        <v>188</v>
      </c>
      <c r="BX33" s="406"/>
      <c r="BY33" s="405" t="s">
        <v>190</v>
      </c>
      <c r="BZ33" s="405"/>
      <c r="CA33" s="405"/>
      <c r="CB33" s="405"/>
      <c r="CC33" s="405"/>
      <c r="CD33" s="405"/>
      <c r="CE33" s="405"/>
      <c r="CF33" s="405"/>
      <c r="CG33" s="405"/>
      <c r="CH33" s="405"/>
      <c r="CI33" s="405"/>
      <c r="CJ33" s="405"/>
      <c r="CK33" s="405"/>
      <c r="CL33" s="405"/>
      <c r="CM33" s="405"/>
      <c r="CN33" s="167"/>
      <c r="CO33" s="406" t="s">
        <v>186</v>
      </c>
      <c r="CP33" s="406"/>
      <c r="CQ33" s="405" t="s">
        <v>191</v>
      </c>
      <c r="CR33" s="405"/>
      <c r="CS33" s="405"/>
      <c r="CT33" s="405"/>
      <c r="CU33" s="405"/>
      <c r="CV33" s="405"/>
      <c r="CW33" s="405"/>
      <c r="CX33" s="405"/>
      <c r="CY33" s="405"/>
      <c r="CZ33" s="405"/>
      <c r="DA33" s="405"/>
      <c r="DB33" s="405"/>
      <c r="DC33" s="405"/>
      <c r="DD33" s="405"/>
      <c r="DE33" s="405"/>
      <c r="DF33" s="167"/>
      <c r="DG33" s="404" t="s">
        <v>192</v>
      </c>
      <c r="DH33" s="404"/>
      <c r="DI33" s="168"/>
    </row>
    <row r="34" spans="1:113" ht="32.25" customHeight="1" x14ac:dyDescent="0.2">
      <c r="A34" s="163"/>
      <c r="B34" s="190"/>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2</v>
      </c>
      <c r="V34" s="402"/>
      <c r="W34" s="403" t="str">
        <f>IF('各会計、関係団体の財政状況及び健全化判断比率'!B28="","",'各会計、関係団体の財政状況及び健全化判断比率'!B28)</f>
        <v>国民健康保険特別会計</v>
      </c>
      <c r="X34" s="403"/>
      <c r="Y34" s="403"/>
      <c r="Z34" s="403"/>
      <c r="AA34" s="403"/>
      <c r="AB34" s="403"/>
      <c r="AC34" s="403"/>
      <c r="AD34" s="403"/>
      <c r="AE34" s="403"/>
      <c r="AF34" s="403"/>
      <c r="AG34" s="403"/>
      <c r="AH34" s="403"/>
      <c r="AI34" s="403"/>
      <c r="AJ34" s="403"/>
      <c r="AK34" s="403"/>
      <c r="AL34" s="163"/>
      <c r="AM34" s="402">
        <f>IF(AO34="","",MAX(C34:D43,U34:V43)+1)</f>
        <v>5</v>
      </c>
      <c r="AN34" s="402"/>
      <c r="AO34" s="403" t="str">
        <f>IF('各会計、関係団体の財政状況及び健全化判断比率'!B31="","",'各会計、関係団体の財政状況及び健全化判断比率'!B31)</f>
        <v>水道事業会計</v>
      </c>
      <c r="AP34" s="403"/>
      <c r="AQ34" s="403"/>
      <c r="AR34" s="403"/>
      <c r="AS34" s="403"/>
      <c r="AT34" s="403"/>
      <c r="AU34" s="403"/>
      <c r="AV34" s="403"/>
      <c r="AW34" s="403"/>
      <c r="AX34" s="403"/>
      <c r="AY34" s="403"/>
      <c r="AZ34" s="403"/>
      <c r="BA34" s="403"/>
      <c r="BB34" s="403"/>
      <c r="BC34" s="403"/>
      <c r="BD34" s="163"/>
      <c r="BE34" s="402">
        <f>IF(BG34="","",MAX(C34:D43,U34:V43,AM34:AN43)+1)</f>
        <v>7</v>
      </c>
      <c r="BF34" s="402"/>
      <c r="BG34" s="403" t="str">
        <f>IF('各会計、関係団体の財政状況及び健全化判断比率'!B33="","",'各会計、関係団体の財政状況及び健全化判断比率'!B33)</f>
        <v>刈谷小垣江駅東部土地区画整理事業特別会計</v>
      </c>
      <c r="BH34" s="403"/>
      <c r="BI34" s="403"/>
      <c r="BJ34" s="403"/>
      <c r="BK34" s="403"/>
      <c r="BL34" s="403"/>
      <c r="BM34" s="403"/>
      <c r="BN34" s="403"/>
      <c r="BO34" s="403"/>
      <c r="BP34" s="403"/>
      <c r="BQ34" s="403"/>
      <c r="BR34" s="403"/>
      <c r="BS34" s="403"/>
      <c r="BT34" s="403"/>
      <c r="BU34" s="403"/>
      <c r="BV34" s="163"/>
      <c r="BW34" s="402">
        <f>IF(BY34="","",MAX(C34:D43,U34:V43,AM34:AN43,BE34:BF43)+1)</f>
        <v>9</v>
      </c>
      <c r="BX34" s="402"/>
      <c r="BY34" s="403" t="str">
        <f>IF('各会計、関係団体の財政状況及び健全化判断比率'!B68="","",'各会計、関係団体の財政状況及び健全化判断比率'!B68)</f>
        <v>衣浦東部広域連合</v>
      </c>
      <c r="BZ34" s="403"/>
      <c r="CA34" s="403"/>
      <c r="CB34" s="403"/>
      <c r="CC34" s="403"/>
      <c r="CD34" s="403"/>
      <c r="CE34" s="403"/>
      <c r="CF34" s="403"/>
      <c r="CG34" s="403"/>
      <c r="CH34" s="403"/>
      <c r="CI34" s="403"/>
      <c r="CJ34" s="403"/>
      <c r="CK34" s="403"/>
      <c r="CL34" s="403"/>
      <c r="CM34" s="403"/>
      <c r="CN34" s="163"/>
      <c r="CO34" s="402">
        <f>IF(CQ34="","",MAX(C34:D43,U34:V43,AM34:AN43,BE34:BF43,BW34:BX43)+1)</f>
        <v>13</v>
      </c>
      <c r="CP34" s="402"/>
      <c r="CQ34" s="403" t="str">
        <f>IF('各会計、関係団体の財政状況及び健全化判断比率'!BS7="","",'各会計、関係団体の財政状況及び健全化判断比率'!BS7)</f>
        <v>刈谷市土地開発公社</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68"/>
    </row>
    <row r="35" spans="1:113" ht="32.25" customHeight="1" x14ac:dyDescent="0.2">
      <c r="A35" s="163"/>
      <c r="B35" s="190"/>
      <c r="C35" s="402" t="str">
        <f>IF(E35="","",C34+1)</f>
        <v/>
      </c>
      <c r="D35" s="402"/>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63"/>
      <c r="U35" s="402">
        <f>IF(W35="","",U34+1)</f>
        <v>3</v>
      </c>
      <c r="V35" s="402"/>
      <c r="W35" s="403" t="str">
        <f>IF('各会計、関係団体の財政状況及び健全化判断比率'!B29="","",'各会計、関係団体の財政状況及び健全化判断比率'!B29)</f>
        <v>介護保険特別会計</v>
      </c>
      <c r="X35" s="403"/>
      <c r="Y35" s="403"/>
      <c r="Z35" s="403"/>
      <c r="AA35" s="403"/>
      <c r="AB35" s="403"/>
      <c r="AC35" s="403"/>
      <c r="AD35" s="403"/>
      <c r="AE35" s="403"/>
      <c r="AF35" s="403"/>
      <c r="AG35" s="403"/>
      <c r="AH35" s="403"/>
      <c r="AI35" s="403"/>
      <c r="AJ35" s="403"/>
      <c r="AK35" s="403"/>
      <c r="AL35" s="163"/>
      <c r="AM35" s="402">
        <f t="shared" ref="AM35:AM43" si="0">IF(AO35="","",AM34+1)</f>
        <v>6</v>
      </c>
      <c r="AN35" s="402"/>
      <c r="AO35" s="403" t="str">
        <f>IF('各会計、関係団体の財政状況及び健全化判断比率'!B32="","",'各会計、関係団体の財政状況及び健全化判断比率'!B32)</f>
        <v>下水道事業会計</v>
      </c>
      <c r="AP35" s="403"/>
      <c r="AQ35" s="403"/>
      <c r="AR35" s="403"/>
      <c r="AS35" s="403"/>
      <c r="AT35" s="403"/>
      <c r="AU35" s="403"/>
      <c r="AV35" s="403"/>
      <c r="AW35" s="403"/>
      <c r="AX35" s="403"/>
      <c r="AY35" s="403"/>
      <c r="AZ35" s="403"/>
      <c r="BA35" s="403"/>
      <c r="BB35" s="403"/>
      <c r="BC35" s="403"/>
      <c r="BD35" s="163"/>
      <c r="BE35" s="402">
        <f t="shared" ref="BE35:BE43" si="1">IF(BG35="","",BE34+1)</f>
        <v>8</v>
      </c>
      <c r="BF35" s="402"/>
      <c r="BG35" s="403" t="str">
        <f>IF('各会計、関係団体の財政状況及び健全化判断比率'!B34="","",'各会計、関係団体の財政状況及び健全化判断比率'!B34)</f>
        <v>刈谷野田北部土地区画整理事業特別会計</v>
      </c>
      <c r="BH35" s="403"/>
      <c r="BI35" s="403"/>
      <c r="BJ35" s="403"/>
      <c r="BK35" s="403"/>
      <c r="BL35" s="403"/>
      <c r="BM35" s="403"/>
      <c r="BN35" s="403"/>
      <c r="BO35" s="403"/>
      <c r="BP35" s="403"/>
      <c r="BQ35" s="403"/>
      <c r="BR35" s="403"/>
      <c r="BS35" s="403"/>
      <c r="BT35" s="403"/>
      <c r="BU35" s="403"/>
      <c r="BV35" s="163"/>
      <c r="BW35" s="402">
        <f t="shared" ref="BW35:BW43" si="2">IF(BY35="","",BW34+1)</f>
        <v>10</v>
      </c>
      <c r="BX35" s="402"/>
      <c r="BY35" s="403" t="str">
        <f>IF('各会計、関係団体の財政状況及び健全化判断比率'!B69="","",'各会計、関係団体の財政状況及び健全化判断比率'!B69)</f>
        <v>刈谷知立環境組合</v>
      </c>
      <c r="BZ35" s="403"/>
      <c r="CA35" s="403"/>
      <c r="CB35" s="403"/>
      <c r="CC35" s="403"/>
      <c r="CD35" s="403"/>
      <c r="CE35" s="403"/>
      <c r="CF35" s="403"/>
      <c r="CG35" s="403"/>
      <c r="CH35" s="403"/>
      <c r="CI35" s="403"/>
      <c r="CJ35" s="403"/>
      <c r="CK35" s="403"/>
      <c r="CL35" s="403"/>
      <c r="CM35" s="403"/>
      <c r="CN35" s="163"/>
      <c r="CO35" s="402">
        <f t="shared" ref="CO35:CO43" si="3">IF(CQ35="","",CO34+1)</f>
        <v>14</v>
      </c>
      <c r="CP35" s="402"/>
      <c r="CQ35" s="403" t="str">
        <f>IF('各会計、関係団体の財政状況及び健全化判断比率'!BS8="","",'各会計、関係団体の財政状況及び健全化判断比率'!BS8)</f>
        <v>刈谷知立みらい電力株式会社</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68"/>
    </row>
    <row r="36" spans="1:113" ht="32.25" customHeight="1" x14ac:dyDescent="0.2">
      <c r="A36" s="163"/>
      <c r="B36" s="190"/>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4</v>
      </c>
      <c r="V36" s="402"/>
      <c r="W36" s="403" t="str">
        <f>IF('各会計、関係団体の財政状況及び健全化判断比率'!B30="","",'各会計、関係団体の財政状況及び健全化判断比率'!B30)</f>
        <v>後期高齢者医療特別会計</v>
      </c>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11</v>
      </c>
      <c r="BX36" s="402"/>
      <c r="BY36" s="403" t="str">
        <f>IF('各会計、関係団体の財政状況及び健全化判断比率'!B70="","",'各会計、関係団体の財政状況及び健全化判断比率'!B70)</f>
        <v>愛知県後期高齢者医療広域連合（一般会計）</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68"/>
    </row>
    <row r="37" spans="1:113" ht="32.25" customHeight="1" x14ac:dyDescent="0.2">
      <c r="A37" s="163"/>
      <c r="B37" s="190"/>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12</v>
      </c>
      <c r="BX37" s="402"/>
      <c r="BY37" s="403" t="str">
        <f>IF('各会計、関係団体の財政状況及び健全化判断比率'!B71="","",'各会計、関係団体の財政状況及び健全化判断比率'!B71)</f>
        <v>愛知県後期高齢者医療広域連合（後期高齢者医療特別会計）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68"/>
    </row>
    <row r="38" spans="1:113" ht="32.25" customHeight="1" x14ac:dyDescent="0.2">
      <c r="A38" s="163"/>
      <c r="B38" s="190"/>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t="str">
        <f t="shared" si="2"/>
        <v/>
      </c>
      <c r="BX38" s="402"/>
      <c r="BY38" s="403" t="str">
        <f>IF('各会計、関係団体の財政状況及び健全化判断比率'!B72="","",'各会計、関係団体の財政状況及び健全化判断比率'!B72)</f>
        <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68"/>
    </row>
    <row r="39" spans="1:113" ht="32.25" customHeight="1" x14ac:dyDescent="0.2">
      <c r="A39" s="163"/>
      <c r="B39" s="190"/>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t="str">
        <f t="shared" si="2"/>
        <v/>
      </c>
      <c r="BX39" s="402"/>
      <c r="BY39" s="403" t="str">
        <f>IF('各会計、関係団体の財政状況及び健全化判断比率'!B73="","",'各会計、関係団体の財政状況及び健全化判断比率'!B73)</f>
        <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68"/>
    </row>
    <row r="40" spans="1:113" ht="32.25" customHeight="1" x14ac:dyDescent="0.2">
      <c r="A40" s="163"/>
      <c r="B40" s="190"/>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t="str">
        <f t="shared" si="2"/>
        <v/>
      </c>
      <c r="BX40" s="402"/>
      <c r="BY40" s="403" t="str">
        <f>IF('各会計、関係団体の財政状況及び健全化判断比率'!B74="","",'各会計、関係団体の財政状況及び健全化判断比率'!B74)</f>
        <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68"/>
    </row>
    <row r="41" spans="1:113" ht="32.25" customHeight="1" x14ac:dyDescent="0.2">
      <c r="A41" s="163"/>
      <c r="B41" s="190"/>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t="str">
        <f t="shared" si="2"/>
        <v/>
      </c>
      <c r="BX41" s="402"/>
      <c r="BY41" s="403" t="str">
        <f>IF('各会計、関係団体の財政状況及び健全化判断比率'!B75="","",'各会計、関係団体の財政状況及び健全化判断比率'!B75)</f>
        <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68"/>
    </row>
    <row r="42" spans="1:113" ht="32.25" customHeight="1" x14ac:dyDescent="0.2">
      <c r="B42" s="190"/>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t="str">
        <f t="shared" si="2"/>
        <v/>
      </c>
      <c r="BX42" s="402"/>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68"/>
    </row>
    <row r="43" spans="1:113" ht="32.25" customHeight="1" x14ac:dyDescent="0.2">
      <c r="B43" s="190"/>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t="str">
        <f t="shared" si="2"/>
        <v/>
      </c>
      <c r="BX43" s="402"/>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99" t="s">
        <v>194</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195</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197</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198</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199</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200</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201</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l6SfZHOS1CXg4wYZ6K3MmY9cjx5OkArhxziFsU7mY2Uo2gxabAs/x5MJw0kuj5QGJZDsIqXcs+NXyQga6lihYA==" saltValue="7b/5jwIEGc3/93LKzHWiu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202</v>
      </c>
      <c r="DI1" s="753"/>
      <c r="DJ1" s="753"/>
      <c r="DK1" s="753"/>
      <c r="DL1" s="753"/>
      <c r="DM1" s="753"/>
      <c r="DN1" s="754"/>
      <c r="DO1" s="196"/>
      <c r="DP1" s="752" t="s">
        <v>203</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205</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206</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207</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208</v>
      </c>
      <c r="S4" s="709"/>
      <c r="T4" s="709"/>
      <c r="U4" s="709"/>
      <c r="V4" s="709"/>
      <c r="W4" s="709"/>
      <c r="X4" s="709"/>
      <c r="Y4" s="710"/>
      <c r="Z4" s="708" t="s">
        <v>209</v>
      </c>
      <c r="AA4" s="709"/>
      <c r="AB4" s="709"/>
      <c r="AC4" s="710"/>
      <c r="AD4" s="708" t="s">
        <v>210</v>
      </c>
      <c r="AE4" s="709"/>
      <c r="AF4" s="709"/>
      <c r="AG4" s="709"/>
      <c r="AH4" s="709"/>
      <c r="AI4" s="709"/>
      <c r="AJ4" s="709"/>
      <c r="AK4" s="710"/>
      <c r="AL4" s="708" t="s">
        <v>209</v>
      </c>
      <c r="AM4" s="709"/>
      <c r="AN4" s="709"/>
      <c r="AO4" s="710"/>
      <c r="AP4" s="755" t="s">
        <v>211</v>
      </c>
      <c r="AQ4" s="755"/>
      <c r="AR4" s="755"/>
      <c r="AS4" s="755"/>
      <c r="AT4" s="755"/>
      <c r="AU4" s="755"/>
      <c r="AV4" s="755"/>
      <c r="AW4" s="755"/>
      <c r="AX4" s="755"/>
      <c r="AY4" s="755"/>
      <c r="AZ4" s="755"/>
      <c r="BA4" s="755"/>
      <c r="BB4" s="755"/>
      <c r="BC4" s="755"/>
      <c r="BD4" s="755"/>
      <c r="BE4" s="755"/>
      <c r="BF4" s="755"/>
      <c r="BG4" s="755" t="s">
        <v>212</v>
      </c>
      <c r="BH4" s="755"/>
      <c r="BI4" s="755"/>
      <c r="BJ4" s="755"/>
      <c r="BK4" s="755"/>
      <c r="BL4" s="755"/>
      <c r="BM4" s="755"/>
      <c r="BN4" s="755"/>
      <c r="BO4" s="755" t="s">
        <v>209</v>
      </c>
      <c r="BP4" s="755"/>
      <c r="BQ4" s="755"/>
      <c r="BR4" s="755"/>
      <c r="BS4" s="755" t="s">
        <v>213</v>
      </c>
      <c r="BT4" s="755"/>
      <c r="BU4" s="755"/>
      <c r="BV4" s="755"/>
      <c r="BW4" s="755"/>
      <c r="BX4" s="755"/>
      <c r="BY4" s="755"/>
      <c r="BZ4" s="755"/>
      <c r="CA4" s="755"/>
      <c r="CB4" s="755"/>
      <c r="CD4" s="708" t="s">
        <v>214</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215</v>
      </c>
      <c r="C5" s="715"/>
      <c r="D5" s="715"/>
      <c r="E5" s="715"/>
      <c r="F5" s="715"/>
      <c r="G5" s="715"/>
      <c r="H5" s="715"/>
      <c r="I5" s="715"/>
      <c r="J5" s="715"/>
      <c r="K5" s="715"/>
      <c r="L5" s="715"/>
      <c r="M5" s="715"/>
      <c r="N5" s="715"/>
      <c r="O5" s="715"/>
      <c r="P5" s="715"/>
      <c r="Q5" s="716"/>
      <c r="R5" s="711">
        <v>40062882</v>
      </c>
      <c r="S5" s="712"/>
      <c r="T5" s="712"/>
      <c r="U5" s="712"/>
      <c r="V5" s="712"/>
      <c r="W5" s="712"/>
      <c r="X5" s="712"/>
      <c r="Y5" s="737"/>
      <c r="Z5" s="750">
        <v>52.4</v>
      </c>
      <c r="AA5" s="750"/>
      <c r="AB5" s="750"/>
      <c r="AC5" s="750"/>
      <c r="AD5" s="751">
        <v>36888148</v>
      </c>
      <c r="AE5" s="751"/>
      <c r="AF5" s="751"/>
      <c r="AG5" s="751"/>
      <c r="AH5" s="751"/>
      <c r="AI5" s="751"/>
      <c r="AJ5" s="751"/>
      <c r="AK5" s="751"/>
      <c r="AL5" s="738">
        <v>81.599999999999994</v>
      </c>
      <c r="AM5" s="720"/>
      <c r="AN5" s="720"/>
      <c r="AO5" s="739"/>
      <c r="AP5" s="714" t="s">
        <v>216</v>
      </c>
      <c r="AQ5" s="715"/>
      <c r="AR5" s="715"/>
      <c r="AS5" s="715"/>
      <c r="AT5" s="715"/>
      <c r="AU5" s="715"/>
      <c r="AV5" s="715"/>
      <c r="AW5" s="715"/>
      <c r="AX5" s="715"/>
      <c r="AY5" s="715"/>
      <c r="AZ5" s="715"/>
      <c r="BA5" s="715"/>
      <c r="BB5" s="715"/>
      <c r="BC5" s="715"/>
      <c r="BD5" s="715"/>
      <c r="BE5" s="715"/>
      <c r="BF5" s="716"/>
      <c r="BG5" s="656">
        <v>36888148</v>
      </c>
      <c r="BH5" s="657"/>
      <c r="BI5" s="657"/>
      <c r="BJ5" s="657"/>
      <c r="BK5" s="657"/>
      <c r="BL5" s="657"/>
      <c r="BM5" s="657"/>
      <c r="BN5" s="658"/>
      <c r="BO5" s="694">
        <v>92.1</v>
      </c>
      <c r="BP5" s="694"/>
      <c r="BQ5" s="694"/>
      <c r="BR5" s="694"/>
      <c r="BS5" s="695" t="s">
        <v>122</v>
      </c>
      <c r="BT5" s="695"/>
      <c r="BU5" s="695"/>
      <c r="BV5" s="695"/>
      <c r="BW5" s="695"/>
      <c r="BX5" s="695"/>
      <c r="BY5" s="695"/>
      <c r="BZ5" s="695"/>
      <c r="CA5" s="695"/>
      <c r="CB5" s="735"/>
      <c r="CD5" s="708" t="s">
        <v>211</v>
      </c>
      <c r="CE5" s="709"/>
      <c r="CF5" s="709"/>
      <c r="CG5" s="709"/>
      <c r="CH5" s="709"/>
      <c r="CI5" s="709"/>
      <c r="CJ5" s="709"/>
      <c r="CK5" s="709"/>
      <c r="CL5" s="709"/>
      <c r="CM5" s="709"/>
      <c r="CN5" s="709"/>
      <c r="CO5" s="709"/>
      <c r="CP5" s="709"/>
      <c r="CQ5" s="710"/>
      <c r="CR5" s="708" t="s">
        <v>217</v>
      </c>
      <c r="CS5" s="709"/>
      <c r="CT5" s="709"/>
      <c r="CU5" s="709"/>
      <c r="CV5" s="709"/>
      <c r="CW5" s="709"/>
      <c r="CX5" s="709"/>
      <c r="CY5" s="710"/>
      <c r="CZ5" s="708" t="s">
        <v>209</v>
      </c>
      <c r="DA5" s="709"/>
      <c r="DB5" s="709"/>
      <c r="DC5" s="710"/>
      <c r="DD5" s="708" t="s">
        <v>218</v>
      </c>
      <c r="DE5" s="709"/>
      <c r="DF5" s="709"/>
      <c r="DG5" s="709"/>
      <c r="DH5" s="709"/>
      <c r="DI5" s="709"/>
      <c r="DJ5" s="709"/>
      <c r="DK5" s="709"/>
      <c r="DL5" s="709"/>
      <c r="DM5" s="709"/>
      <c r="DN5" s="709"/>
      <c r="DO5" s="709"/>
      <c r="DP5" s="710"/>
      <c r="DQ5" s="708" t="s">
        <v>219</v>
      </c>
      <c r="DR5" s="709"/>
      <c r="DS5" s="709"/>
      <c r="DT5" s="709"/>
      <c r="DU5" s="709"/>
      <c r="DV5" s="709"/>
      <c r="DW5" s="709"/>
      <c r="DX5" s="709"/>
      <c r="DY5" s="709"/>
      <c r="DZ5" s="709"/>
      <c r="EA5" s="709"/>
      <c r="EB5" s="709"/>
      <c r="EC5" s="710"/>
    </row>
    <row r="6" spans="2:143" ht="11.25" customHeight="1" x14ac:dyDescent="0.2">
      <c r="B6" s="653" t="s">
        <v>220</v>
      </c>
      <c r="C6" s="654"/>
      <c r="D6" s="654"/>
      <c r="E6" s="654"/>
      <c r="F6" s="654"/>
      <c r="G6" s="654"/>
      <c r="H6" s="654"/>
      <c r="I6" s="654"/>
      <c r="J6" s="654"/>
      <c r="K6" s="654"/>
      <c r="L6" s="654"/>
      <c r="M6" s="654"/>
      <c r="N6" s="654"/>
      <c r="O6" s="654"/>
      <c r="P6" s="654"/>
      <c r="Q6" s="655"/>
      <c r="R6" s="656">
        <v>411782</v>
      </c>
      <c r="S6" s="657"/>
      <c r="T6" s="657"/>
      <c r="U6" s="657"/>
      <c r="V6" s="657"/>
      <c r="W6" s="657"/>
      <c r="X6" s="657"/>
      <c r="Y6" s="658"/>
      <c r="Z6" s="694">
        <v>0.5</v>
      </c>
      <c r="AA6" s="694"/>
      <c r="AB6" s="694"/>
      <c r="AC6" s="694"/>
      <c r="AD6" s="695">
        <v>411782</v>
      </c>
      <c r="AE6" s="695"/>
      <c r="AF6" s="695"/>
      <c r="AG6" s="695"/>
      <c r="AH6" s="695"/>
      <c r="AI6" s="695"/>
      <c r="AJ6" s="695"/>
      <c r="AK6" s="695"/>
      <c r="AL6" s="659">
        <v>0.9</v>
      </c>
      <c r="AM6" s="660"/>
      <c r="AN6" s="660"/>
      <c r="AO6" s="696"/>
      <c r="AP6" s="653" t="s">
        <v>221</v>
      </c>
      <c r="AQ6" s="654"/>
      <c r="AR6" s="654"/>
      <c r="AS6" s="654"/>
      <c r="AT6" s="654"/>
      <c r="AU6" s="654"/>
      <c r="AV6" s="654"/>
      <c r="AW6" s="654"/>
      <c r="AX6" s="654"/>
      <c r="AY6" s="654"/>
      <c r="AZ6" s="654"/>
      <c r="BA6" s="654"/>
      <c r="BB6" s="654"/>
      <c r="BC6" s="654"/>
      <c r="BD6" s="654"/>
      <c r="BE6" s="654"/>
      <c r="BF6" s="655"/>
      <c r="BG6" s="656">
        <v>36888148</v>
      </c>
      <c r="BH6" s="657"/>
      <c r="BI6" s="657"/>
      <c r="BJ6" s="657"/>
      <c r="BK6" s="657"/>
      <c r="BL6" s="657"/>
      <c r="BM6" s="657"/>
      <c r="BN6" s="658"/>
      <c r="BO6" s="694">
        <v>92.1</v>
      </c>
      <c r="BP6" s="694"/>
      <c r="BQ6" s="694"/>
      <c r="BR6" s="694"/>
      <c r="BS6" s="695" t="s">
        <v>122</v>
      </c>
      <c r="BT6" s="695"/>
      <c r="BU6" s="695"/>
      <c r="BV6" s="695"/>
      <c r="BW6" s="695"/>
      <c r="BX6" s="695"/>
      <c r="BY6" s="695"/>
      <c r="BZ6" s="695"/>
      <c r="CA6" s="695"/>
      <c r="CB6" s="735"/>
      <c r="CD6" s="714" t="s">
        <v>222</v>
      </c>
      <c r="CE6" s="715"/>
      <c r="CF6" s="715"/>
      <c r="CG6" s="715"/>
      <c r="CH6" s="715"/>
      <c r="CI6" s="715"/>
      <c r="CJ6" s="715"/>
      <c r="CK6" s="715"/>
      <c r="CL6" s="715"/>
      <c r="CM6" s="715"/>
      <c r="CN6" s="715"/>
      <c r="CO6" s="715"/>
      <c r="CP6" s="715"/>
      <c r="CQ6" s="716"/>
      <c r="CR6" s="656">
        <v>388567</v>
      </c>
      <c r="CS6" s="657"/>
      <c r="CT6" s="657"/>
      <c r="CU6" s="657"/>
      <c r="CV6" s="657"/>
      <c r="CW6" s="657"/>
      <c r="CX6" s="657"/>
      <c r="CY6" s="658"/>
      <c r="CZ6" s="738">
        <v>0.6</v>
      </c>
      <c r="DA6" s="720"/>
      <c r="DB6" s="720"/>
      <c r="DC6" s="740"/>
      <c r="DD6" s="662" t="s">
        <v>122</v>
      </c>
      <c r="DE6" s="657"/>
      <c r="DF6" s="657"/>
      <c r="DG6" s="657"/>
      <c r="DH6" s="657"/>
      <c r="DI6" s="657"/>
      <c r="DJ6" s="657"/>
      <c r="DK6" s="657"/>
      <c r="DL6" s="657"/>
      <c r="DM6" s="657"/>
      <c r="DN6" s="657"/>
      <c r="DO6" s="657"/>
      <c r="DP6" s="658"/>
      <c r="DQ6" s="662">
        <v>388567</v>
      </c>
      <c r="DR6" s="657"/>
      <c r="DS6" s="657"/>
      <c r="DT6" s="657"/>
      <c r="DU6" s="657"/>
      <c r="DV6" s="657"/>
      <c r="DW6" s="657"/>
      <c r="DX6" s="657"/>
      <c r="DY6" s="657"/>
      <c r="DZ6" s="657"/>
      <c r="EA6" s="657"/>
      <c r="EB6" s="657"/>
      <c r="EC6" s="693"/>
    </row>
    <row r="7" spans="2:143" ht="11.25" customHeight="1" x14ac:dyDescent="0.2">
      <c r="B7" s="653" t="s">
        <v>223</v>
      </c>
      <c r="C7" s="654"/>
      <c r="D7" s="654"/>
      <c r="E7" s="654"/>
      <c r="F7" s="654"/>
      <c r="G7" s="654"/>
      <c r="H7" s="654"/>
      <c r="I7" s="654"/>
      <c r="J7" s="654"/>
      <c r="K7" s="654"/>
      <c r="L7" s="654"/>
      <c r="M7" s="654"/>
      <c r="N7" s="654"/>
      <c r="O7" s="654"/>
      <c r="P7" s="654"/>
      <c r="Q7" s="655"/>
      <c r="R7" s="656">
        <v>18192</v>
      </c>
      <c r="S7" s="657"/>
      <c r="T7" s="657"/>
      <c r="U7" s="657"/>
      <c r="V7" s="657"/>
      <c r="W7" s="657"/>
      <c r="X7" s="657"/>
      <c r="Y7" s="658"/>
      <c r="Z7" s="694">
        <v>0</v>
      </c>
      <c r="AA7" s="694"/>
      <c r="AB7" s="694"/>
      <c r="AC7" s="694"/>
      <c r="AD7" s="695">
        <v>18192</v>
      </c>
      <c r="AE7" s="695"/>
      <c r="AF7" s="695"/>
      <c r="AG7" s="695"/>
      <c r="AH7" s="695"/>
      <c r="AI7" s="695"/>
      <c r="AJ7" s="695"/>
      <c r="AK7" s="695"/>
      <c r="AL7" s="659">
        <v>0</v>
      </c>
      <c r="AM7" s="660"/>
      <c r="AN7" s="660"/>
      <c r="AO7" s="696"/>
      <c r="AP7" s="653" t="s">
        <v>224</v>
      </c>
      <c r="AQ7" s="654"/>
      <c r="AR7" s="654"/>
      <c r="AS7" s="654"/>
      <c r="AT7" s="654"/>
      <c r="AU7" s="654"/>
      <c r="AV7" s="654"/>
      <c r="AW7" s="654"/>
      <c r="AX7" s="654"/>
      <c r="AY7" s="654"/>
      <c r="AZ7" s="654"/>
      <c r="BA7" s="654"/>
      <c r="BB7" s="654"/>
      <c r="BC7" s="654"/>
      <c r="BD7" s="654"/>
      <c r="BE7" s="654"/>
      <c r="BF7" s="655"/>
      <c r="BG7" s="656">
        <v>17962310</v>
      </c>
      <c r="BH7" s="657"/>
      <c r="BI7" s="657"/>
      <c r="BJ7" s="657"/>
      <c r="BK7" s="657"/>
      <c r="BL7" s="657"/>
      <c r="BM7" s="657"/>
      <c r="BN7" s="658"/>
      <c r="BO7" s="694">
        <v>44.8</v>
      </c>
      <c r="BP7" s="694"/>
      <c r="BQ7" s="694"/>
      <c r="BR7" s="694"/>
      <c r="BS7" s="695" t="s">
        <v>122</v>
      </c>
      <c r="BT7" s="695"/>
      <c r="BU7" s="695"/>
      <c r="BV7" s="695"/>
      <c r="BW7" s="695"/>
      <c r="BX7" s="695"/>
      <c r="BY7" s="695"/>
      <c r="BZ7" s="695"/>
      <c r="CA7" s="695"/>
      <c r="CB7" s="735"/>
      <c r="CD7" s="653" t="s">
        <v>225</v>
      </c>
      <c r="CE7" s="654"/>
      <c r="CF7" s="654"/>
      <c r="CG7" s="654"/>
      <c r="CH7" s="654"/>
      <c r="CI7" s="654"/>
      <c r="CJ7" s="654"/>
      <c r="CK7" s="654"/>
      <c r="CL7" s="654"/>
      <c r="CM7" s="654"/>
      <c r="CN7" s="654"/>
      <c r="CO7" s="654"/>
      <c r="CP7" s="654"/>
      <c r="CQ7" s="655"/>
      <c r="CR7" s="656">
        <v>7892167</v>
      </c>
      <c r="CS7" s="657"/>
      <c r="CT7" s="657"/>
      <c r="CU7" s="657"/>
      <c r="CV7" s="657"/>
      <c r="CW7" s="657"/>
      <c r="CX7" s="657"/>
      <c r="CY7" s="658"/>
      <c r="CZ7" s="694">
        <v>11.3</v>
      </c>
      <c r="DA7" s="694"/>
      <c r="DB7" s="694"/>
      <c r="DC7" s="694"/>
      <c r="DD7" s="662">
        <v>144190</v>
      </c>
      <c r="DE7" s="657"/>
      <c r="DF7" s="657"/>
      <c r="DG7" s="657"/>
      <c r="DH7" s="657"/>
      <c r="DI7" s="657"/>
      <c r="DJ7" s="657"/>
      <c r="DK7" s="657"/>
      <c r="DL7" s="657"/>
      <c r="DM7" s="657"/>
      <c r="DN7" s="657"/>
      <c r="DO7" s="657"/>
      <c r="DP7" s="658"/>
      <c r="DQ7" s="662">
        <v>7123078</v>
      </c>
      <c r="DR7" s="657"/>
      <c r="DS7" s="657"/>
      <c r="DT7" s="657"/>
      <c r="DU7" s="657"/>
      <c r="DV7" s="657"/>
      <c r="DW7" s="657"/>
      <c r="DX7" s="657"/>
      <c r="DY7" s="657"/>
      <c r="DZ7" s="657"/>
      <c r="EA7" s="657"/>
      <c r="EB7" s="657"/>
      <c r="EC7" s="693"/>
    </row>
    <row r="8" spans="2:143" ht="11.25" customHeight="1" x14ac:dyDescent="0.2">
      <c r="B8" s="653" t="s">
        <v>226</v>
      </c>
      <c r="C8" s="654"/>
      <c r="D8" s="654"/>
      <c r="E8" s="654"/>
      <c r="F8" s="654"/>
      <c r="G8" s="654"/>
      <c r="H8" s="654"/>
      <c r="I8" s="654"/>
      <c r="J8" s="654"/>
      <c r="K8" s="654"/>
      <c r="L8" s="654"/>
      <c r="M8" s="654"/>
      <c r="N8" s="654"/>
      <c r="O8" s="654"/>
      <c r="P8" s="654"/>
      <c r="Q8" s="655"/>
      <c r="R8" s="656">
        <v>372826</v>
      </c>
      <c r="S8" s="657"/>
      <c r="T8" s="657"/>
      <c r="U8" s="657"/>
      <c r="V8" s="657"/>
      <c r="W8" s="657"/>
      <c r="X8" s="657"/>
      <c r="Y8" s="658"/>
      <c r="Z8" s="694">
        <v>0.5</v>
      </c>
      <c r="AA8" s="694"/>
      <c r="AB8" s="694"/>
      <c r="AC8" s="694"/>
      <c r="AD8" s="695">
        <v>372826</v>
      </c>
      <c r="AE8" s="695"/>
      <c r="AF8" s="695"/>
      <c r="AG8" s="695"/>
      <c r="AH8" s="695"/>
      <c r="AI8" s="695"/>
      <c r="AJ8" s="695"/>
      <c r="AK8" s="695"/>
      <c r="AL8" s="659">
        <v>0.8</v>
      </c>
      <c r="AM8" s="660"/>
      <c r="AN8" s="660"/>
      <c r="AO8" s="696"/>
      <c r="AP8" s="653" t="s">
        <v>227</v>
      </c>
      <c r="AQ8" s="654"/>
      <c r="AR8" s="654"/>
      <c r="AS8" s="654"/>
      <c r="AT8" s="654"/>
      <c r="AU8" s="654"/>
      <c r="AV8" s="654"/>
      <c r="AW8" s="654"/>
      <c r="AX8" s="654"/>
      <c r="AY8" s="654"/>
      <c r="AZ8" s="654"/>
      <c r="BA8" s="654"/>
      <c r="BB8" s="654"/>
      <c r="BC8" s="654"/>
      <c r="BD8" s="654"/>
      <c r="BE8" s="654"/>
      <c r="BF8" s="655"/>
      <c r="BG8" s="656">
        <v>261629</v>
      </c>
      <c r="BH8" s="657"/>
      <c r="BI8" s="657"/>
      <c r="BJ8" s="657"/>
      <c r="BK8" s="657"/>
      <c r="BL8" s="657"/>
      <c r="BM8" s="657"/>
      <c r="BN8" s="658"/>
      <c r="BO8" s="694">
        <v>0.7</v>
      </c>
      <c r="BP8" s="694"/>
      <c r="BQ8" s="694"/>
      <c r="BR8" s="694"/>
      <c r="BS8" s="695" t="s">
        <v>122</v>
      </c>
      <c r="BT8" s="695"/>
      <c r="BU8" s="695"/>
      <c r="BV8" s="695"/>
      <c r="BW8" s="695"/>
      <c r="BX8" s="695"/>
      <c r="BY8" s="695"/>
      <c r="BZ8" s="695"/>
      <c r="CA8" s="695"/>
      <c r="CB8" s="735"/>
      <c r="CD8" s="653" t="s">
        <v>228</v>
      </c>
      <c r="CE8" s="654"/>
      <c r="CF8" s="654"/>
      <c r="CG8" s="654"/>
      <c r="CH8" s="654"/>
      <c r="CI8" s="654"/>
      <c r="CJ8" s="654"/>
      <c r="CK8" s="654"/>
      <c r="CL8" s="654"/>
      <c r="CM8" s="654"/>
      <c r="CN8" s="654"/>
      <c r="CO8" s="654"/>
      <c r="CP8" s="654"/>
      <c r="CQ8" s="655"/>
      <c r="CR8" s="656">
        <v>28061984</v>
      </c>
      <c r="CS8" s="657"/>
      <c r="CT8" s="657"/>
      <c r="CU8" s="657"/>
      <c r="CV8" s="657"/>
      <c r="CW8" s="657"/>
      <c r="CX8" s="657"/>
      <c r="CY8" s="658"/>
      <c r="CZ8" s="694">
        <v>40.1</v>
      </c>
      <c r="DA8" s="694"/>
      <c r="DB8" s="694"/>
      <c r="DC8" s="694"/>
      <c r="DD8" s="662">
        <v>1459100</v>
      </c>
      <c r="DE8" s="657"/>
      <c r="DF8" s="657"/>
      <c r="DG8" s="657"/>
      <c r="DH8" s="657"/>
      <c r="DI8" s="657"/>
      <c r="DJ8" s="657"/>
      <c r="DK8" s="657"/>
      <c r="DL8" s="657"/>
      <c r="DM8" s="657"/>
      <c r="DN8" s="657"/>
      <c r="DO8" s="657"/>
      <c r="DP8" s="658"/>
      <c r="DQ8" s="662">
        <v>16741055</v>
      </c>
      <c r="DR8" s="657"/>
      <c r="DS8" s="657"/>
      <c r="DT8" s="657"/>
      <c r="DU8" s="657"/>
      <c r="DV8" s="657"/>
      <c r="DW8" s="657"/>
      <c r="DX8" s="657"/>
      <c r="DY8" s="657"/>
      <c r="DZ8" s="657"/>
      <c r="EA8" s="657"/>
      <c r="EB8" s="657"/>
      <c r="EC8" s="693"/>
    </row>
    <row r="9" spans="2:143" ht="11.25" customHeight="1" x14ac:dyDescent="0.2">
      <c r="B9" s="653" t="s">
        <v>229</v>
      </c>
      <c r="C9" s="654"/>
      <c r="D9" s="654"/>
      <c r="E9" s="654"/>
      <c r="F9" s="654"/>
      <c r="G9" s="654"/>
      <c r="H9" s="654"/>
      <c r="I9" s="654"/>
      <c r="J9" s="654"/>
      <c r="K9" s="654"/>
      <c r="L9" s="654"/>
      <c r="M9" s="654"/>
      <c r="N9" s="654"/>
      <c r="O9" s="654"/>
      <c r="P9" s="654"/>
      <c r="Q9" s="655"/>
      <c r="R9" s="656">
        <v>495074</v>
      </c>
      <c r="S9" s="657"/>
      <c r="T9" s="657"/>
      <c r="U9" s="657"/>
      <c r="V9" s="657"/>
      <c r="W9" s="657"/>
      <c r="X9" s="657"/>
      <c r="Y9" s="658"/>
      <c r="Z9" s="694">
        <v>0.6</v>
      </c>
      <c r="AA9" s="694"/>
      <c r="AB9" s="694"/>
      <c r="AC9" s="694"/>
      <c r="AD9" s="695">
        <v>495074</v>
      </c>
      <c r="AE9" s="695"/>
      <c r="AF9" s="695"/>
      <c r="AG9" s="695"/>
      <c r="AH9" s="695"/>
      <c r="AI9" s="695"/>
      <c r="AJ9" s="695"/>
      <c r="AK9" s="695"/>
      <c r="AL9" s="659">
        <v>1.1000000000000001</v>
      </c>
      <c r="AM9" s="660"/>
      <c r="AN9" s="660"/>
      <c r="AO9" s="696"/>
      <c r="AP9" s="653" t="s">
        <v>230</v>
      </c>
      <c r="AQ9" s="654"/>
      <c r="AR9" s="654"/>
      <c r="AS9" s="654"/>
      <c r="AT9" s="654"/>
      <c r="AU9" s="654"/>
      <c r="AV9" s="654"/>
      <c r="AW9" s="654"/>
      <c r="AX9" s="654"/>
      <c r="AY9" s="654"/>
      <c r="AZ9" s="654"/>
      <c r="BA9" s="654"/>
      <c r="BB9" s="654"/>
      <c r="BC9" s="654"/>
      <c r="BD9" s="654"/>
      <c r="BE9" s="654"/>
      <c r="BF9" s="655"/>
      <c r="BG9" s="656">
        <v>12311350</v>
      </c>
      <c r="BH9" s="657"/>
      <c r="BI9" s="657"/>
      <c r="BJ9" s="657"/>
      <c r="BK9" s="657"/>
      <c r="BL9" s="657"/>
      <c r="BM9" s="657"/>
      <c r="BN9" s="658"/>
      <c r="BO9" s="694">
        <v>30.7</v>
      </c>
      <c r="BP9" s="694"/>
      <c r="BQ9" s="694"/>
      <c r="BR9" s="694"/>
      <c r="BS9" s="695" t="s">
        <v>122</v>
      </c>
      <c r="BT9" s="695"/>
      <c r="BU9" s="695"/>
      <c r="BV9" s="695"/>
      <c r="BW9" s="695"/>
      <c r="BX9" s="695"/>
      <c r="BY9" s="695"/>
      <c r="BZ9" s="695"/>
      <c r="CA9" s="695"/>
      <c r="CB9" s="735"/>
      <c r="CD9" s="653" t="s">
        <v>231</v>
      </c>
      <c r="CE9" s="654"/>
      <c r="CF9" s="654"/>
      <c r="CG9" s="654"/>
      <c r="CH9" s="654"/>
      <c r="CI9" s="654"/>
      <c r="CJ9" s="654"/>
      <c r="CK9" s="654"/>
      <c r="CL9" s="654"/>
      <c r="CM9" s="654"/>
      <c r="CN9" s="654"/>
      <c r="CO9" s="654"/>
      <c r="CP9" s="654"/>
      <c r="CQ9" s="655"/>
      <c r="CR9" s="656">
        <v>5316237</v>
      </c>
      <c r="CS9" s="657"/>
      <c r="CT9" s="657"/>
      <c r="CU9" s="657"/>
      <c r="CV9" s="657"/>
      <c r="CW9" s="657"/>
      <c r="CX9" s="657"/>
      <c r="CY9" s="658"/>
      <c r="CZ9" s="694">
        <v>7.6</v>
      </c>
      <c r="DA9" s="694"/>
      <c r="DB9" s="694"/>
      <c r="DC9" s="694"/>
      <c r="DD9" s="662">
        <v>515066</v>
      </c>
      <c r="DE9" s="657"/>
      <c r="DF9" s="657"/>
      <c r="DG9" s="657"/>
      <c r="DH9" s="657"/>
      <c r="DI9" s="657"/>
      <c r="DJ9" s="657"/>
      <c r="DK9" s="657"/>
      <c r="DL9" s="657"/>
      <c r="DM9" s="657"/>
      <c r="DN9" s="657"/>
      <c r="DO9" s="657"/>
      <c r="DP9" s="658"/>
      <c r="DQ9" s="662">
        <v>4980423</v>
      </c>
      <c r="DR9" s="657"/>
      <c r="DS9" s="657"/>
      <c r="DT9" s="657"/>
      <c r="DU9" s="657"/>
      <c r="DV9" s="657"/>
      <c r="DW9" s="657"/>
      <c r="DX9" s="657"/>
      <c r="DY9" s="657"/>
      <c r="DZ9" s="657"/>
      <c r="EA9" s="657"/>
      <c r="EB9" s="657"/>
      <c r="EC9" s="693"/>
    </row>
    <row r="10" spans="2:143" ht="11.25" customHeight="1" x14ac:dyDescent="0.2">
      <c r="B10" s="653" t="s">
        <v>232</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233</v>
      </c>
      <c r="AQ10" s="654"/>
      <c r="AR10" s="654"/>
      <c r="AS10" s="654"/>
      <c r="AT10" s="654"/>
      <c r="AU10" s="654"/>
      <c r="AV10" s="654"/>
      <c r="AW10" s="654"/>
      <c r="AX10" s="654"/>
      <c r="AY10" s="654"/>
      <c r="AZ10" s="654"/>
      <c r="BA10" s="654"/>
      <c r="BB10" s="654"/>
      <c r="BC10" s="654"/>
      <c r="BD10" s="654"/>
      <c r="BE10" s="654"/>
      <c r="BF10" s="655"/>
      <c r="BG10" s="656">
        <v>504428</v>
      </c>
      <c r="BH10" s="657"/>
      <c r="BI10" s="657"/>
      <c r="BJ10" s="657"/>
      <c r="BK10" s="657"/>
      <c r="BL10" s="657"/>
      <c r="BM10" s="657"/>
      <c r="BN10" s="658"/>
      <c r="BO10" s="694">
        <v>1.3</v>
      </c>
      <c r="BP10" s="694"/>
      <c r="BQ10" s="694"/>
      <c r="BR10" s="694"/>
      <c r="BS10" s="695" t="s">
        <v>122</v>
      </c>
      <c r="BT10" s="695"/>
      <c r="BU10" s="695"/>
      <c r="BV10" s="695"/>
      <c r="BW10" s="695"/>
      <c r="BX10" s="695"/>
      <c r="BY10" s="695"/>
      <c r="BZ10" s="695"/>
      <c r="CA10" s="695"/>
      <c r="CB10" s="735"/>
      <c r="CD10" s="653" t="s">
        <v>234</v>
      </c>
      <c r="CE10" s="654"/>
      <c r="CF10" s="654"/>
      <c r="CG10" s="654"/>
      <c r="CH10" s="654"/>
      <c r="CI10" s="654"/>
      <c r="CJ10" s="654"/>
      <c r="CK10" s="654"/>
      <c r="CL10" s="654"/>
      <c r="CM10" s="654"/>
      <c r="CN10" s="654"/>
      <c r="CO10" s="654"/>
      <c r="CP10" s="654"/>
      <c r="CQ10" s="655"/>
      <c r="CR10" s="656">
        <v>137306</v>
      </c>
      <c r="CS10" s="657"/>
      <c r="CT10" s="657"/>
      <c r="CU10" s="657"/>
      <c r="CV10" s="657"/>
      <c r="CW10" s="657"/>
      <c r="CX10" s="657"/>
      <c r="CY10" s="658"/>
      <c r="CZ10" s="694">
        <v>0.2</v>
      </c>
      <c r="DA10" s="694"/>
      <c r="DB10" s="694"/>
      <c r="DC10" s="694"/>
      <c r="DD10" s="662" t="s">
        <v>122</v>
      </c>
      <c r="DE10" s="657"/>
      <c r="DF10" s="657"/>
      <c r="DG10" s="657"/>
      <c r="DH10" s="657"/>
      <c r="DI10" s="657"/>
      <c r="DJ10" s="657"/>
      <c r="DK10" s="657"/>
      <c r="DL10" s="657"/>
      <c r="DM10" s="657"/>
      <c r="DN10" s="657"/>
      <c r="DO10" s="657"/>
      <c r="DP10" s="658"/>
      <c r="DQ10" s="662">
        <v>37306</v>
      </c>
      <c r="DR10" s="657"/>
      <c r="DS10" s="657"/>
      <c r="DT10" s="657"/>
      <c r="DU10" s="657"/>
      <c r="DV10" s="657"/>
      <c r="DW10" s="657"/>
      <c r="DX10" s="657"/>
      <c r="DY10" s="657"/>
      <c r="DZ10" s="657"/>
      <c r="EA10" s="657"/>
      <c r="EB10" s="657"/>
      <c r="EC10" s="693"/>
    </row>
    <row r="11" spans="2:143" ht="11.25" customHeight="1" x14ac:dyDescent="0.2">
      <c r="B11" s="653" t="s">
        <v>235</v>
      </c>
      <c r="C11" s="654"/>
      <c r="D11" s="654"/>
      <c r="E11" s="654"/>
      <c r="F11" s="654"/>
      <c r="G11" s="654"/>
      <c r="H11" s="654"/>
      <c r="I11" s="654"/>
      <c r="J11" s="654"/>
      <c r="K11" s="654"/>
      <c r="L11" s="654"/>
      <c r="M11" s="654"/>
      <c r="N11" s="654"/>
      <c r="O11" s="654"/>
      <c r="P11" s="654"/>
      <c r="Q11" s="655"/>
      <c r="R11" s="656">
        <v>4540925</v>
      </c>
      <c r="S11" s="657"/>
      <c r="T11" s="657"/>
      <c r="U11" s="657"/>
      <c r="V11" s="657"/>
      <c r="W11" s="657"/>
      <c r="X11" s="657"/>
      <c r="Y11" s="658"/>
      <c r="Z11" s="659">
        <v>5.9</v>
      </c>
      <c r="AA11" s="660"/>
      <c r="AB11" s="660"/>
      <c r="AC11" s="661"/>
      <c r="AD11" s="662">
        <v>4540925</v>
      </c>
      <c r="AE11" s="657"/>
      <c r="AF11" s="657"/>
      <c r="AG11" s="657"/>
      <c r="AH11" s="657"/>
      <c r="AI11" s="657"/>
      <c r="AJ11" s="657"/>
      <c r="AK11" s="658"/>
      <c r="AL11" s="659">
        <v>10</v>
      </c>
      <c r="AM11" s="660"/>
      <c r="AN11" s="660"/>
      <c r="AO11" s="696"/>
      <c r="AP11" s="653" t="s">
        <v>236</v>
      </c>
      <c r="AQ11" s="654"/>
      <c r="AR11" s="654"/>
      <c r="AS11" s="654"/>
      <c r="AT11" s="654"/>
      <c r="AU11" s="654"/>
      <c r="AV11" s="654"/>
      <c r="AW11" s="654"/>
      <c r="AX11" s="654"/>
      <c r="AY11" s="654"/>
      <c r="AZ11" s="654"/>
      <c r="BA11" s="654"/>
      <c r="BB11" s="654"/>
      <c r="BC11" s="654"/>
      <c r="BD11" s="654"/>
      <c r="BE11" s="654"/>
      <c r="BF11" s="655"/>
      <c r="BG11" s="656">
        <v>4884903</v>
      </c>
      <c r="BH11" s="657"/>
      <c r="BI11" s="657"/>
      <c r="BJ11" s="657"/>
      <c r="BK11" s="657"/>
      <c r="BL11" s="657"/>
      <c r="BM11" s="657"/>
      <c r="BN11" s="658"/>
      <c r="BO11" s="694">
        <v>12.2</v>
      </c>
      <c r="BP11" s="694"/>
      <c r="BQ11" s="694"/>
      <c r="BR11" s="694"/>
      <c r="BS11" s="695" t="s">
        <v>122</v>
      </c>
      <c r="BT11" s="695"/>
      <c r="BU11" s="695"/>
      <c r="BV11" s="695"/>
      <c r="BW11" s="695"/>
      <c r="BX11" s="695"/>
      <c r="BY11" s="695"/>
      <c r="BZ11" s="695"/>
      <c r="CA11" s="695"/>
      <c r="CB11" s="735"/>
      <c r="CD11" s="653" t="s">
        <v>237</v>
      </c>
      <c r="CE11" s="654"/>
      <c r="CF11" s="654"/>
      <c r="CG11" s="654"/>
      <c r="CH11" s="654"/>
      <c r="CI11" s="654"/>
      <c r="CJ11" s="654"/>
      <c r="CK11" s="654"/>
      <c r="CL11" s="654"/>
      <c r="CM11" s="654"/>
      <c r="CN11" s="654"/>
      <c r="CO11" s="654"/>
      <c r="CP11" s="654"/>
      <c r="CQ11" s="655"/>
      <c r="CR11" s="656">
        <v>947658</v>
      </c>
      <c r="CS11" s="657"/>
      <c r="CT11" s="657"/>
      <c r="CU11" s="657"/>
      <c r="CV11" s="657"/>
      <c r="CW11" s="657"/>
      <c r="CX11" s="657"/>
      <c r="CY11" s="658"/>
      <c r="CZ11" s="694">
        <v>1.4</v>
      </c>
      <c r="DA11" s="694"/>
      <c r="DB11" s="694"/>
      <c r="DC11" s="694"/>
      <c r="DD11" s="662">
        <v>433612</v>
      </c>
      <c r="DE11" s="657"/>
      <c r="DF11" s="657"/>
      <c r="DG11" s="657"/>
      <c r="DH11" s="657"/>
      <c r="DI11" s="657"/>
      <c r="DJ11" s="657"/>
      <c r="DK11" s="657"/>
      <c r="DL11" s="657"/>
      <c r="DM11" s="657"/>
      <c r="DN11" s="657"/>
      <c r="DO11" s="657"/>
      <c r="DP11" s="658"/>
      <c r="DQ11" s="662">
        <v>631189</v>
      </c>
      <c r="DR11" s="657"/>
      <c r="DS11" s="657"/>
      <c r="DT11" s="657"/>
      <c r="DU11" s="657"/>
      <c r="DV11" s="657"/>
      <c r="DW11" s="657"/>
      <c r="DX11" s="657"/>
      <c r="DY11" s="657"/>
      <c r="DZ11" s="657"/>
      <c r="EA11" s="657"/>
      <c r="EB11" s="657"/>
      <c r="EC11" s="693"/>
    </row>
    <row r="12" spans="2:143" ht="11.25" customHeight="1" x14ac:dyDescent="0.2">
      <c r="B12" s="653" t="s">
        <v>238</v>
      </c>
      <c r="C12" s="654"/>
      <c r="D12" s="654"/>
      <c r="E12" s="654"/>
      <c r="F12" s="654"/>
      <c r="G12" s="654"/>
      <c r="H12" s="654"/>
      <c r="I12" s="654"/>
      <c r="J12" s="654"/>
      <c r="K12" s="654"/>
      <c r="L12" s="654"/>
      <c r="M12" s="654"/>
      <c r="N12" s="654"/>
      <c r="O12" s="654"/>
      <c r="P12" s="654"/>
      <c r="Q12" s="655"/>
      <c r="R12" s="656" t="s">
        <v>122</v>
      </c>
      <c r="S12" s="657"/>
      <c r="T12" s="657"/>
      <c r="U12" s="657"/>
      <c r="V12" s="657"/>
      <c r="W12" s="657"/>
      <c r="X12" s="657"/>
      <c r="Y12" s="658"/>
      <c r="Z12" s="694" t="s">
        <v>122</v>
      </c>
      <c r="AA12" s="694"/>
      <c r="AB12" s="694"/>
      <c r="AC12" s="694"/>
      <c r="AD12" s="695" t="s">
        <v>122</v>
      </c>
      <c r="AE12" s="695"/>
      <c r="AF12" s="695"/>
      <c r="AG12" s="695"/>
      <c r="AH12" s="695"/>
      <c r="AI12" s="695"/>
      <c r="AJ12" s="695"/>
      <c r="AK12" s="695"/>
      <c r="AL12" s="659" t="s">
        <v>122</v>
      </c>
      <c r="AM12" s="660"/>
      <c r="AN12" s="660"/>
      <c r="AO12" s="696"/>
      <c r="AP12" s="653" t="s">
        <v>239</v>
      </c>
      <c r="AQ12" s="654"/>
      <c r="AR12" s="654"/>
      <c r="AS12" s="654"/>
      <c r="AT12" s="654"/>
      <c r="AU12" s="654"/>
      <c r="AV12" s="654"/>
      <c r="AW12" s="654"/>
      <c r="AX12" s="654"/>
      <c r="AY12" s="654"/>
      <c r="AZ12" s="654"/>
      <c r="BA12" s="654"/>
      <c r="BB12" s="654"/>
      <c r="BC12" s="654"/>
      <c r="BD12" s="654"/>
      <c r="BE12" s="654"/>
      <c r="BF12" s="655"/>
      <c r="BG12" s="656">
        <v>17425187</v>
      </c>
      <c r="BH12" s="657"/>
      <c r="BI12" s="657"/>
      <c r="BJ12" s="657"/>
      <c r="BK12" s="657"/>
      <c r="BL12" s="657"/>
      <c r="BM12" s="657"/>
      <c r="BN12" s="658"/>
      <c r="BO12" s="694">
        <v>43.5</v>
      </c>
      <c r="BP12" s="694"/>
      <c r="BQ12" s="694"/>
      <c r="BR12" s="694"/>
      <c r="BS12" s="695" t="s">
        <v>122</v>
      </c>
      <c r="BT12" s="695"/>
      <c r="BU12" s="695"/>
      <c r="BV12" s="695"/>
      <c r="BW12" s="695"/>
      <c r="BX12" s="695"/>
      <c r="BY12" s="695"/>
      <c r="BZ12" s="695"/>
      <c r="CA12" s="695"/>
      <c r="CB12" s="735"/>
      <c r="CD12" s="653" t="s">
        <v>240</v>
      </c>
      <c r="CE12" s="654"/>
      <c r="CF12" s="654"/>
      <c r="CG12" s="654"/>
      <c r="CH12" s="654"/>
      <c r="CI12" s="654"/>
      <c r="CJ12" s="654"/>
      <c r="CK12" s="654"/>
      <c r="CL12" s="654"/>
      <c r="CM12" s="654"/>
      <c r="CN12" s="654"/>
      <c r="CO12" s="654"/>
      <c r="CP12" s="654"/>
      <c r="CQ12" s="655"/>
      <c r="CR12" s="656">
        <v>1817138</v>
      </c>
      <c r="CS12" s="657"/>
      <c r="CT12" s="657"/>
      <c r="CU12" s="657"/>
      <c r="CV12" s="657"/>
      <c r="CW12" s="657"/>
      <c r="CX12" s="657"/>
      <c r="CY12" s="658"/>
      <c r="CZ12" s="694">
        <v>2.6</v>
      </c>
      <c r="DA12" s="694"/>
      <c r="DB12" s="694"/>
      <c r="DC12" s="694"/>
      <c r="DD12" s="662">
        <v>199298</v>
      </c>
      <c r="DE12" s="657"/>
      <c r="DF12" s="657"/>
      <c r="DG12" s="657"/>
      <c r="DH12" s="657"/>
      <c r="DI12" s="657"/>
      <c r="DJ12" s="657"/>
      <c r="DK12" s="657"/>
      <c r="DL12" s="657"/>
      <c r="DM12" s="657"/>
      <c r="DN12" s="657"/>
      <c r="DO12" s="657"/>
      <c r="DP12" s="658"/>
      <c r="DQ12" s="662">
        <v>1109716</v>
      </c>
      <c r="DR12" s="657"/>
      <c r="DS12" s="657"/>
      <c r="DT12" s="657"/>
      <c r="DU12" s="657"/>
      <c r="DV12" s="657"/>
      <c r="DW12" s="657"/>
      <c r="DX12" s="657"/>
      <c r="DY12" s="657"/>
      <c r="DZ12" s="657"/>
      <c r="EA12" s="657"/>
      <c r="EB12" s="657"/>
      <c r="EC12" s="693"/>
    </row>
    <row r="13" spans="2:143" ht="11.25" customHeight="1" x14ac:dyDescent="0.2">
      <c r="B13" s="653" t="s">
        <v>241</v>
      </c>
      <c r="C13" s="654"/>
      <c r="D13" s="654"/>
      <c r="E13" s="654"/>
      <c r="F13" s="654"/>
      <c r="G13" s="654"/>
      <c r="H13" s="654"/>
      <c r="I13" s="654"/>
      <c r="J13" s="654"/>
      <c r="K13" s="654"/>
      <c r="L13" s="654"/>
      <c r="M13" s="654"/>
      <c r="N13" s="654"/>
      <c r="O13" s="654"/>
      <c r="P13" s="654"/>
      <c r="Q13" s="655"/>
      <c r="R13" s="656">
        <v>5967</v>
      </c>
      <c r="S13" s="657"/>
      <c r="T13" s="657"/>
      <c r="U13" s="657"/>
      <c r="V13" s="657"/>
      <c r="W13" s="657"/>
      <c r="X13" s="657"/>
      <c r="Y13" s="658"/>
      <c r="Z13" s="694">
        <v>0</v>
      </c>
      <c r="AA13" s="694"/>
      <c r="AB13" s="694"/>
      <c r="AC13" s="694"/>
      <c r="AD13" s="695">
        <v>5967</v>
      </c>
      <c r="AE13" s="695"/>
      <c r="AF13" s="695"/>
      <c r="AG13" s="695"/>
      <c r="AH13" s="695"/>
      <c r="AI13" s="695"/>
      <c r="AJ13" s="695"/>
      <c r="AK13" s="695"/>
      <c r="AL13" s="659">
        <v>0</v>
      </c>
      <c r="AM13" s="660"/>
      <c r="AN13" s="660"/>
      <c r="AO13" s="696"/>
      <c r="AP13" s="653" t="s">
        <v>242</v>
      </c>
      <c r="AQ13" s="654"/>
      <c r="AR13" s="654"/>
      <c r="AS13" s="654"/>
      <c r="AT13" s="654"/>
      <c r="AU13" s="654"/>
      <c r="AV13" s="654"/>
      <c r="AW13" s="654"/>
      <c r="AX13" s="654"/>
      <c r="AY13" s="654"/>
      <c r="AZ13" s="654"/>
      <c r="BA13" s="654"/>
      <c r="BB13" s="654"/>
      <c r="BC13" s="654"/>
      <c r="BD13" s="654"/>
      <c r="BE13" s="654"/>
      <c r="BF13" s="655"/>
      <c r="BG13" s="656">
        <v>17405099</v>
      </c>
      <c r="BH13" s="657"/>
      <c r="BI13" s="657"/>
      <c r="BJ13" s="657"/>
      <c r="BK13" s="657"/>
      <c r="BL13" s="657"/>
      <c r="BM13" s="657"/>
      <c r="BN13" s="658"/>
      <c r="BO13" s="694">
        <v>43.4</v>
      </c>
      <c r="BP13" s="694"/>
      <c r="BQ13" s="694"/>
      <c r="BR13" s="694"/>
      <c r="BS13" s="695" t="s">
        <v>122</v>
      </c>
      <c r="BT13" s="695"/>
      <c r="BU13" s="695"/>
      <c r="BV13" s="695"/>
      <c r="BW13" s="695"/>
      <c r="BX13" s="695"/>
      <c r="BY13" s="695"/>
      <c r="BZ13" s="695"/>
      <c r="CA13" s="695"/>
      <c r="CB13" s="735"/>
      <c r="CD13" s="653" t="s">
        <v>243</v>
      </c>
      <c r="CE13" s="654"/>
      <c r="CF13" s="654"/>
      <c r="CG13" s="654"/>
      <c r="CH13" s="654"/>
      <c r="CI13" s="654"/>
      <c r="CJ13" s="654"/>
      <c r="CK13" s="654"/>
      <c r="CL13" s="654"/>
      <c r="CM13" s="654"/>
      <c r="CN13" s="654"/>
      <c r="CO13" s="654"/>
      <c r="CP13" s="654"/>
      <c r="CQ13" s="655"/>
      <c r="CR13" s="656">
        <v>11406879</v>
      </c>
      <c r="CS13" s="657"/>
      <c r="CT13" s="657"/>
      <c r="CU13" s="657"/>
      <c r="CV13" s="657"/>
      <c r="CW13" s="657"/>
      <c r="CX13" s="657"/>
      <c r="CY13" s="658"/>
      <c r="CZ13" s="694">
        <v>16.3</v>
      </c>
      <c r="DA13" s="694"/>
      <c r="DB13" s="694"/>
      <c r="DC13" s="694"/>
      <c r="DD13" s="662">
        <v>5044010</v>
      </c>
      <c r="DE13" s="657"/>
      <c r="DF13" s="657"/>
      <c r="DG13" s="657"/>
      <c r="DH13" s="657"/>
      <c r="DI13" s="657"/>
      <c r="DJ13" s="657"/>
      <c r="DK13" s="657"/>
      <c r="DL13" s="657"/>
      <c r="DM13" s="657"/>
      <c r="DN13" s="657"/>
      <c r="DO13" s="657"/>
      <c r="DP13" s="658"/>
      <c r="DQ13" s="662">
        <v>7835238</v>
      </c>
      <c r="DR13" s="657"/>
      <c r="DS13" s="657"/>
      <c r="DT13" s="657"/>
      <c r="DU13" s="657"/>
      <c r="DV13" s="657"/>
      <c r="DW13" s="657"/>
      <c r="DX13" s="657"/>
      <c r="DY13" s="657"/>
      <c r="DZ13" s="657"/>
      <c r="EA13" s="657"/>
      <c r="EB13" s="657"/>
      <c r="EC13" s="693"/>
    </row>
    <row r="14" spans="2:143" ht="11.25" customHeight="1" x14ac:dyDescent="0.2">
      <c r="B14" s="653" t="s">
        <v>244</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245</v>
      </c>
      <c r="AQ14" s="654"/>
      <c r="AR14" s="654"/>
      <c r="AS14" s="654"/>
      <c r="AT14" s="654"/>
      <c r="AU14" s="654"/>
      <c r="AV14" s="654"/>
      <c r="AW14" s="654"/>
      <c r="AX14" s="654"/>
      <c r="AY14" s="654"/>
      <c r="AZ14" s="654"/>
      <c r="BA14" s="654"/>
      <c r="BB14" s="654"/>
      <c r="BC14" s="654"/>
      <c r="BD14" s="654"/>
      <c r="BE14" s="654"/>
      <c r="BF14" s="655"/>
      <c r="BG14" s="656">
        <v>368649</v>
      </c>
      <c r="BH14" s="657"/>
      <c r="BI14" s="657"/>
      <c r="BJ14" s="657"/>
      <c r="BK14" s="657"/>
      <c r="BL14" s="657"/>
      <c r="BM14" s="657"/>
      <c r="BN14" s="658"/>
      <c r="BO14" s="694">
        <v>0.9</v>
      </c>
      <c r="BP14" s="694"/>
      <c r="BQ14" s="694"/>
      <c r="BR14" s="694"/>
      <c r="BS14" s="695" t="s">
        <v>122</v>
      </c>
      <c r="BT14" s="695"/>
      <c r="BU14" s="695"/>
      <c r="BV14" s="695"/>
      <c r="BW14" s="695"/>
      <c r="BX14" s="695"/>
      <c r="BY14" s="695"/>
      <c r="BZ14" s="695"/>
      <c r="CA14" s="695"/>
      <c r="CB14" s="735"/>
      <c r="CD14" s="653" t="s">
        <v>246</v>
      </c>
      <c r="CE14" s="654"/>
      <c r="CF14" s="654"/>
      <c r="CG14" s="654"/>
      <c r="CH14" s="654"/>
      <c r="CI14" s="654"/>
      <c r="CJ14" s="654"/>
      <c r="CK14" s="654"/>
      <c r="CL14" s="654"/>
      <c r="CM14" s="654"/>
      <c r="CN14" s="654"/>
      <c r="CO14" s="654"/>
      <c r="CP14" s="654"/>
      <c r="CQ14" s="655"/>
      <c r="CR14" s="656">
        <v>1874835</v>
      </c>
      <c r="CS14" s="657"/>
      <c r="CT14" s="657"/>
      <c r="CU14" s="657"/>
      <c r="CV14" s="657"/>
      <c r="CW14" s="657"/>
      <c r="CX14" s="657"/>
      <c r="CY14" s="658"/>
      <c r="CZ14" s="694">
        <v>2.7</v>
      </c>
      <c r="DA14" s="694"/>
      <c r="DB14" s="694"/>
      <c r="DC14" s="694"/>
      <c r="DD14" s="662">
        <v>61246</v>
      </c>
      <c r="DE14" s="657"/>
      <c r="DF14" s="657"/>
      <c r="DG14" s="657"/>
      <c r="DH14" s="657"/>
      <c r="DI14" s="657"/>
      <c r="DJ14" s="657"/>
      <c r="DK14" s="657"/>
      <c r="DL14" s="657"/>
      <c r="DM14" s="657"/>
      <c r="DN14" s="657"/>
      <c r="DO14" s="657"/>
      <c r="DP14" s="658"/>
      <c r="DQ14" s="662">
        <v>1818575</v>
      </c>
      <c r="DR14" s="657"/>
      <c r="DS14" s="657"/>
      <c r="DT14" s="657"/>
      <c r="DU14" s="657"/>
      <c r="DV14" s="657"/>
      <c r="DW14" s="657"/>
      <c r="DX14" s="657"/>
      <c r="DY14" s="657"/>
      <c r="DZ14" s="657"/>
      <c r="EA14" s="657"/>
      <c r="EB14" s="657"/>
      <c r="EC14" s="693"/>
    </row>
    <row r="15" spans="2:143" ht="11.25" customHeight="1" x14ac:dyDescent="0.2">
      <c r="B15" s="653" t="s">
        <v>247</v>
      </c>
      <c r="C15" s="654"/>
      <c r="D15" s="654"/>
      <c r="E15" s="654"/>
      <c r="F15" s="654"/>
      <c r="G15" s="654"/>
      <c r="H15" s="654"/>
      <c r="I15" s="654"/>
      <c r="J15" s="654"/>
      <c r="K15" s="654"/>
      <c r="L15" s="654"/>
      <c r="M15" s="654"/>
      <c r="N15" s="654"/>
      <c r="O15" s="654"/>
      <c r="P15" s="654"/>
      <c r="Q15" s="655"/>
      <c r="R15" s="656">
        <v>116343</v>
      </c>
      <c r="S15" s="657"/>
      <c r="T15" s="657"/>
      <c r="U15" s="657"/>
      <c r="V15" s="657"/>
      <c r="W15" s="657"/>
      <c r="X15" s="657"/>
      <c r="Y15" s="658"/>
      <c r="Z15" s="694">
        <v>0.2</v>
      </c>
      <c r="AA15" s="694"/>
      <c r="AB15" s="694"/>
      <c r="AC15" s="694"/>
      <c r="AD15" s="695">
        <v>116343</v>
      </c>
      <c r="AE15" s="695"/>
      <c r="AF15" s="695"/>
      <c r="AG15" s="695"/>
      <c r="AH15" s="695"/>
      <c r="AI15" s="695"/>
      <c r="AJ15" s="695"/>
      <c r="AK15" s="695"/>
      <c r="AL15" s="659">
        <v>0.3</v>
      </c>
      <c r="AM15" s="660"/>
      <c r="AN15" s="660"/>
      <c r="AO15" s="696"/>
      <c r="AP15" s="653" t="s">
        <v>248</v>
      </c>
      <c r="AQ15" s="654"/>
      <c r="AR15" s="654"/>
      <c r="AS15" s="654"/>
      <c r="AT15" s="654"/>
      <c r="AU15" s="654"/>
      <c r="AV15" s="654"/>
      <c r="AW15" s="654"/>
      <c r="AX15" s="654"/>
      <c r="AY15" s="654"/>
      <c r="AZ15" s="654"/>
      <c r="BA15" s="654"/>
      <c r="BB15" s="654"/>
      <c r="BC15" s="654"/>
      <c r="BD15" s="654"/>
      <c r="BE15" s="654"/>
      <c r="BF15" s="655"/>
      <c r="BG15" s="656">
        <v>1132002</v>
      </c>
      <c r="BH15" s="657"/>
      <c r="BI15" s="657"/>
      <c r="BJ15" s="657"/>
      <c r="BK15" s="657"/>
      <c r="BL15" s="657"/>
      <c r="BM15" s="657"/>
      <c r="BN15" s="658"/>
      <c r="BO15" s="694">
        <v>2.8</v>
      </c>
      <c r="BP15" s="694"/>
      <c r="BQ15" s="694"/>
      <c r="BR15" s="694"/>
      <c r="BS15" s="695" t="s">
        <v>122</v>
      </c>
      <c r="BT15" s="695"/>
      <c r="BU15" s="695"/>
      <c r="BV15" s="695"/>
      <c r="BW15" s="695"/>
      <c r="BX15" s="695"/>
      <c r="BY15" s="695"/>
      <c r="BZ15" s="695"/>
      <c r="CA15" s="695"/>
      <c r="CB15" s="735"/>
      <c r="CD15" s="653" t="s">
        <v>249</v>
      </c>
      <c r="CE15" s="654"/>
      <c r="CF15" s="654"/>
      <c r="CG15" s="654"/>
      <c r="CH15" s="654"/>
      <c r="CI15" s="654"/>
      <c r="CJ15" s="654"/>
      <c r="CK15" s="654"/>
      <c r="CL15" s="654"/>
      <c r="CM15" s="654"/>
      <c r="CN15" s="654"/>
      <c r="CO15" s="654"/>
      <c r="CP15" s="654"/>
      <c r="CQ15" s="655"/>
      <c r="CR15" s="656">
        <v>10712464</v>
      </c>
      <c r="CS15" s="657"/>
      <c r="CT15" s="657"/>
      <c r="CU15" s="657"/>
      <c r="CV15" s="657"/>
      <c r="CW15" s="657"/>
      <c r="CX15" s="657"/>
      <c r="CY15" s="658"/>
      <c r="CZ15" s="694">
        <v>15.3</v>
      </c>
      <c r="DA15" s="694"/>
      <c r="DB15" s="694"/>
      <c r="DC15" s="694"/>
      <c r="DD15" s="662">
        <v>3017330</v>
      </c>
      <c r="DE15" s="657"/>
      <c r="DF15" s="657"/>
      <c r="DG15" s="657"/>
      <c r="DH15" s="657"/>
      <c r="DI15" s="657"/>
      <c r="DJ15" s="657"/>
      <c r="DK15" s="657"/>
      <c r="DL15" s="657"/>
      <c r="DM15" s="657"/>
      <c r="DN15" s="657"/>
      <c r="DO15" s="657"/>
      <c r="DP15" s="658"/>
      <c r="DQ15" s="662">
        <v>7260764</v>
      </c>
      <c r="DR15" s="657"/>
      <c r="DS15" s="657"/>
      <c r="DT15" s="657"/>
      <c r="DU15" s="657"/>
      <c r="DV15" s="657"/>
      <c r="DW15" s="657"/>
      <c r="DX15" s="657"/>
      <c r="DY15" s="657"/>
      <c r="DZ15" s="657"/>
      <c r="EA15" s="657"/>
      <c r="EB15" s="657"/>
      <c r="EC15" s="693"/>
    </row>
    <row r="16" spans="2:143" ht="11.25" customHeight="1" x14ac:dyDescent="0.2">
      <c r="B16" s="653" t="s">
        <v>250</v>
      </c>
      <c r="C16" s="654"/>
      <c r="D16" s="654"/>
      <c r="E16" s="654"/>
      <c r="F16" s="654"/>
      <c r="G16" s="654"/>
      <c r="H16" s="654"/>
      <c r="I16" s="654"/>
      <c r="J16" s="654"/>
      <c r="K16" s="654"/>
      <c r="L16" s="654"/>
      <c r="M16" s="654"/>
      <c r="N16" s="654"/>
      <c r="O16" s="654"/>
      <c r="P16" s="654"/>
      <c r="Q16" s="655"/>
      <c r="R16" s="656">
        <v>1122702</v>
      </c>
      <c r="S16" s="657"/>
      <c r="T16" s="657"/>
      <c r="U16" s="657"/>
      <c r="V16" s="657"/>
      <c r="W16" s="657"/>
      <c r="X16" s="657"/>
      <c r="Y16" s="658"/>
      <c r="Z16" s="694">
        <v>1.5</v>
      </c>
      <c r="AA16" s="694"/>
      <c r="AB16" s="694"/>
      <c r="AC16" s="694"/>
      <c r="AD16" s="695">
        <v>1122702</v>
      </c>
      <c r="AE16" s="695"/>
      <c r="AF16" s="695"/>
      <c r="AG16" s="695"/>
      <c r="AH16" s="695"/>
      <c r="AI16" s="695"/>
      <c r="AJ16" s="695"/>
      <c r="AK16" s="695"/>
      <c r="AL16" s="659">
        <v>2.5</v>
      </c>
      <c r="AM16" s="660"/>
      <c r="AN16" s="660"/>
      <c r="AO16" s="696"/>
      <c r="AP16" s="653" t="s">
        <v>251</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5"/>
      <c r="CD16" s="653" t="s">
        <v>252</v>
      </c>
      <c r="CE16" s="654"/>
      <c r="CF16" s="654"/>
      <c r="CG16" s="654"/>
      <c r="CH16" s="654"/>
      <c r="CI16" s="654"/>
      <c r="CJ16" s="654"/>
      <c r="CK16" s="654"/>
      <c r="CL16" s="654"/>
      <c r="CM16" s="654"/>
      <c r="CN16" s="654"/>
      <c r="CO16" s="654"/>
      <c r="CP16" s="654"/>
      <c r="CQ16" s="655"/>
      <c r="CR16" s="656" t="s">
        <v>122</v>
      </c>
      <c r="CS16" s="657"/>
      <c r="CT16" s="657"/>
      <c r="CU16" s="657"/>
      <c r="CV16" s="657"/>
      <c r="CW16" s="657"/>
      <c r="CX16" s="657"/>
      <c r="CY16" s="658"/>
      <c r="CZ16" s="694" t="s">
        <v>122</v>
      </c>
      <c r="DA16" s="694"/>
      <c r="DB16" s="694"/>
      <c r="DC16" s="694"/>
      <c r="DD16" s="662" t="s">
        <v>122</v>
      </c>
      <c r="DE16" s="657"/>
      <c r="DF16" s="657"/>
      <c r="DG16" s="657"/>
      <c r="DH16" s="657"/>
      <c r="DI16" s="657"/>
      <c r="DJ16" s="657"/>
      <c r="DK16" s="657"/>
      <c r="DL16" s="657"/>
      <c r="DM16" s="657"/>
      <c r="DN16" s="657"/>
      <c r="DO16" s="657"/>
      <c r="DP16" s="658"/>
      <c r="DQ16" s="662" t="s">
        <v>122</v>
      </c>
      <c r="DR16" s="657"/>
      <c r="DS16" s="657"/>
      <c r="DT16" s="657"/>
      <c r="DU16" s="657"/>
      <c r="DV16" s="657"/>
      <c r="DW16" s="657"/>
      <c r="DX16" s="657"/>
      <c r="DY16" s="657"/>
      <c r="DZ16" s="657"/>
      <c r="EA16" s="657"/>
      <c r="EB16" s="657"/>
      <c r="EC16" s="693"/>
    </row>
    <row r="17" spans="2:133" ht="11.25" customHeight="1" x14ac:dyDescent="0.2">
      <c r="B17" s="653" t="s">
        <v>253</v>
      </c>
      <c r="C17" s="654"/>
      <c r="D17" s="654"/>
      <c r="E17" s="654"/>
      <c r="F17" s="654"/>
      <c r="G17" s="654"/>
      <c r="H17" s="654"/>
      <c r="I17" s="654"/>
      <c r="J17" s="654"/>
      <c r="K17" s="654"/>
      <c r="L17" s="654"/>
      <c r="M17" s="654"/>
      <c r="N17" s="654"/>
      <c r="O17" s="654"/>
      <c r="P17" s="654"/>
      <c r="Q17" s="655"/>
      <c r="R17" s="656">
        <v>981661</v>
      </c>
      <c r="S17" s="657"/>
      <c r="T17" s="657"/>
      <c r="U17" s="657"/>
      <c r="V17" s="657"/>
      <c r="W17" s="657"/>
      <c r="X17" s="657"/>
      <c r="Y17" s="658"/>
      <c r="Z17" s="694">
        <v>1.3</v>
      </c>
      <c r="AA17" s="694"/>
      <c r="AB17" s="694"/>
      <c r="AC17" s="694"/>
      <c r="AD17" s="695">
        <v>981661</v>
      </c>
      <c r="AE17" s="695"/>
      <c r="AF17" s="695"/>
      <c r="AG17" s="695"/>
      <c r="AH17" s="695"/>
      <c r="AI17" s="695"/>
      <c r="AJ17" s="695"/>
      <c r="AK17" s="695"/>
      <c r="AL17" s="659">
        <v>2.2000000000000002</v>
      </c>
      <c r="AM17" s="660"/>
      <c r="AN17" s="660"/>
      <c r="AO17" s="696"/>
      <c r="AP17" s="653" t="s">
        <v>254</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5"/>
      <c r="CD17" s="653" t="s">
        <v>255</v>
      </c>
      <c r="CE17" s="654"/>
      <c r="CF17" s="654"/>
      <c r="CG17" s="654"/>
      <c r="CH17" s="654"/>
      <c r="CI17" s="654"/>
      <c r="CJ17" s="654"/>
      <c r="CK17" s="654"/>
      <c r="CL17" s="654"/>
      <c r="CM17" s="654"/>
      <c r="CN17" s="654"/>
      <c r="CO17" s="654"/>
      <c r="CP17" s="654"/>
      <c r="CQ17" s="655"/>
      <c r="CR17" s="656">
        <v>1392044</v>
      </c>
      <c r="CS17" s="657"/>
      <c r="CT17" s="657"/>
      <c r="CU17" s="657"/>
      <c r="CV17" s="657"/>
      <c r="CW17" s="657"/>
      <c r="CX17" s="657"/>
      <c r="CY17" s="658"/>
      <c r="CZ17" s="694">
        <v>2</v>
      </c>
      <c r="DA17" s="694"/>
      <c r="DB17" s="694"/>
      <c r="DC17" s="694"/>
      <c r="DD17" s="662" t="s">
        <v>122</v>
      </c>
      <c r="DE17" s="657"/>
      <c r="DF17" s="657"/>
      <c r="DG17" s="657"/>
      <c r="DH17" s="657"/>
      <c r="DI17" s="657"/>
      <c r="DJ17" s="657"/>
      <c r="DK17" s="657"/>
      <c r="DL17" s="657"/>
      <c r="DM17" s="657"/>
      <c r="DN17" s="657"/>
      <c r="DO17" s="657"/>
      <c r="DP17" s="658"/>
      <c r="DQ17" s="662">
        <v>1371761</v>
      </c>
      <c r="DR17" s="657"/>
      <c r="DS17" s="657"/>
      <c r="DT17" s="657"/>
      <c r="DU17" s="657"/>
      <c r="DV17" s="657"/>
      <c r="DW17" s="657"/>
      <c r="DX17" s="657"/>
      <c r="DY17" s="657"/>
      <c r="DZ17" s="657"/>
      <c r="EA17" s="657"/>
      <c r="EB17" s="657"/>
      <c r="EC17" s="693"/>
    </row>
    <row r="18" spans="2:133" ht="11.25" customHeight="1" x14ac:dyDescent="0.2">
      <c r="B18" s="653" t="s">
        <v>256</v>
      </c>
      <c r="C18" s="654"/>
      <c r="D18" s="654"/>
      <c r="E18" s="654"/>
      <c r="F18" s="654"/>
      <c r="G18" s="654"/>
      <c r="H18" s="654"/>
      <c r="I18" s="654"/>
      <c r="J18" s="654"/>
      <c r="K18" s="654"/>
      <c r="L18" s="654"/>
      <c r="M18" s="654"/>
      <c r="N18" s="654"/>
      <c r="O18" s="654"/>
      <c r="P18" s="654"/>
      <c r="Q18" s="655"/>
      <c r="R18" s="656">
        <v>185468</v>
      </c>
      <c r="S18" s="657"/>
      <c r="T18" s="657"/>
      <c r="U18" s="657"/>
      <c r="V18" s="657"/>
      <c r="W18" s="657"/>
      <c r="X18" s="657"/>
      <c r="Y18" s="658"/>
      <c r="Z18" s="694">
        <v>0.2</v>
      </c>
      <c r="AA18" s="694"/>
      <c r="AB18" s="694"/>
      <c r="AC18" s="694"/>
      <c r="AD18" s="695">
        <v>185468</v>
      </c>
      <c r="AE18" s="695"/>
      <c r="AF18" s="695"/>
      <c r="AG18" s="695"/>
      <c r="AH18" s="695"/>
      <c r="AI18" s="695"/>
      <c r="AJ18" s="695"/>
      <c r="AK18" s="695"/>
      <c r="AL18" s="659">
        <v>0.4</v>
      </c>
      <c r="AM18" s="660"/>
      <c r="AN18" s="660"/>
      <c r="AO18" s="696"/>
      <c r="AP18" s="653" t="s">
        <v>257</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5"/>
      <c r="CD18" s="653" t="s">
        <v>258</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
      <c r="B19" s="653" t="s">
        <v>259</v>
      </c>
      <c r="C19" s="654"/>
      <c r="D19" s="654"/>
      <c r="E19" s="654"/>
      <c r="F19" s="654"/>
      <c r="G19" s="654"/>
      <c r="H19" s="654"/>
      <c r="I19" s="654"/>
      <c r="J19" s="654"/>
      <c r="K19" s="654"/>
      <c r="L19" s="654"/>
      <c r="M19" s="654"/>
      <c r="N19" s="654"/>
      <c r="O19" s="654"/>
      <c r="P19" s="654"/>
      <c r="Q19" s="655"/>
      <c r="R19" s="656">
        <v>776076</v>
      </c>
      <c r="S19" s="657"/>
      <c r="T19" s="657"/>
      <c r="U19" s="657"/>
      <c r="V19" s="657"/>
      <c r="W19" s="657"/>
      <c r="X19" s="657"/>
      <c r="Y19" s="658"/>
      <c r="Z19" s="694">
        <v>1</v>
      </c>
      <c r="AA19" s="694"/>
      <c r="AB19" s="694"/>
      <c r="AC19" s="694"/>
      <c r="AD19" s="695">
        <v>776076</v>
      </c>
      <c r="AE19" s="695"/>
      <c r="AF19" s="695"/>
      <c r="AG19" s="695"/>
      <c r="AH19" s="695"/>
      <c r="AI19" s="695"/>
      <c r="AJ19" s="695"/>
      <c r="AK19" s="695"/>
      <c r="AL19" s="659">
        <v>1.7</v>
      </c>
      <c r="AM19" s="660"/>
      <c r="AN19" s="660"/>
      <c r="AO19" s="696"/>
      <c r="AP19" s="653" t="s">
        <v>260</v>
      </c>
      <c r="AQ19" s="654"/>
      <c r="AR19" s="654"/>
      <c r="AS19" s="654"/>
      <c r="AT19" s="654"/>
      <c r="AU19" s="654"/>
      <c r="AV19" s="654"/>
      <c r="AW19" s="654"/>
      <c r="AX19" s="654"/>
      <c r="AY19" s="654"/>
      <c r="AZ19" s="654"/>
      <c r="BA19" s="654"/>
      <c r="BB19" s="654"/>
      <c r="BC19" s="654"/>
      <c r="BD19" s="654"/>
      <c r="BE19" s="654"/>
      <c r="BF19" s="655"/>
      <c r="BG19" s="656">
        <v>3174734</v>
      </c>
      <c r="BH19" s="657"/>
      <c r="BI19" s="657"/>
      <c r="BJ19" s="657"/>
      <c r="BK19" s="657"/>
      <c r="BL19" s="657"/>
      <c r="BM19" s="657"/>
      <c r="BN19" s="658"/>
      <c r="BO19" s="694">
        <v>7.9</v>
      </c>
      <c r="BP19" s="694"/>
      <c r="BQ19" s="694"/>
      <c r="BR19" s="694"/>
      <c r="BS19" s="695" t="s">
        <v>122</v>
      </c>
      <c r="BT19" s="695"/>
      <c r="BU19" s="695"/>
      <c r="BV19" s="695"/>
      <c r="BW19" s="695"/>
      <c r="BX19" s="695"/>
      <c r="BY19" s="695"/>
      <c r="BZ19" s="695"/>
      <c r="CA19" s="695"/>
      <c r="CB19" s="735"/>
      <c r="CD19" s="653" t="s">
        <v>261</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23" t="s">
        <v>262</v>
      </c>
      <c r="C20" s="724"/>
      <c r="D20" s="724"/>
      <c r="E20" s="724"/>
      <c r="F20" s="724"/>
      <c r="G20" s="724"/>
      <c r="H20" s="724"/>
      <c r="I20" s="724"/>
      <c r="J20" s="724"/>
      <c r="K20" s="724"/>
      <c r="L20" s="724"/>
      <c r="M20" s="724"/>
      <c r="N20" s="724"/>
      <c r="O20" s="724"/>
      <c r="P20" s="724"/>
      <c r="Q20" s="725"/>
      <c r="R20" s="656">
        <v>20117</v>
      </c>
      <c r="S20" s="657"/>
      <c r="T20" s="657"/>
      <c r="U20" s="657"/>
      <c r="V20" s="657"/>
      <c r="W20" s="657"/>
      <c r="X20" s="657"/>
      <c r="Y20" s="658"/>
      <c r="Z20" s="694">
        <v>0</v>
      </c>
      <c r="AA20" s="694"/>
      <c r="AB20" s="694"/>
      <c r="AC20" s="694"/>
      <c r="AD20" s="695">
        <v>20117</v>
      </c>
      <c r="AE20" s="695"/>
      <c r="AF20" s="695"/>
      <c r="AG20" s="695"/>
      <c r="AH20" s="695"/>
      <c r="AI20" s="695"/>
      <c r="AJ20" s="695"/>
      <c r="AK20" s="695"/>
      <c r="AL20" s="659">
        <v>0</v>
      </c>
      <c r="AM20" s="660"/>
      <c r="AN20" s="660"/>
      <c r="AO20" s="696"/>
      <c r="AP20" s="653" t="s">
        <v>263</v>
      </c>
      <c r="AQ20" s="654"/>
      <c r="AR20" s="654"/>
      <c r="AS20" s="654"/>
      <c r="AT20" s="654"/>
      <c r="AU20" s="654"/>
      <c r="AV20" s="654"/>
      <c r="AW20" s="654"/>
      <c r="AX20" s="654"/>
      <c r="AY20" s="654"/>
      <c r="AZ20" s="654"/>
      <c r="BA20" s="654"/>
      <c r="BB20" s="654"/>
      <c r="BC20" s="654"/>
      <c r="BD20" s="654"/>
      <c r="BE20" s="654"/>
      <c r="BF20" s="655"/>
      <c r="BG20" s="656">
        <v>3174734</v>
      </c>
      <c r="BH20" s="657"/>
      <c r="BI20" s="657"/>
      <c r="BJ20" s="657"/>
      <c r="BK20" s="657"/>
      <c r="BL20" s="657"/>
      <c r="BM20" s="657"/>
      <c r="BN20" s="658"/>
      <c r="BO20" s="694">
        <v>7.9</v>
      </c>
      <c r="BP20" s="694"/>
      <c r="BQ20" s="694"/>
      <c r="BR20" s="694"/>
      <c r="BS20" s="695" t="s">
        <v>122</v>
      </c>
      <c r="BT20" s="695"/>
      <c r="BU20" s="695"/>
      <c r="BV20" s="695"/>
      <c r="BW20" s="695"/>
      <c r="BX20" s="695"/>
      <c r="BY20" s="695"/>
      <c r="BZ20" s="695"/>
      <c r="CA20" s="695"/>
      <c r="CB20" s="735"/>
      <c r="CD20" s="653" t="s">
        <v>264</v>
      </c>
      <c r="CE20" s="654"/>
      <c r="CF20" s="654"/>
      <c r="CG20" s="654"/>
      <c r="CH20" s="654"/>
      <c r="CI20" s="654"/>
      <c r="CJ20" s="654"/>
      <c r="CK20" s="654"/>
      <c r="CL20" s="654"/>
      <c r="CM20" s="654"/>
      <c r="CN20" s="654"/>
      <c r="CO20" s="654"/>
      <c r="CP20" s="654"/>
      <c r="CQ20" s="655"/>
      <c r="CR20" s="656">
        <v>69947279</v>
      </c>
      <c r="CS20" s="657"/>
      <c r="CT20" s="657"/>
      <c r="CU20" s="657"/>
      <c r="CV20" s="657"/>
      <c r="CW20" s="657"/>
      <c r="CX20" s="657"/>
      <c r="CY20" s="658"/>
      <c r="CZ20" s="694">
        <v>100</v>
      </c>
      <c r="DA20" s="694"/>
      <c r="DB20" s="694"/>
      <c r="DC20" s="694"/>
      <c r="DD20" s="662">
        <v>10873852</v>
      </c>
      <c r="DE20" s="657"/>
      <c r="DF20" s="657"/>
      <c r="DG20" s="657"/>
      <c r="DH20" s="657"/>
      <c r="DI20" s="657"/>
      <c r="DJ20" s="657"/>
      <c r="DK20" s="657"/>
      <c r="DL20" s="657"/>
      <c r="DM20" s="657"/>
      <c r="DN20" s="657"/>
      <c r="DO20" s="657"/>
      <c r="DP20" s="658"/>
      <c r="DQ20" s="662">
        <v>49297672</v>
      </c>
      <c r="DR20" s="657"/>
      <c r="DS20" s="657"/>
      <c r="DT20" s="657"/>
      <c r="DU20" s="657"/>
      <c r="DV20" s="657"/>
      <c r="DW20" s="657"/>
      <c r="DX20" s="657"/>
      <c r="DY20" s="657"/>
      <c r="DZ20" s="657"/>
      <c r="EA20" s="657"/>
      <c r="EB20" s="657"/>
      <c r="EC20" s="693"/>
    </row>
    <row r="21" spans="2:133" ht="11.25" customHeight="1" x14ac:dyDescent="0.2">
      <c r="B21" s="653" t="s">
        <v>265</v>
      </c>
      <c r="C21" s="654"/>
      <c r="D21" s="654"/>
      <c r="E21" s="654"/>
      <c r="F21" s="654"/>
      <c r="G21" s="654"/>
      <c r="H21" s="654"/>
      <c r="I21" s="654"/>
      <c r="J21" s="654"/>
      <c r="K21" s="654"/>
      <c r="L21" s="654"/>
      <c r="M21" s="654"/>
      <c r="N21" s="654"/>
      <c r="O21" s="654"/>
      <c r="P21" s="654"/>
      <c r="Q21" s="655"/>
      <c r="R21" s="656">
        <v>53163</v>
      </c>
      <c r="S21" s="657"/>
      <c r="T21" s="657"/>
      <c r="U21" s="657"/>
      <c r="V21" s="657"/>
      <c r="W21" s="657"/>
      <c r="X21" s="657"/>
      <c r="Y21" s="658"/>
      <c r="Z21" s="694">
        <v>0.1</v>
      </c>
      <c r="AA21" s="694"/>
      <c r="AB21" s="694"/>
      <c r="AC21" s="694"/>
      <c r="AD21" s="695" t="s">
        <v>122</v>
      </c>
      <c r="AE21" s="695"/>
      <c r="AF21" s="695"/>
      <c r="AG21" s="695"/>
      <c r="AH21" s="695"/>
      <c r="AI21" s="695"/>
      <c r="AJ21" s="695"/>
      <c r="AK21" s="695"/>
      <c r="AL21" s="659" t="s">
        <v>122</v>
      </c>
      <c r="AM21" s="660"/>
      <c r="AN21" s="660"/>
      <c r="AO21" s="696"/>
      <c r="AP21" s="653" t="s">
        <v>266</v>
      </c>
      <c r="AQ21" s="733"/>
      <c r="AR21" s="733"/>
      <c r="AS21" s="733"/>
      <c r="AT21" s="733"/>
      <c r="AU21" s="733"/>
      <c r="AV21" s="733"/>
      <c r="AW21" s="733"/>
      <c r="AX21" s="733"/>
      <c r="AY21" s="733"/>
      <c r="AZ21" s="733"/>
      <c r="BA21" s="733"/>
      <c r="BB21" s="733"/>
      <c r="BC21" s="733"/>
      <c r="BD21" s="733"/>
      <c r="BE21" s="733"/>
      <c r="BF21" s="734"/>
      <c r="BG21" s="656" t="s">
        <v>122</v>
      </c>
      <c r="BH21" s="657"/>
      <c r="BI21" s="657"/>
      <c r="BJ21" s="657"/>
      <c r="BK21" s="657"/>
      <c r="BL21" s="657"/>
      <c r="BM21" s="657"/>
      <c r="BN21" s="658"/>
      <c r="BO21" s="694" t="s">
        <v>122</v>
      </c>
      <c r="BP21" s="694"/>
      <c r="BQ21" s="694"/>
      <c r="BR21" s="694"/>
      <c r="BS21" s="695" t="s">
        <v>122</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267</v>
      </c>
      <c r="C22" s="654"/>
      <c r="D22" s="654"/>
      <c r="E22" s="654"/>
      <c r="F22" s="654"/>
      <c r="G22" s="654"/>
      <c r="H22" s="654"/>
      <c r="I22" s="654"/>
      <c r="J22" s="654"/>
      <c r="K22" s="654"/>
      <c r="L22" s="654"/>
      <c r="M22" s="654"/>
      <c r="N22" s="654"/>
      <c r="O22" s="654"/>
      <c r="P22" s="654"/>
      <c r="Q22" s="655"/>
      <c r="R22" s="656" t="s">
        <v>122</v>
      </c>
      <c r="S22" s="657"/>
      <c r="T22" s="657"/>
      <c r="U22" s="657"/>
      <c r="V22" s="657"/>
      <c r="W22" s="657"/>
      <c r="X22" s="657"/>
      <c r="Y22" s="658"/>
      <c r="Z22" s="694" t="s">
        <v>122</v>
      </c>
      <c r="AA22" s="694"/>
      <c r="AB22" s="694"/>
      <c r="AC22" s="694"/>
      <c r="AD22" s="695" t="s">
        <v>122</v>
      </c>
      <c r="AE22" s="695"/>
      <c r="AF22" s="695"/>
      <c r="AG22" s="695"/>
      <c r="AH22" s="695"/>
      <c r="AI22" s="695"/>
      <c r="AJ22" s="695"/>
      <c r="AK22" s="695"/>
      <c r="AL22" s="659" t="s">
        <v>122</v>
      </c>
      <c r="AM22" s="660"/>
      <c r="AN22" s="660"/>
      <c r="AO22" s="696"/>
      <c r="AP22" s="653" t="s">
        <v>268</v>
      </c>
      <c r="AQ22" s="733"/>
      <c r="AR22" s="733"/>
      <c r="AS22" s="733"/>
      <c r="AT22" s="733"/>
      <c r="AU22" s="733"/>
      <c r="AV22" s="733"/>
      <c r="AW22" s="733"/>
      <c r="AX22" s="733"/>
      <c r="AY22" s="733"/>
      <c r="AZ22" s="733"/>
      <c r="BA22" s="733"/>
      <c r="BB22" s="733"/>
      <c r="BC22" s="733"/>
      <c r="BD22" s="733"/>
      <c r="BE22" s="733"/>
      <c r="BF22" s="734"/>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5"/>
      <c r="CD22" s="708" t="s">
        <v>269</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270</v>
      </c>
      <c r="C23" s="654"/>
      <c r="D23" s="654"/>
      <c r="E23" s="654"/>
      <c r="F23" s="654"/>
      <c r="G23" s="654"/>
      <c r="H23" s="654"/>
      <c r="I23" s="654"/>
      <c r="J23" s="654"/>
      <c r="K23" s="654"/>
      <c r="L23" s="654"/>
      <c r="M23" s="654"/>
      <c r="N23" s="654"/>
      <c r="O23" s="654"/>
      <c r="P23" s="654"/>
      <c r="Q23" s="655"/>
      <c r="R23" s="656">
        <v>53163</v>
      </c>
      <c r="S23" s="657"/>
      <c r="T23" s="657"/>
      <c r="U23" s="657"/>
      <c r="V23" s="657"/>
      <c r="W23" s="657"/>
      <c r="X23" s="657"/>
      <c r="Y23" s="658"/>
      <c r="Z23" s="694">
        <v>0.1</v>
      </c>
      <c r="AA23" s="694"/>
      <c r="AB23" s="694"/>
      <c r="AC23" s="694"/>
      <c r="AD23" s="695" t="s">
        <v>122</v>
      </c>
      <c r="AE23" s="695"/>
      <c r="AF23" s="695"/>
      <c r="AG23" s="695"/>
      <c r="AH23" s="695"/>
      <c r="AI23" s="695"/>
      <c r="AJ23" s="695"/>
      <c r="AK23" s="695"/>
      <c r="AL23" s="659" t="s">
        <v>122</v>
      </c>
      <c r="AM23" s="660"/>
      <c r="AN23" s="660"/>
      <c r="AO23" s="696"/>
      <c r="AP23" s="653" t="s">
        <v>271</v>
      </c>
      <c r="AQ23" s="733"/>
      <c r="AR23" s="733"/>
      <c r="AS23" s="733"/>
      <c r="AT23" s="733"/>
      <c r="AU23" s="733"/>
      <c r="AV23" s="733"/>
      <c r="AW23" s="733"/>
      <c r="AX23" s="733"/>
      <c r="AY23" s="733"/>
      <c r="AZ23" s="733"/>
      <c r="BA23" s="733"/>
      <c r="BB23" s="733"/>
      <c r="BC23" s="733"/>
      <c r="BD23" s="733"/>
      <c r="BE23" s="733"/>
      <c r="BF23" s="734"/>
      <c r="BG23" s="656">
        <v>3174734</v>
      </c>
      <c r="BH23" s="657"/>
      <c r="BI23" s="657"/>
      <c r="BJ23" s="657"/>
      <c r="BK23" s="657"/>
      <c r="BL23" s="657"/>
      <c r="BM23" s="657"/>
      <c r="BN23" s="658"/>
      <c r="BO23" s="694">
        <v>7.9</v>
      </c>
      <c r="BP23" s="694"/>
      <c r="BQ23" s="694"/>
      <c r="BR23" s="694"/>
      <c r="BS23" s="695" t="s">
        <v>122</v>
      </c>
      <c r="BT23" s="695"/>
      <c r="BU23" s="695"/>
      <c r="BV23" s="695"/>
      <c r="BW23" s="695"/>
      <c r="BX23" s="695"/>
      <c r="BY23" s="695"/>
      <c r="BZ23" s="695"/>
      <c r="CA23" s="695"/>
      <c r="CB23" s="735"/>
      <c r="CD23" s="708" t="s">
        <v>211</v>
      </c>
      <c r="CE23" s="709"/>
      <c r="CF23" s="709"/>
      <c r="CG23" s="709"/>
      <c r="CH23" s="709"/>
      <c r="CI23" s="709"/>
      <c r="CJ23" s="709"/>
      <c r="CK23" s="709"/>
      <c r="CL23" s="709"/>
      <c r="CM23" s="709"/>
      <c r="CN23" s="709"/>
      <c r="CO23" s="709"/>
      <c r="CP23" s="709"/>
      <c r="CQ23" s="710"/>
      <c r="CR23" s="708" t="s">
        <v>272</v>
      </c>
      <c r="CS23" s="709"/>
      <c r="CT23" s="709"/>
      <c r="CU23" s="709"/>
      <c r="CV23" s="709"/>
      <c r="CW23" s="709"/>
      <c r="CX23" s="709"/>
      <c r="CY23" s="710"/>
      <c r="CZ23" s="708" t="s">
        <v>273</v>
      </c>
      <c r="DA23" s="709"/>
      <c r="DB23" s="709"/>
      <c r="DC23" s="710"/>
      <c r="DD23" s="708" t="s">
        <v>274</v>
      </c>
      <c r="DE23" s="709"/>
      <c r="DF23" s="709"/>
      <c r="DG23" s="709"/>
      <c r="DH23" s="709"/>
      <c r="DI23" s="709"/>
      <c r="DJ23" s="709"/>
      <c r="DK23" s="710"/>
      <c r="DL23" s="746" t="s">
        <v>275</v>
      </c>
      <c r="DM23" s="747"/>
      <c r="DN23" s="747"/>
      <c r="DO23" s="747"/>
      <c r="DP23" s="747"/>
      <c r="DQ23" s="747"/>
      <c r="DR23" s="747"/>
      <c r="DS23" s="747"/>
      <c r="DT23" s="747"/>
      <c r="DU23" s="747"/>
      <c r="DV23" s="748"/>
      <c r="DW23" s="708" t="s">
        <v>276</v>
      </c>
      <c r="DX23" s="709"/>
      <c r="DY23" s="709"/>
      <c r="DZ23" s="709"/>
      <c r="EA23" s="709"/>
      <c r="EB23" s="709"/>
      <c r="EC23" s="710"/>
    </row>
    <row r="24" spans="2:133" ht="11.25" customHeight="1" x14ac:dyDescent="0.2">
      <c r="B24" s="653" t="s">
        <v>277</v>
      </c>
      <c r="C24" s="654"/>
      <c r="D24" s="654"/>
      <c r="E24" s="654"/>
      <c r="F24" s="654"/>
      <c r="G24" s="654"/>
      <c r="H24" s="654"/>
      <c r="I24" s="654"/>
      <c r="J24" s="654"/>
      <c r="K24" s="654"/>
      <c r="L24" s="654"/>
      <c r="M24" s="654"/>
      <c r="N24" s="654"/>
      <c r="O24" s="654"/>
      <c r="P24" s="654"/>
      <c r="Q24" s="655"/>
      <c r="R24" s="656" t="s">
        <v>122</v>
      </c>
      <c r="S24" s="657"/>
      <c r="T24" s="657"/>
      <c r="U24" s="657"/>
      <c r="V24" s="657"/>
      <c r="W24" s="657"/>
      <c r="X24" s="657"/>
      <c r="Y24" s="658"/>
      <c r="Z24" s="694" t="s">
        <v>122</v>
      </c>
      <c r="AA24" s="694"/>
      <c r="AB24" s="694"/>
      <c r="AC24" s="694"/>
      <c r="AD24" s="695" t="s">
        <v>122</v>
      </c>
      <c r="AE24" s="695"/>
      <c r="AF24" s="695"/>
      <c r="AG24" s="695"/>
      <c r="AH24" s="695"/>
      <c r="AI24" s="695"/>
      <c r="AJ24" s="695"/>
      <c r="AK24" s="695"/>
      <c r="AL24" s="659" t="s">
        <v>122</v>
      </c>
      <c r="AM24" s="660"/>
      <c r="AN24" s="660"/>
      <c r="AO24" s="696"/>
      <c r="AP24" s="653" t="s">
        <v>278</v>
      </c>
      <c r="AQ24" s="733"/>
      <c r="AR24" s="733"/>
      <c r="AS24" s="733"/>
      <c r="AT24" s="733"/>
      <c r="AU24" s="733"/>
      <c r="AV24" s="733"/>
      <c r="AW24" s="733"/>
      <c r="AX24" s="733"/>
      <c r="AY24" s="733"/>
      <c r="AZ24" s="733"/>
      <c r="BA24" s="733"/>
      <c r="BB24" s="733"/>
      <c r="BC24" s="733"/>
      <c r="BD24" s="733"/>
      <c r="BE24" s="733"/>
      <c r="BF24" s="734"/>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5"/>
      <c r="CD24" s="714" t="s">
        <v>279</v>
      </c>
      <c r="CE24" s="715"/>
      <c r="CF24" s="715"/>
      <c r="CG24" s="715"/>
      <c r="CH24" s="715"/>
      <c r="CI24" s="715"/>
      <c r="CJ24" s="715"/>
      <c r="CK24" s="715"/>
      <c r="CL24" s="715"/>
      <c r="CM24" s="715"/>
      <c r="CN24" s="715"/>
      <c r="CO24" s="715"/>
      <c r="CP24" s="715"/>
      <c r="CQ24" s="716"/>
      <c r="CR24" s="711">
        <v>29290054</v>
      </c>
      <c r="CS24" s="712"/>
      <c r="CT24" s="712"/>
      <c r="CU24" s="712"/>
      <c r="CV24" s="712"/>
      <c r="CW24" s="712"/>
      <c r="CX24" s="712"/>
      <c r="CY24" s="737"/>
      <c r="CZ24" s="738">
        <v>41.9</v>
      </c>
      <c r="DA24" s="720"/>
      <c r="DB24" s="720"/>
      <c r="DC24" s="740"/>
      <c r="DD24" s="736">
        <v>19497018</v>
      </c>
      <c r="DE24" s="712"/>
      <c r="DF24" s="712"/>
      <c r="DG24" s="712"/>
      <c r="DH24" s="712"/>
      <c r="DI24" s="712"/>
      <c r="DJ24" s="712"/>
      <c r="DK24" s="737"/>
      <c r="DL24" s="736">
        <v>17827859</v>
      </c>
      <c r="DM24" s="712"/>
      <c r="DN24" s="712"/>
      <c r="DO24" s="712"/>
      <c r="DP24" s="712"/>
      <c r="DQ24" s="712"/>
      <c r="DR24" s="712"/>
      <c r="DS24" s="712"/>
      <c r="DT24" s="712"/>
      <c r="DU24" s="712"/>
      <c r="DV24" s="737"/>
      <c r="DW24" s="738">
        <v>39.4</v>
      </c>
      <c r="DX24" s="720"/>
      <c r="DY24" s="720"/>
      <c r="DZ24" s="720"/>
      <c r="EA24" s="720"/>
      <c r="EB24" s="720"/>
      <c r="EC24" s="739"/>
    </row>
    <row r="25" spans="2:133" ht="11.25" customHeight="1" x14ac:dyDescent="0.2">
      <c r="B25" s="653" t="s">
        <v>280</v>
      </c>
      <c r="C25" s="654"/>
      <c r="D25" s="654"/>
      <c r="E25" s="654"/>
      <c r="F25" s="654"/>
      <c r="G25" s="654"/>
      <c r="H25" s="654"/>
      <c r="I25" s="654"/>
      <c r="J25" s="654"/>
      <c r="K25" s="654"/>
      <c r="L25" s="654"/>
      <c r="M25" s="654"/>
      <c r="N25" s="654"/>
      <c r="O25" s="654"/>
      <c r="P25" s="654"/>
      <c r="Q25" s="655"/>
      <c r="R25" s="656">
        <v>48181517</v>
      </c>
      <c r="S25" s="657"/>
      <c r="T25" s="657"/>
      <c r="U25" s="657"/>
      <c r="V25" s="657"/>
      <c r="W25" s="657"/>
      <c r="X25" s="657"/>
      <c r="Y25" s="658"/>
      <c r="Z25" s="694">
        <v>63</v>
      </c>
      <c r="AA25" s="694"/>
      <c r="AB25" s="694"/>
      <c r="AC25" s="694"/>
      <c r="AD25" s="695">
        <v>44953620</v>
      </c>
      <c r="AE25" s="695"/>
      <c r="AF25" s="695"/>
      <c r="AG25" s="695"/>
      <c r="AH25" s="695"/>
      <c r="AI25" s="695"/>
      <c r="AJ25" s="695"/>
      <c r="AK25" s="695"/>
      <c r="AL25" s="659">
        <v>99.4</v>
      </c>
      <c r="AM25" s="660"/>
      <c r="AN25" s="660"/>
      <c r="AO25" s="696"/>
      <c r="AP25" s="653" t="s">
        <v>281</v>
      </c>
      <c r="AQ25" s="733"/>
      <c r="AR25" s="733"/>
      <c r="AS25" s="733"/>
      <c r="AT25" s="733"/>
      <c r="AU25" s="733"/>
      <c r="AV25" s="733"/>
      <c r="AW25" s="733"/>
      <c r="AX25" s="733"/>
      <c r="AY25" s="733"/>
      <c r="AZ25" s="733"/>
      <c r="BA25" s="733"/>
      <c r="BB25" s="733"/>
      <c r="BC25" s="733"/>
      <c r="BD25" s="733"/>
      <c r="BE25" s="733"/>
      <c r="BF25" s="734"/>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5"/>
      <c r="CD25" s="653" t="s">
        <v>282</v>
      </c>
      <c r="CE25" s="654"/>
      <c r="CF25" s="654"/>
      <c r="CG25" s="654"/>
      <c r="CH25" s="654"/>
      <c r="CI25" s="654"/>
      <c r="CJ25" s="654"/>
      <c r="CK25" s="654"/>
      <c r="CL25" s="654"/>
      <c r="CM25" s="654"/>
      <c r="CN25" s="654"/>
      <c r="CO25" s="654"/>
      <c r="CP25" s="654"/>
      <c r="CQ25" s="655"/>
      <c r="CR25" s="656">
        <v>11888084</v>
      </c>
      <c r="CS25" s="669"/>
      <c r="CT25" s="669"/>
      <c r="CU25" s="669"/>
      <c r="CV25" s="669"/>
      <c r="CW25" s="669"/>
      <c r="CX25" s="669"/>
      <c r="CY25" s="670"/>
      <c r="CZ25" s="659">
        <v>17</v>
      </c>
      <c r="DA25" s="671"/>
      <c r="DB25" s="671"/>
      <c r="DC25" s="672"/>
      <c r="DD25" s="662">
        <v>10899230</v>
      </c>
      <c r="DE25" s="669"/>
      <c r="DF25" s="669"/>
      <c r="DG25" s="669"/>
      <c r="DH25" s="669"/>
      <c r="DI25" s="669"/>
      <c r="DJ25" s="669"/>
      <c r="DK25" s="670"/>
      <c r="DL25" s="662">
        <v>10829314</v>
      </c>
      <c r="DM25" s="669"/>
      <c r="DN25" s="669"/>
      <c r="DO25" s="669"/>
      <c r="DP25" s="669"/>
      <c r="DQ25" s="669"/>
      <c r="DR25" s="669"/>
      <c r="DS25" s="669"/>
      <c r="DT25" s="669"/>
      <c r="DU25" s="669"/>
      <c r="DV25" s="670"/>
      <c r="DW25" s="659">
        <v>23.9</v>
      </c>
      <c r="DX25" s="671"/>
      <c r="DY25" s="671"/>
      <c r="DZ25" s="671"/>
      <c r="EA25" s="671"/>
      <c r="EB25" s="671"/>
      <c r="EC25" s="683"/>
    </row>
    <row r="26" spans="2:133" ht="11.25" customHeight="1" x14ac:dyDescent="0.2">
      <c r="B26" s="653" t="s">
        <v>283</v>
      </c>
      <c r="C26" s="654"/>
      <c r="D26" s="654"/>
      <c r="E26" s="654"/>
      <c r="F26" s="654"/>
      <c r="G26" s="654"/>
      <c r="H26" s="654"/>
      <c r="I26" s="654"/>
      <c r="J26" s="654"/>
      <c r="K26" s="654"/>
      <c r="L26" s="654"/>
      <c r="M26" s="654"/>
      <c r="N26" s="654"/>
      <c r="O26" s="654"/>
      <c r="P26" s="654"/>
      <c r="Q26" s="655"/>
      <c r="R26" s="656">
        <v>17612</v>
      </c>
      <c r="S26" s="657"/>
      <c r="T26" s="657"/>
      <c r="U26" s="657"/>
      <c r="V26" s="657"/>
      <c r="W26" s="657"/>
      <c r="X26" s="657"/>
      <c r="Y26" s="658"/>
      <c r="Z26" s="694">
        <v>0</v>
      </c>
      <c r="AA26" s="694"/>
      <c r="AB26" s="694"/>
      <c r="AC26" s="694"/>
      <c r="AD26" s="695">
        <v>17612</v>
      </c>
      <c r="AE26" s="695"/>
      <c r="AF26" s="695"/>
      <c r="AG26" s="695"/>
      <c r="AH26" s="695"/>
      <c r="AI26" s="695"/>
      <c r="AJ26" s="695"/>
      <c r="AK26" s="695"/>
      <c r="AL26" s="659">
        <v>0</v>
      </c>
      <c r="AM26" s="660"/>
      <c r="AN26" s="660"/>
      <c r="AO26" s="696"/>
      <c r="AP26" s="653" t="s">
        <v>284</v>
      </c>
      <c r="AQ26" s="733"/>
      <c r="AR26" s="733"/>
      <c r="AS26" s="733"/>
      <c r="AT26" s="733"/>
      <c r="AU26" s="733"/>
      <c r="AV26" s="733"/>
      <c r="AW26" s="733"/>
      <c r="AX26" s="733"/>
      <c r="AY26" s="733"/>
      <c r="AZ26" s="733"/>
      <c r="BA26" s="733"/>
      <c r="BB26" s="733"/>
      <c r="BC26" s="733"/>
      <c r="BD26" s="733"/>
      <c r="BE26" s="733"/>
      <c r="BF26" s="734"/>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5"/>
      <c r="CD26" s="653" t="s">
        <v>285</v>
      </c>
      <c r="CE26" s="654"/>
      <c r="CF26" s="654"/>
      <c r="CG26" s="654"/>
      <c r="CH26" s="654"/>
      <c r="CI26" s="654"/>
      <c r="CJ26" s="654"/>
      <c r="CK26" s="654"/>
      <c r="CL26" s="654"/>
      <c r="CM26" s="654"/>
      <c r="CN26" s="654"/>
      <c r="CO26" s="654"/>
      <c r="CP26" s="654"/>
      <c r="CQ26" s="655"/>
      <c r="CR26" s="656">
        <v>6751648</v>
      </c>
      <c r="CS26" s="657"/>
      <c r="CT26" s="657"/>
      <c r="CU26" s="657"/>
      <c r="CV26" s="657"/>
      <c r="CW26" s="657"/>
      <c r="CX26" s="657"/>
      <c r="CY26" s="658"/>
      <c r="CZ26" s="659">
        <v>9.6999999999999993</v>
      </c>
      <c r="DA26" s="671"/>
      <c r="DB26" s="671"/>
      <c r="DC26" s="672"/>
      <c r="DD26" s="662">
        <v>6256588</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286</v>
      </c>
      <c r="C27" s="654"/>
      <c r="D27" s="654"/>
      <c r="E27" s="654"/>
      <c r="F27" s="654"/>
      <c r="G27" s="654"/>
      <c r="H27" s="654"/>
      <c r="I27" s="654"/>
      <c r="J27" s="654"/>
      <c r="K27" s="654"/>
      <c r="L27" s="654"/>
      <c r="M27" s="654"/>
      <c r="N27" s="654"/>
      <c r="O27" s="654"/>
      <c r="P27" s="654"/>
      <c r="Q27" s="655"/>
      <c r="R27" s="656">
        <v>168717</v>
      </c>
      <c r="S27" s="657"/>
      <c r="T27" s="657"/>
      <c r="U27" s="657"/>
      <c r="V27" s="657"/>
      <c r="W27" s="657"/>
      <c r="X27" s="657"/>
      <c r="Y27" s="658"/>
      <c r="Z27" s="694">
        <v>0.2</v>
      </c>
      <c r="AA27" s="694"/>
      <c r="AB27" s="694"/>
      <c r="AC27" s="694"/>
      <c r="AD27" s="695" t="s">
        <v>122</v>
      </c>
      <c r="AE27" s="695"/>
      <c r="AF27" s="695"/>
      <c r="AG27" s="695"/>
      <c r="AH27" s="695"/>
      <c r="AI27" s="695"/>
      <c r="AJ27" s="695"/>
      <c r="AK27" s="695"/>
      <c r="AL27" s="659" t="s">
        <v>122</v>
      </c>
      <c r="AM27" s="660"/>
      <c r="AN27" s="660"/>
      <c r="AO27" s="696"/>
      <c r="AP27" s="653" t="s">
        <v>287</v>
      </c>
      <c r="AQ27" s="654"/>
      <c r="AR27" s="654"/>
      <c r="AS27" s="654"/>
      <c r="AT27" s="654"/>
      <c r="AU27" s="654"/>
      <c r="AV27" s="654"/>
      <c r="AW27" s="654"/>
      <c r="AX27" s="654"/>
      <c r="AY27" s="654"/>
      <c r="AZ27" s="654"/>
      <c r="BA27" s="654"/>
      <c r="BB27" s="654"/>
      <c r="BC27" s="654"/>
      <c r="BD27" s="654"/>
      <c r="BE27" s="654"/>
      <c r="BF27" s="655"/>
      <c r="BG27" s="656">
        <v>40062882</v>
      </c>
      <c r="BH27" s="657"/>
      <c r="BI27" s="657"/>
      <c r="BJ27" s="657"/>
      <c r="BK27" s="657"/>
      <c r="BL27" s="657"/>
      <c r="BM27" s="657"/>
      <c r="BN27" s="658"/>
      <c r="BO27" s="694">
        <v>100</v>
      </c>
      <c r="BP27" s="694"/>
      <c r="BQ27" s="694"/>
      <c r="BR27" s="694"/>
      <c r="BS27" s="695" t="s">
        <v>122</v>
      </c>
      <c r="BT27" s="695"/>
      <c r="BU27" s="695"/>
      <c r="BV27" s="695"/>
      <c r="BW27" s="695"/>
      <c r="BX27" s="695"/>
      <c r="BY27" s="695"/>
      <c r="BZ27" s="695"/>
      <c r="CA27" s="695"/>
      <c r="CB27" s="735"/>
      <c r="CD27" s="653" t="s">
        <v>288</v>
      </c>
      <c r="CE27" s="654"/>
      <c r="CF27" s="654"/>
      <c r="CG27" s="654"/>
      <c r="CH27" s="654"/>
      <c r="CI27" s="654"/>
      <c r="CJ27" s="654"/>
      <c r="CK27" s="654"/>
      <c r="CL27" s="654"/>
      <c r="CM27" s="654"/>
      <c r="CN27" s="654"/>
      <c r="CO27" s="654"/>
      <c r="CP27" s="654"/>
      <c r="CQ27" s="655"/>
      <c r="CR27" s="656">
        <v>16009926</v>
      </c>
      <c r="CS27" s="669"/>
      <c r="CT27" s="669"/>
      <c r="CU27" s="669"/>
      <c r="CV27" s="669"/>
      <c r="CW27" s="669"/>
      <c r="CX27" s="669"/>
      <c r="CY27" s="670"/>
      <c r="CZ27" s="659">
        <v>22.9</v>
      </c>
      <c r="DA27" s="671"/>
      <c r="DB27" s="671"/>
      <c r="DC27" s="672"/>
      <c r="DD27" s="662">
        <v>7226027</v>
      </c>
      <c r="DE27" s="669"/>
      <c r="DF27" s="669"/>
      <c r="DG27" s="669"/>
      <c r="DH27" s="669"/>
      <c r="DI27" s="669"/>
      <c r="DJ27" s="669"/>
      <c r="DK27" s="670"/>
      <c r="DL27" s="662">
        <v>5626784</v>
      </c>
      <c r="DM27" s="669"/>
      <c r="DN27" s="669"/>
      <c r="DO27" s="669"/>
      <c r="DP27" s="669"/>
      <c r="DQ27" s="669"/>
      <c r="DR27" s="669"/>
      <c r="DS27" s="669"/>
      <c r="DT27" s="669"/>
      <c r="DU27" s="669"/>
      <c r="DV27" s="670"/>
      <c r="DW27" s="659">
        <v>12.4</v>
      </c>
      <c r="DX27" s="671"/>
      <c r="DY27" s="671"/>
      <c r="DZ27" s="671"/>
      <c r="EA27" s="671"/>
      <c r="EB27" s="671"/>
      <c r="EC27" s="683"/>
    </row>
    <row r="28" spans="2:133" ht="11.25" customHeight="1" x14ac:dyDescent="0.2">
      <c r="B28" s="653" t="s">
        <v>289</v>
      </c>
      <c r="C28" s="654"/>
      <c r="D28" s="654"/>
      <c r="E28" s="654"/>
      <c r="F28" s="654"/>
      <c r="G28" s="654"/>
      <c r="H28" s="654"/>
      <c r="I28" s="654"/>
      <c r="J28" s="654"/>
      <c r="K28" s="654"/>
      <c r="L28" s="654"/>
      <c r="M28" s="654"/>
      <c r="N28" s="654"/>
      <c r="O28" s="654"/>
      <c r="P28" s="654"/>
      <c r="Q28" s="655"/>
      <c r="R28" s="656">
        <v>1271415</v>
      </c>
      <c r="S28" s="657"/>
      <c r="T28" s="657"/>
      <c r="U28" s="657"/>
      <c r="V28" s="657"/>
      <c r="W28" s="657"/>
      <c r="X28" s="657"/>
      <c r="Y28" s="658"/>
      <c r="Z28" s="694">
        <v>1.7</v>
      </c>
      <c r="AA28" s="694"/>
      <c r="AB28" s="694"/>
      <c r="AC28" s="694"/>
      <c r="AD28" s="695">
        <v>128187</v>
      </c>
      <c r="AE28" s="695"/>
      <c r="AF28" s="695"/>
      <c r="AG28" s="695"/>
      <c r="AH28" s="695"/>
      <c r="AI28" s="695"/>
      <c r="AJ28" s="695"/>
      <c r="AK28" s="695"/>
      <c r="AL28" s="659">
        <v>0.3</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290</v>
      </c>
      <c r="CE28" s="654"/>
      <c r="CF28" s="654"/>
      <c r="CG28" s="654"/>
      <c r="CH28" s="654"/>
      <c r="CI28" s="654"/>
      <c r="CJ28" s="654"/>
      <c r="CK28" s="654"/>
      <c r="CL28" s="654"/>
      <c r="CM28" s="654"/>
      <c r="CN28" s="654"/>
      <c r="CO28" s="654"/>
      <c r="CP28" s="654"/>
      <c r="CQ28" s="655"/>
      <c r="CR28" s="656">
        <v>1392044</v>
      </c>
      <c r="CS28" s="657"/>
      <c r="CT28" s="657"/>
      <c r="CU28" s="657"/>
      <c r="CV28" s="657"/>
      <c r="CW28" s="657"/>
      <c r="CX28" s="657"/>
      <c r="CY28" s="658"/>
      <c r="CZ28" s="659">
        <v>2</v>
      </c>
      <c r="DA28" s="671"/>
      <c r="DB28" s="671"/>
      <c r="DC28" s="672"/>
      <c r="DD28" s="662">
        <v>1371761</v>
      </c>
      <c r="DE28" s="657"/>
      <c r="DF28" s="657"/>
      <c r="DG28" s="657"/>
      <c r="DH28" s="657"/>
      <c r="DI28" s="657"/>
      <c r="DJ28" s="657"/>
      <c r="DK28" s="658"/>
      <c r="DL28" s="662">
        <v>1371761</v>
      </c>
      <c r="DM28" s="657"/>
      <c r="DN28" s="657"/>
      <c r="DO28" s="657"/>
      <c r="DP28" s="657"/>
      <c r="DQ28" s="657"/>
      <c r="DR28" s="657"/>
      <c r="DS28" s="657"/>
      <c r="DT28" s="657"/>
      <c r="DU28" s="657"/>
      <c r="DV28" s="658"/>
      <c r="DW28" s="659">
        <v>3</v>
      </c>
      <c r="DX28" s="671"/>
      <c r="DY28" s="671"/>
      <c r="DZ28" s="671"/>
      <c r="EA28" s="671"/>
      <c r="EB28" s="671"/>
      <c r="EC28" s="683"/>
    </row>
    <row r="29" spans="2:133" ht="11.25" customHeight="1" x14ac:dyDescent="0.2">
      <c r="B29" s="653" t="s">
        <v>291</v>
      </c>
      <c r="C29" s="654"/>
      <c r="D29" s="654"/>
      <c r="E29" s="654"/>
      <c r="F29" s="654"/>
      <c r="G29" s="654"/>
      <c r="H29" s="654"/>
      <c r="I29" s="654"/>
      <c r="J29" s="654"/>
      <c r="K29" s="654"/>
      <c r="L29" s="654"/>
      <c r="M29" s="654"/>
      <c r="N29" s="654"/>
      <c r="O29" s="654"/>
      <c r="P29" s="654"/>
      <c r="Q29" s="655"/>
      <c r="R29" s="656">
        <v>81626</v>
      </c>
      <c r="S29" s="657"/>
      <c r="T29" s="657"/>
      <c r="U29" s="657"/>
      <c r="V29" s="657"/>
      <c r="W29" s="657"/>
      <c r="X29" s="657"/>
      <c r="Y29" s="658"/>
      <c r="Z29" s="694">
        <v>0.1</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292</v>
      </c>
      <c r="CE29" s="676"/>
      <c r="CF29" s="653" t="s">
        <v>66</v>
      </c>
      <c r="CG29" s="654"/>
      <c r="CH29" s="654"/>
      <c r="CI29" s="654"/>
      <c r="CJ29" s="654"/>
      <c r="CK29" s="654"/>
      <c r="CL29" s="654"/>
      <c r="CM29" s="654"/>
      <c r="CN29" s="654"/>
      <c r="CO29" s="654"/>
      <c r="CP29" s="654"/>
      <c r="CQ29" s="655"/>
      <c r="CR29" s="656">
        <v>1392044</v>
      </c>
      <c r="CS29" s="669"/>
      <c r="CT29" s="669"/>
      <c r="CU29" s="669"/>
      <c r="CV29" s="669"/>
      <c r="CW29" s="669"/>
      <c r="CX29" s="669"/>
      <c r="CY29" s="670"/>
      <c r="CZ29" s="659">
        <v>2</v>
      </c>
      <c r="DA29" s="671"/>
      <c r="DB29" s="671"/>
      <c r="DC29" s="672"/>
      <c r="DD29" s="662">
        <v>1371761</v>
      </c>
      <c r="DE29" s="669"/>
      <c r="DF29" s="669"/>
      <c r="DG29" s="669"/>
      <c r="DH29" s="669"/>
      <c r="DI29" s="669"/>
      <c r="DJ29" s="669"/>
      <c r="DK29" s="670"/>
      <c r="DL29" s="662">
        <v>1371761</v>
      </c>
      <c r="DM29" s="669"/>
      <c r="DN29" s="669"/>
      <c r="DO29" s="669"/>
      <c r="DP29" s="669"/>
      <c r="DQ29" s="669"/>
      <c r="DR29" s="669"/>
      <c r="DS29" s="669"/>
      <c r="DT29" s="669"/>
      <c r="DU29" s="669"/>
      <c r="DV29" s="670"/>
      <c r="DW29" s="659">
        <v>3</v>
      </c>
      <c r="DX29" s="671"/>
      <c r="DY29" s="671"/>
      <c r="DZ29" s="671"/>
      <c r="EA29" s="671"/>
      <c r="EB29" s="671"/>
      <c r="EC29" s="683"/>
    </row>
    <row r="30" spans="2:133" ht="11.25" customHeight="1" x14ac:dyDescent="0.2">
      <c r="B30" s="653" t="s">
        <v>293</v>
      </c>
      <c r="C30" s="654"/>
      <c r="D30" s="654"/>
      <c r="E30" s="654"/>
      <c r="F30" s="654"/>
      <c r="G30" s="654"/>
      <c r="H30" s="654"/>
      <c r="I30" s="654"/>
      <c r="J30" s="654"/>
      <c r="K30" s="654"/>
      <c r="L30" s="654"/>
      <c r="M30" s="654"/>
      <c r="N30" s="654"/>
      <c r="O30" s="654"/>
      <c r="P30" s="654"/>
      <c r="Q30" s="655"/>
      <c r="R30" s="656">
        <v>9390532</v>
      </c>
      <c r="S30" s="657"/>
      <c r="T30" s="657"/>
      <c r="U30" s="657"/>
      <c r="V30" s="657"/>
      <c r="W30" s="657"/>
      <c r="X30" s="657"/>
      <c r="Y30" s="658"/>
      <c r="Z30" s="694">
        <v>12.3</v>
      </c>
      <c r="AA30" s="694"/>
      <c r="AB30" s="694"/>
      <c r="AC30" s="694"/>
      <c r="AD30" s="695" t="s">
        <v>122</v>
      </c>
      <c r="AE30" s="695"/>
      <c r="AF30" s="695"/>
      <c r="AG30" s="695"/>
      <c r="AH30" s="695"/>
      <c r="AI30" s="695"/>
      <c r="AJ30" s="695"/>
      <c r="AK30" s="695"/>
      <c r="AL30" s="659" t="s">
        <v>122</v>
      </c>
      <c r="AM30" s="660"/>
      <c r="AN30" s="660"/>
      <c r="AO30" s="696"/>
      <c r="AP30" s="708" t="s">
        <v>211</v>
      </c>
      <c r="AQ30" s="709"/>
      <c r="AR30" s="709"/>
      <c r="AS30" s="709"/>
      <c r="AT30" s="709"/>
      <c r="AU30" s="709"/>
      <c r="AV30" s="709"/>
      <c r="AW30" s="709"/>
      <c r="AX30" s="709"/>
      <c r="AY30" s="709"/>
      <c r="AZ30" s="709"/>
      <c r="BA30" s="709"/>
      <c r="BB30" s="709"/>
      <c r="BC30" s="709"/>
      <c r="BD30" s="709"/>
      <c r="BE30" s="709"/>
      <c r="BF30" s="710"/>
      <c r="BG30" s="708" t="s">
        <v>294</v>
      </c>
      <c r="BH30" s="726"/>
      <c r="BI30" s="726"/>
      <c r="BJ30" s="726"/>
      <c r="BK30" s="726"/>
      <c r="BL30" s="726"/>
      <c r="BM30" s="726"/>
      <c r="BN30" s="726"/>
      <c r="BO30" s="726"/>
      <c r="BP30" s="726"/>
      <c r="BQ30" s="727"/>
      <c r="BR30" s="708" t="s">
        <v>295</v>
      </c>
      <c r="BS30" s="726"/>
      <c r="BT30" s="726"/>
      <c r="BU30" s="726"/>
      <c r="BV30" s="726"/>
      <c r="BW30" s="726"/>
      <c r="BX30" s="726"/>
      <c r="BY30" s="726"/>
      <c r="BZ30" s="726"/>
      <c r="CA30" s="726"/>
      <c r="CB30" s="727"/>
      <c r="CD30" s="677"/>
      <c r="CE30" s="678"/>
      <c r="CF30" s="653" t="s">
        <v>296</v>
      </c>
      <c r="CG30" s="654"/>
      <c r="CH30" s="654"/>
      <c r="CI30" s="654"/>
      <c r="CJ30" s="654"/>
      <c r="CK30" s="654"/>
      <c r="CL30" s="654"/>
      <c r="CM30" s="654"/>
      <c r="CN30" s="654"/>
      <c r="CO30" s="654"/>
      <c r="CP30" s="654"/>
      <c r="CQ30" s="655"/>
      <c r="CR30" s="656">
        <v>1355923</v>
      </c>
      <c r="CS30" s="657"/>
      <c r="CT30" s="657"/>
      <c r="CU30" s="657"/>
      <c r="CV30" s="657"/>
      <c r="CW30" s="657"/>
      <c r="CX30" s="657"/>
      <c r="CY30" s="658"/>
      <c r="CZ30" s="659">
        <v>1.9</v>
      </c>
      <c r="DA30" s="671"/>
      <c r="DB30" s="671"/>
      <c r="DC30" s="672"/>
      <c r="DD30" s="662">
        <v>1338311</v>
      </c>
      <c r="DE30" s="657"/>
      <c r="DF30" s="657"/>
      <c r="DG30" s="657"/>
      <c r="DH30" s="657"/>
      <c r="DI30" s="657"/>
      <c r="DJ30" s="657"/>
      <c r="DK30" s="658"/>
      <c r="DL30" s="662">
        <v>1338311</v>
      </c>
      <c r="DM30" s="657"/>
      <c r="DN30" s="657"/>
      <c r="DO30" s="657"/>
      <c r="DP30" s="657"/>
      <c r="DQ30" s="657"/>
      <c r="DR30" s="657"/>
      <c r="DS30" s="657"/>
      <c r="DT30" s="657"/>
      <c r="DU30" s="657"/>
      <c r="DV30" s="658"/>
      <c r="DW30" s="659">
        <v>3</v>
      </c>
      <c r="DX30" s="671"/>
      <c r="DY30" s="671"/>
      <c r="DZ30" s="671"/>
      <c r="EA30" s="671"/>
      <c r="EB30" s="671"/>
      <c r="EC30" s="683"/>
    </row>
    <row r="31" spans="2:133" ht="11.25" customHeight="1" x14ac:dyDescent="0.2">
      <c r="B31" s="723" t="s">
        <v>297</v>
      </c>
      <c r="C31" s="724"/>
      <c r="D31" s="724"/>
      <c r="E31" s="724"/>
      <c r="F31" s="724"/>
      <c r="G31" s="724"/>
      <c r="H31" s="724"/>
      <c r="I31" s="724"/>
      <c r="J31" s="724"/>
      <c r="K31" s="724"/>
      <c r="L31" s="724"/>
      <c r="M31" s="724"/>
      <c r="N31" s="724"/>
      <c r="O31" s="724"/>
      <c r="P31" s="724"/>
      <c r="Q31" s="725"/>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8" t="s">
        <v>298</v>
      </c>
      <c r="AQ31" s="729"/>
      <c r="AR31" s="729"/>
      <c r="AS31" s="729"/>
      <c r="AT31" s="730" t="s">
        <v>299</v>
      </c>
      <c r="AU31" s="200"/>
      <c r="AV31" s="200"/>
      <c r="AW31" s="200"/>
      <c r="AX31" s="714" t="s">
        <v>177</v>
      </c>
      <c r="AY31" s="715"/>
      <c r="AZ31" s="715"/>
      <c r="BA31" s="715"/>
      <c r="BB31" s="715"/>
      <c r="BC31" s="715"/>
      <c r="BD31" s="715"/>
      <c r="BE31" s="715"/>
      <c r="BF31" s="716"/>
      <c r="BG31" s="718">
        <v>99.7</v>
      </c>
      <c r="BH31" s="719"/>
      <c r="BI31" s="719"/>
      <c r="BJ31" s="719"/>
      <c r="BK31" s="719"/>
      <c r="BL31" s="719"/>
      <c r="BM31" s="720">
        <v>99.2</v>
      </c>
      <c r="BN31" s="719"/>
      <c r="BO31" s="719"/>
      <c r="BP31" s="719"/>
      <c r="BQ31" s="721"/>
      <c r="BR31" s="718">
        <v>99.6</v>
      </c>
      <c r="BS31" s="719"/>
      <c r="BT31" s="719"/>
      <c r="BU31" s="719"/>
      <c r="BV31" s="719"/>
      <c r="BW31" s="719"/>
      <c r="BX31" s="720">
        <v>99.2</v>
      </c>
      <c r="BY31" s="719"/>
      <c r="BZ31" s="719"/>
      <c r="CA31" s="719"/>
      <c r="CB31" s="721"/>
      <c r="CD31" s="677"/>
      <c r="CE31" s="678"/>
      <c r="CF31" s="653" t="s">
        <v>300</v>
      </c>
      <c r="CG31" s="654"/>
      <c r="CH31" s="654"/>
      <c r="CI31" s="654"/>
      <c r="CJ31" s="654"/>
      <c r="CK31" s="654"/>
      <c r="CL31" s="654"/>
      <c r="CM31" s="654"/>
      <c r="CN31" s="654"/>
      <c r="CO31" s="654"/>
      <c r="CP31" s="654"/>
      <c r="CQ31" s="655"/>
      <c r="CR31" s="656">
        <v>36121</v>
      </c>
      <c r="CS31" s="669"/>
      <c r="CT31" s="669"/>
      <c r="CU31" s="669"/>
      <c r="CV31" s="669"/>
      <c r="CW31" s="669"/>
      <c r="CX31" s="669"/>
      <c r="CY31" s="670"/>
      <c r="CZ31" s="659">
        <v>0.1</v>
      </c>
      <c r="DA31" s="671"/>
      <c r="DB31" s="671"/>
      <c r="DC31" s="672"/>
      <c r="DD31" s="662">
        <v>33450</v>
      </c>
      <c r="DE31" s="669"/>
      <c r="DF31" s="669"/>
      <c r="DG31" s="669"/>
      <c r="DH31" s="669"/>
      <c r="DI31" s="669"/>
      <c r="DJ31" s="669"/>
      <c r="DK31" s="670"/>
      <c r="DL31" s="662">
        <v>33450</v>
      </c>
      <c r="DM31" s="669"/>
      <c r="DN31" s="669"/>
      <c r="DO31" s="669"/>
      <c r="DP31" s="669"/>
      <c r="DQ31" s="669"/>
      <c r="DR31" s="669"/>
      <c r="DS31" s="669"/>
      <c r="DT31" s="669"/>
      <c r="DU31" s="669"/>
      <c r="DV31" s="670"/>
      <c r="DW31" s="659">
        <v>0.1</v>
      </c>
      <c r="DX31" s="671"/>
      <c r="DY31" s="671"/>
      <c r="DZ31" s="671"/>
      <c r="EA31" s="671"/>
      <c r="EB31" s="671"/>
      <c r="EC31" s="683"/>
    </row>
    <row r="32" spans="2:133" ht="11.25" customHeight="1" x14ac:dyDescent="0.2">
      <c r="B32" s="653" t="s">
        <v>301</v>
      </c>
      <c r="C32" s="654"/>
      <c r="D32" s="654"/>
      <c r="E32" s="654"/>
      <c r="F32" s="654"/>
      <c r="G32" s="654"/>
      <c r="H32" s="654"/>
      <c r="I32" s="654"/>
      <c r="J32" s="654"/>
      <c r="K32" s="654"/>
      <c r="L32" s="654"/>
      <c r="M32" s="654"/>
      <c r="N32" s="654"/>
      <c r="O32" s="654"/>
      <c r="P32" s="654"/>
      <c r="Q32" s="655"/>
      <c r="R32" s="656">
        <v>3859444</v>
      </c>
      <c r="S32" s="657"/>
      <c r="T32" s="657"/>
      <c r="U32" s="657"/>
      <c r="V32" s="657"/>
      <c r="W32" s="657"/>
      <c r="X32" s="657"/>
      <c r="Y32" s="658"/>
      <c r="Z32" s="694">
        <v>5</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31"/>
      <c r="AU32" s="196" t="s">
        <v>302</v>
      </c>
      <c r="AX32" s="653" t="s">
        <v>303</v>
      </c>
      <c r="AY32" s="654"/>
      <c r="AZ32" s="654"/>
      <c r="BA32" s="654"/>
      <c r="BB32" s="654"/>
      <c r="BC32" s="654"/>
      <c r="BD32" s="654"/>
      <c r="BE32" s="654"/>
      <c r="BF32" s="655"/>
      <c r="BG32" s="722">
        <v>99.5</v>
      </c>
      <c r="BH32" s="669"/>
      <c r="BI32" s="669"/>
      <c r="BJ32" s="669"/>
      <c r="BK32" s="669"/>
      <c r="BL32" s="669"/>
      <c r="BM32" s="660">
        <v>98.7</v>
      </c>
      <c r="BN32" s="669"/>
      <c r="BO32" s="669"/>
      <c r="BP32" s="669"/>
      <c r="BQ32" s="692"/>
      <c r="BR32" s="722">
        <v>99.4</v>
      </c>
      <c r="BS32" s="669"/>
      <c r="BT32" s="669"/>
      <c r="BU32" s="669"/>
      <c r="BV32" s="669"/>
      <c r="BW32" s="669"/>
      <c r="BX32" s="660">
        <v>98.5</v>
      </c>
      <c r="BY32" s="669"/>
      <c r="BZ32" s="669"/>
      <c r="CA32" s="669"/>
      <c r="CB32" s="692"/>
      <c r="CD32" s="679"/>
      <c r="CE32" s="680"/>
      <c r="CF32" s="653" t="s">
        <v>304</v>
      </c>
      <c r="CG32" s="654"/>
      <c r="CH32" s="654"/>
      <c r="CI32" s="654"/>
      <c r="CJ32" s="654"/>
      <c r="CK32" s="654"/>
      <c r="CL32" s="654"/>
      <c r="CM32" s="654"/>
      <c r="CN32" s="654"/>
      <c r="CO32" s="654"/>
      <c r="CP32" s="654"/>
      <c r="CQ32" s="655"/>
      <c r="CR32" s="656" t="s">
        <v>122</v>
      </c>
      <c r="CS32" s="657"/>
      <c r="CT32" s="657"/>
      <c r="CU32" s="657"/>
      <c r="CV32" s="657"/>
      <c r="CW32" s="657"/>
      <c r="CX32" s="657"/>
      <c r="CY32" s="658"/>
      <c r="CZ32" s="659" t="s">
        <v>122</v>
      </c>
      <c r="DA32" s="671"/>
      <c r="DB32" s="671"/>
      <c r="DC32" s="672"/>
      <c r="DD32" s="662" t="s">
        <v>122</v>
      </c>
      <c r="DE32" s="657"/>
      <c r="DF32" s="657"/>
      <c r="DG32" s="657"/>
      <c r="DH32" s="657"/>
      <c r="DI32" s="657"/>
      <c r="DJ32" s="657"/>
      <c r="DK32" s="658"/>
      <c r="DL32" s="662" t="s">
        <v>122</v>
      </c>
      <c r="DM32" s="657"/>
      <c r="DN32" s="657"/>
      <c r="DO32" s="657"/>
      <c r="DP32" s="657"/>
      <c r="DQ32" s="657"/>
      <c r="DR32" s="657"/>
      <c r="DS32" s="657"/>
      <c r="DT32" s="657"/>
      <c r="DU32" s="657"/>
      <c r="DV32" s="658"/>
      <c r="DW32" s="659" t="s">
        <v>122</v>
      </c>
      <c r="DX32" s="671"/>
      <c r="DY32" s="671"/>
      <c r="DZ32" s="671"/>
      <c r="EA32" s="671"/>
      <c r="EB32" s="671"/>
      <c r="EC32" s="683"/>
    </row>
    <row r="33" spans="2:133" ht="11.25" customHeight="1" x14ac:dyDescent="0.2">
      <c r="B33" s="653" t="s">
        <v>305</v>
      </c>
      <c r="C33" s="654"/>
      <c r="D33" s="654"/>
      <c r="E33" s="654"/>
      <c r="F33" s="654"/>
      <c r="G33" s="654"/>
      <c r="H33" s="654"/>
      <c r="I33" s="654"/>
      <c r="J33" s="654"/>
      <c r="K33" s="654"/>
      <c r="L33" s="654"/>
      <c r="M33" s="654"/>
      <c r="N33" s="654"/>
      <c r="O33" s="654"/>
      <c r="P33" s="654"/>
      <c r="Q33" s="655"/>
      <c r="R33" s="656">
        <v>306814</v>
      </c>
      <c r="S33" s="657"/>
      <c r="T33" s="657"/>
      <c r="U33" s="657"/>
      <c r="V33" s="657"/>
      <c r="W33" s="657"/>
      <c r="X33" s="657"/>
      <c r="Y33" s="658"/>
      <c r="Z33" s="694">
        <v>0.4</v>
      </c>
      <c r="AA33" s="694"/>
      <c r="AB33" s="694"/>
      <c r="AC33" s="694"/>
      <c r="AD33" s="695">
        <v>85727</v>
      </c>
      <c r="AE33" s="695"/>
      <c r="AF33" s="695"/>
      <c r="AG33" s="695"/>
      <c r="AH33" s="695"/>
      <c r="AI33" s="695"/>
      <c r="AJ33" s="695"/>
      <c r="AK33" s="695"/>
      <c r="AL33" s="659">
        <v>0.2</v>
      </c>
      <c r="AM33" s="660"/>
      <c r="AN33" s="660"/>
      <c r="AO33" s="696"/>
      <c r="AP33" s="699"/>
      <c r="AQ33" s="700"/>
      <c r="AR33" s="700"/>
      <c r="AS33" s="700"/>
      <c r="AT33" s="732"/>
      <c r="AU33" s="201"/>
      <c r="AV33" s="201"/>
      <c r="AW33" s="201"/>
      <c r="AX33" s="637" t="s">
        <v>306</v>
      </c>
      <c r="AY33" s="638"/>
      <c r="AZ33" s="638"/>
      <c r="BA33" s="638"/>
      <c r="BB33" s="638"/>
      <c r="BC33" s="638"/>
      <c r="BD33" s="638"/>
      <c r="BE33" s="638"/>
      <c r="BF33" s="639"/>
      <c r="BG33" s="717">
        <v>99.8</v>
      </c>
      <c r="BH33" s="641"/>
      <c r="BI33" s="641"/>
      <c r="BJ33" s="641"/>
      <c r="BK33" s="641"/>
      <c r="BL33" s="641"/>
      <c r="BM33" s="687">
        <v>99.7</v>
      </c>
      <c r="BN33" s="641"/>
      <c r="BO33" s="641"/>
      <c r="BP33" s="641"/>
      <c r="BQ33" s="704"/>
      <c r="BR33" s="717">
        <v>99.8</v>
      </c>
      <c r="BS33" s="641"/>
      <c r="BT33" s="641"/>
      <c r="BU33" s="641"/>
      <c r="BV33" s="641"/>
      <c r="BW33" s="641"/>
      <c r="BX33" s="687">
        <v>99.7</v>
      </c>
      <c r="BY33" s="641"/>
      <c r="BZ33" s="641"/>
      <c r="CA33" s="641"/>
      <c r="CB33" s="704"/>
      <c r="CD33" s="653" t="s">
        <v>307</v>
      </c>
      <c r="CE33" s="654"/>
      <c r="CF33" s="654"/>
      <c r="CG33" s="654"/>
      <c r="CH33" s="654"/>
      <c r="CI33" s="654"/>
      <c r="CJ33" s="654"/>
      <c r="CK33" s="654"/>
      <c r="CL33" s="654"/>
      <c r="CM33" s="654"/>
      <c r="CN33" s="654"/>
      <c r="CO33" s="654"/>
      <c r="CP33" s="654"/>
      <c r="CQ33" s="655"/>
      <c r="CR33" s="656">
        <v>29783373</v>
      </c>
      <c r="CS33" s="669"/>
      <c r="CT33" s="669"/>
      <c r="CU33" s="669"/>
      <c r="CV33" s="669"/>
      <c r="CW33" s="669"/>
      <c r="CX33" s="669"/>
      <c r="CY33" s="670"/>
      <c r="CZ33" s="659">
        <v>42.6</v>
      </c>
      <c r="DA33" s="671"/>
      <c r="DB33" s="671"/>
      <c r="DC33" s="672"/>
      <c r="DD33" s="662">
        <v>25919281</v>
      </c>
      <c r="DE33" s="669"/>
      <c r="DF33" s="669"/>
      <c r="DG33" s="669"/>
      <c r="DH33" s="669"/>
      <c r="DI33" s="669"/>
      <c r="DJ33" s="669"/>
      <c r="DK33" s="670"/>
      <c r="DL33" s="662">
        <v>20061134</v>
      </c>
      <c r="DM33" s="669"/>
      <c r="DN33" s="669"/>
      <c r="DO33" s="669"/>
      <c r="DP33" s="669"/>
      <c r="DQ33" s="669"/>
      <c r="DR33" s="669"/>
      <c r="DS33" s="669"/>
      <c r="DT33" s="669"/>
      <c r="DU33" s="669"/>
      <c r="DV33" s="670"/>
      <c r="DW33" s="659">
        <v>44.4</v>
      </c>
      <c r="DX33" s="671"/>
      <c r="DY33" s="671"/>
      <c r="DZ33" s="671"/>
      <c r="EA33" s="671"/>
      <c r="EB33" s="671"/>
      <c r="EC33" s="683"/>
    </row>
    <row r="34" spans="2:133" ht="11.25" customHeight="1" x14ac:dyDescent="0.2">
      <c r="B34" s="653" t="s">
        <v>308</v>
      </c>
      <c r="C34" s="654"/>
      <c r="D34" s="654"/>
      <c r="E34" s="654"/>
      <c r="F34" s="654"/>
      <c r="G34" s="654"/>
      <c r="H34" s="654"/>
      <c r="I34" s="654"/>
      <c r="J34" s="654"/>
      <c r="K34" s="654"/>
      <c r="L34" s="654"/>
      <c r="M34" s="654"/>
      <c r="N34" s="654"/>
      <c r="O34" s="654"/>
      <c r="P34" s="654"/>
      <c r="Q34" s="655"/>
      <c r="R34" s="656">
        <v>78676</v>
      </c>
      <c r="S34" s="657"/>
      <c r="T34" s="657"/>
      <c r="U34" s="657"/>
      <c r="V34" s="657"/>
      <c r="W34" s="657"/>
      <c r="X34" s="657"/>
      <c r="Y34" s="658"/>
      <c r="Z34" s="694">
        <v>0.1</v>
      </c>
      <c r="AA34" s="694"/>
      <c r="AB34" s="694"/>
      <c r="AC34" s="694"/>
      <c r="AD34" s="695" t="s">
        <v>122</v>
      </c>
      <c r="AE34" s="695"/>
      <c r="AF34" s="695"/>
      <c r="AG34" s="695"/>
      <c r="AH34" s="695"/>
      <c r="AI34" s="695"/>
      <c r="AJ34" s="695"/>
      <c r="AK34" s="695"/>
      <c r="AL34" s="659" t="s">
        <v>122</v>
      </c>
      <c r="AM34" s="660"/>
      <c r="AN34" s="660"/>
      <c r="AO34" s="696"/>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3" t="s">
        <v>309</v>
      </c>
      <c r="CE34" s="654"/>
      <c r="CF34" s="654"/>
      <c r="CG34" s="654"/>
      <c r="CH34" s="654"/>
      <c r="CI34" s="654"/>
      <c r="CJ34" s="654"/>
      <c r="CK34" s="654"/>
      <c r="CL34" s="654"/>
      <c r="CM34" s="654"/>
      <c r="CN34" s="654"/>
      <c r="CO34" s="654"/>
      <c r="CP34" s="654"/>
      <c r="CQ34" s="655"/>
      <c r="CR34" s="656">
        <v>14552834</v>
      </c>
      <c r="CS34" s="657"/>
      <c r="CT34" s="657"/>
      <c r="CU34" s="657"/>
      <c r="CV34" s="657"/>
      <c r="CW34" s="657"/>
      <c r="CX34" s="657"/>
      <c r="CY34" s="658"/>
      <c r="CZ34" s="659">
        <v>20.8</v>
      </c>
      <c r="DA34" s="671"/>
      <c r="DB34" s="671"/>
      <c r="DC34" s="672"/>
      <c r="DD34" s="662">
        <v>12420284</v>
      </c>
      <c r="DE34" s="657"/>
      <c r="DF34" s="657"/>
      <c r="DG34" s="657"/>
      <c r="DH34" s="657"/>
      <c r="DI34" s="657"/>
      <c r="DJ34" s="657"/>
      <c r="DK34" s="658"/>
      <c r="DL34" s="662">
        <v>11326807</v>
      </c>
      <c r="DM34" s="657"/>
      <c r="DN34" s="657"/>
      <c r="DO34" s="657"/>
      <c r="DP34" s="657"/>
      <c r="DQ34" s="657"/>
      <c r="DR34" s="657"/>
      <c r="DS34" s="657"/>
      <c r="DT34" s="657"/>
      <c r="DU34" s="657"/>
      <c r="DV34" s="658"/>
      <c r="DW34" s="659">
        <v>25</v>
      </c>
      <c r="DX34" s="671"/>
      <c r="DY34" s="671"/>
      <c r="DZ34" s="671"/>
      <c r="EA34" s="671"/>
      <c r="EB34" s="671"/>
      <c r="EC34" s="683"/>
    </row>
    <row r="35" spans="2:133" ht="11.25" customHeight="1" x14ac:dyDescent="0.2">
      <c r="B35" s="653" t="s">
        <v>310</v>
      </c>
      <c r="C35" s="654"/>
      <c r="D35" s="654"/>
      <c r="E35" s="654"/>
      <c r="F35" s="654"/>
      <c r="G35" s="654"/>
      <c r="H35" s="654"/>
      <c r="I35" s="654"/>
      <c r="J35" s="654"/>
      <c r="K35" s="654"/>
      <c r="L35" s="654"/>
      <c r="M35" s="654"/>
      <c r="N35" s="654"/>
      <c r="O35" s="654"/>
      <c r="P35" s="654"/>
      <c r="Q35" s="655"/>
      <c r="R35" s="656">
        <v>1613211</v>
      </c>
      <c r="S35" s="657"/>
      <c r="T35" s="657"/>
      <c r="U35" s="657"/>
      <c r="V35" s="657"/>
      <c r="W35" s="657"/>
      <c r="X35" s="657"/>
      <c r="Y35" s="658"/>
      <c r="Z35" s="694">
        <v>2.1</v>
      </c>
      <c r="AA35" s="694"/>
      <c r="AB35" s="694"/>
      <c r="AC35" s="694"/>
      <c r="AD35" s="695" t="s">
        <v>122</v>
      </c>
      <c r="AE35" s="695"/>
      <c r="AF35" s="695"/>
      <c r="AG35" s="695"/>
      <c r="AH35" s="695"/>
      <c r="AI35" s="695"/>
      <c r="AJ35" s="695"/>
      <c r="AK35" s="695"/>
      <c r="AL35" s="659" t="s">
        <v>122</v>
      </c>
      <c r="AM35" s="660"/>
      <c r="AN35" s="660"/>
      <c r="AO35" s="696"/>
      <c r="AP35" s="206"/>
      <c r="AQ35" s="708" t="s">
        <v>311</v>
      </c>
      <c r="AR35" s="709"/>
      <c r="AS35" s="709"/>
      <c r="AT35" s="709"/>
      <c r="AU35" s="709"/>
      <c r="AV35" s="709"/>
      <c r="AW35" s="709"/>
      <c r="AX35" s="709"/>
      <c r="AY35" s="709"/>
      <c r="AZ35" s="709"/>
      <c r="BA35" s="709"/>
      <c r="BB35" s="709"/>
      <c r="BC35" s="709"/>
      <c r="BD35" s="709"/>
      <c r="BE35" s="709"/>
      <c r="BF35" s="710"/>
      <c r="BG35" s="708" t="s">
        <v>312</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313</v>
      </c>
      <c r="CE35" s="654"/>
      <c r="CF35" s="654"/>
      <c r="CG35" s="654"/>
      <c r="CH35" s="654"/>
      <c r="CI35" s="654"/>
      <c r="CJ35" s="654"/>
      <c r="CK35" s="654"/>
      <c r="CL35" s="654"/>
      <c r="CM35" s="654"/>
      <c r="CN35" s="654"/>
      <c r="CO35" s="654"/>
      <c r="CP35" s="654"/>
      <c r="CQ35" s="655"/>
      <c r="CR35" s="656">
        <v>747161</v>
      </c>
      <c r="CS35" s="669"/>
      <c r="CT35" s="669"/>
      <c r="CU35" s="669"/>
      <c r="CV35" s="669"/>
      <c r="CW35" s="669"/>
      <c r="CX35" s="669"/>
      <c r="CY35" s="670"/>
      <c r="CZ35" s="659">
        <v>1.1000000000000001</v>
      </c>
      <c r="DA35" s="671"/>
      <c r="DB35" s="671"/>
      <c r="DC35" s="672"/>
      <c r="DD35" s="662">
        <v>518163</v>
      </c>
      <c r="DE35" s="669"/>
      <c r="DF35" s="669"/>
      <c r="DG35" s="669"/>
      <c r="DH35" s="669"/>
      <c r="DI35" s="669"/>
      <c r="DJ35" s="669"/>
      <c r="DK35" s="670"/>
      <c r="DL35" s="662">
        <v>518163</v>
      </c>
      <c r="DM35" s="669"/>
      <c r="DN35" s="669"/>
      <c r="DO35" s="669"/>
      <c r="DP35" s="669"/>
      <c r="DQ35" s="669"/>
      <c r="DR35" s="669"/>
      <c r="DS35" s="669"/>
      <c r="DT35" s="669"/>
      <c r="DU35" s="669"/>
      <c r="DV35" s="670"/>
      <c r="DW35" s="659">
        <v>1.1000000000000001</v>
      </c>
      <c r="DX35" s="671"/>
      <c r="DY35" s="671"/>
      <c r="DZ35" s="671"/>
      <c r="EA35" s="671"/>
      <c r="EB35" s="671"/>
      <c r="EC35" s="683"/>
    </row>
    <row r="36" spans="2:133" ht="11.25" customHeight="1" x14ac:dyDescent="0.2">
      <c r="B36" s="653" t="s">
        <v>314</v>
      </c>
      <c r="C36" s="654"/>
      <c r="D36" s="654"/>
      <c r="E36" s="654"/>
      <c r="F36" s="654"/>
      <c r="G36" s="654"/>
      <c r="H36" s="654"/>
      <c r="I36" s="654"/>
      <c r="J36" s="654"/>
      <c r="K36" s="654"/>
      <c r="L36" s="654"/>
      <c r="M36" s="654"/>
      <c r="N36" s="654"/>
      <c r="O36" s="654"/>
      <c r="P36" s="654"/>
      <c r="Q36" s="655"/>
      <c r="R36" s="656">
        <v>6513399</v>
      </c>
      <c r="S36" s="657"/>
      <c r="T36" s="657"/>
      <c r="U36" s="657"/>
      <c r="V36" s="657"/>
      <c r="W36" s="657"/>
      <c r="X36" s="657"/>
      <c r="Y36" s="658"/>
      <c r="Z36" s="694">
        <v>8.5</v>
      </c>
      <c r="AA36" s="694"/>
      <c r="AB36" s="694"/>
      <c r="AC36" s="694"/>
      <c r="AD36" s="695" t="s">
        <v>122</v>
      </c>
      <c r="AE36" s="695"/>
      <c r="AF36" s="695"/>
      <c r="AG36" s="695"/>
      <c r="AH36" s="695"/>
      <c r="AI36" s="695"/>
      <c r="AJ36" s="695"/>
      <c r="AK36" s="695"/>
      <c r="AL36" s="659" t="s">
        <v>122</v>
      </c>
      <c r="AM36" s="660"/>
      <c r="AN36" s="660"/>
      <c r="AO36" s="696"/>
      <c r="AP36" s="206"/>
      <c r="AQ36" s="705" t="s">
        <v>315</v>
      </c>
      <c r="AR36" s="706"/>
      <c r="AS36" s="706"/>
      <c r="AT36" s="706"/>
      <c r="AU36" s="706"/>
      <c r="AV36" s="706"/>
      <c r="AW36" s="706"/>
      <c r="AX36" s="706"/>
      <c r="AY36" s="707"/>
      <c r="AZ36" s="711">
        <v>6636298</v>
      </c>
      <c r="BA36" s="712"/>
      <c r="BB36" s="712"/>
      <c r="BC36" s="712"/>
      <c r="BD36" s="712"/>
      <c r="BE36" s="712"/>
      <c r="BF36" s="713"/>
      <c r="BG36" s="714" t="s">
        <v>316</v>
      </c>
      <c r="BH36" s="715"/>
      <c r="BI36" s="715"/>
      <c r="BJ36" s="715"/>
      <c r="BK36" s="715"/>
      <c r="BL36" s="715"/>
      <c r="BM36" s="715"/>
      <c r="BN36" s="715"/>
      <c r="BO36" s="715"/>
      <c r="BP36" s="715"/>
      <c r="BQ36" s="715"/>
      <c r="BR36" s="715"/>
      <c r="BS36" s="715"/>
      <c r="BT36" s="715"/>
      <c r="BU36" s="716"/>
      <c r="BV36" s="711">
        <v>186013</v>
      </c>
      <c r="BW36" s="712"/>
      <c r="BX36" s="712"/>
      <c r="BY36" s="712"/>
      <c r="BZ36" s="712"/>
      <c r="CA36" s="712"/>
      <c r="CB36" s="713"/>
      <c r="CD36" s="653" t="s">
        <v>317</v>
      </c>
      <c r="CE36" s="654"/>
      <c r="CF36" s="654"/>
      <c r="CG36" s="654"/>
      <c r="CH36" s="654"/>
      <c r="CI36" s="654"/>
      <c r="CJ36" s="654"/>
      <c r="CK36" s="654"/>
      <c r="CL36" s="654"/>
      <c r="CM36" s="654"/>
      <c r="CN36" s="654"/>
      <c r="CO36" s="654"/>
      <c r="CP36" s="654"/>
      <c r="CQ36" s="655"/>
      <c r="CR36" s="656">
        <v>5989946</v>
      </c>
      <c r="CS36" s="657"/>
      <c r="CT36" s="657"/>
      <c r="CU36" s="657"/>
      <c r="CV36" s="657"/>
      <c r="CW36" s="657"/>
      <c r="CX36" s="657"/>
      <c r="CY36" s="658"/>
      <c r="CZ36" s="659">
        <v>8.6</v>
      </c>
      <c r="DA36" s="671"/>
      <c r="DB36" s="671"/>
      <c r="DC36" s="672"/>
      <c r="DD36" s="662">
        <v>5737389</v>
      </c>
      <c r="DE36" s="657"/>
      <c r="DF36" s="657"/>
      <c r="DG36" s="657"/>
      <c r="DH36" s="657"/>
      <c r="DI36" s="657"/>
      <c r="DJ36" s="657"/>
      <c r="DK36" s="658"/>
      <c r="DL36" s="662">
        <v>4441552</v>
      </c>
      <c r="DM36" s="657"/>
      <c r="DN36" s="657"/>
      <c r="DO36" s="657"/>
      <c r="DP36" s="657"/>
      <c r="DQ36" s="657"/>
      <c r="DR36" s="657"/>
      <c r="DS36" s="657"/>
      <c r="DT36" s="657"/>
      <c r="DU36" s="657"/>
      <c r="DV36" s="658"/>
      <c r="DW36" s="659">
        <v>9.8000000000000007</v>
      </c>
      <c r="DX36" s="671"/>
      <c r="DY36" s="671"/>
      <c r="DZ36" s="671"/>
      <c r="EA36" s="671"/>
      <c r="EB36" s="671"/>
      <c r="EC36" s="683"/>
    </row>
    <row r="37" spans="2:133" ht="11.25" customHeight="1" x14ac:dyDescent="0.2">
      <c r="B37" s="653" t="s">
        <v>318</v>
      </c>
      <c r="C37" s="654"/>
      <c r="D37" s="654"/>
      <c r="E37" s="654"/>
      <c r="F37" s="654"/>
      <c r="G37" s="654"/>
      <c r="H37" s="654"/>
      <c r="I37" s="654"/>
      <c r="J37" s="654"/>
      <c r="K37" s="654"/>
      <c r="L37" s="654"/>
      <c r="M37" s="654"/>
      <c r="N37" s="654"/>
      <c r="O37" s="654"/>
      <c r="P37" s="654"/>
      <c r="Q37" s="655"/>
      <c r="R37" s="656">
        <v>2473412</v>
      </c>
      <c r="S37" s="657"/>
      <c r="T37" s="657"/>
      <c r="U37" s="657"/>
      <c r="V37" s="657"/>
      <c r="W37" s="657"/>
      <c r="X37" s="657"/>
      <c r="Y37" s="658"/>
      <c r="Z37" s="694">
        <v>3.2</v>
      </c>
      <c r="AA37" s="694"/>
      <c r="AB37" s="694"/>
      <c r="AC37" s="694"/>
      <c r="AD37" s="695">
        <v>36783</v>
      </c>
      <c r="AE37" s="695"/>
      <c r="AF37" s="695"/>
      <c r="AG37" s="695"/>
      <c r="AH37" s="695"/>
      <c r="AI37" s="695"/>
      <c r="AJ37" s="695"/>
      <c r="AK37" s="695"/>
      <c r="AL37" s="659">
        <v>0.1</v>
      </c>
      <c r="AM37" s="660"/>
      <c r="AN37" s="660"/>
      <c r="AO37" s="696"/>
      <c r="AQ37" s="689" t="s">
        <v>319</v>
      </c>
      <c r="AR37" s="690"/>
      <c r="AS37" s="690"/>
      <c r="AT37" s="690"/>
      <c r="AU37" s="690"/>
      <c r="AV37" s="690"/>
      <c r="AW37" s="690"/>
      <c r="AX37" s="690"/>
      <c r="AY37" s="691"/>
      <c r="AZ37" s="656">
        <v>1998511</v>
      </c>
      <c r="BA37" s="657"/>
      <c r="BB37" s="657"/>
      <c r="BC37" s="657"/>
      <c r="BD37" s="669"/>
      <c r="BE37" s="669"/>
      <c r="BF37" s="692"/>
      <c r="BG37" s="653" t="s">
        <v>320</v>
      </c>
      <c r="BH37" s="654"/>
      <c r="BI37" s="654"/>
      <c r="BJ37" s="654"/>
      <c r="BK37" s="654"/>
      <c r="BL37" s="654"/>
      <c r="BM37" s="654"/>
      <c r="BN37" s="654"/>
      <c r="BO37" s="654"/>
      <c r="BP37" s="654"/>
      <c r="BQ37" s="654"/>
      <c r="BR37" s="654"/>
      <c r="BS37" s="654"/>
      <c r="BT37" s="654"/>
      <c r="BU37" s="655"/>
      <c r="BV37" s="656">
        <v>-486091</v>
      </c>
      <c r="BW37" s="657"/>
      <c r="BX37" s="657"/>
      <c r="BY37" s="657"/>
      <c r="BZ37" s="657"/>
      <c r="CA37" s="657"/>
      <c r="CB37" s="693"/>
      <c r="CD37" s="653" t="s">
        <v>321</v>
      </c>
      <c r="CE37" s="654"/>
      <c r="CF37" s="654"/>
      <c r="CG37" s="654"/>
      <c r="CH37" s="654"/>
      <c r="CI37" s="654"/>
      <c r="CJ37" s="654"/>
      <c r="CK37" s="654"/>
      <c r="CL37" s="654"/>
      <c r="CM37" s="654"/>
      <c r="CN37" s="654"/>
      <c r="CO37" s="654"/>
      <c r="CP37" s="654"/>
      <c r="CQ37" s="655"/>
      <c r="CR37" s="656">
        <v>2603565</v>
      </c>
      <c r="CS37" s="669"/>
      <c r="CT37" s="669"/>
      <c r="CU37" s="669"/>
      <c r="CV37" s="669"/>
      <c r="CW37" s="669"/>
      <c r="CX37" s="669"/>
      <c r="CY37" s="670"/>
      <c r="CZ37" s="659">
        <v>3.7</v>
      </c>
      <c r="DA37" s="671"/>
      <c r="DB37" s="671"/>
      <c r="DC37" s="672"/>
      <c r="DD37" s="662">
        <v>2598137</v>
      </c>
      <c r="DE37" s="669"/>
      <c r="DF37" s="669"/>
      <c r="DG37" s="669"/>
      <c r="DH37" s="669"/>
      <c r="DI37" s="669"/>
      <c r="DJ37" s="669"/>
      <c r="DK37" s="670"/>
      <c r="DL37" s="662">
        <v>2043194</v>
      </c>
      <c r="DM37" s="669"/>
      <c r="DN37" s="669"/>
      <c r="DO37" s="669"/>
      <c r="DP37" s="669"/>
      <c r="DQ37" s="669"/>
      <c r="DR37" s="669"/>
      <c r="DS37" s="669"/>
      <c r="DT37" s="669"/>
      <c r="DU37" s="669"/>
      <c r="DV37" s="670"/>
      <c r="DW37" s="659">
        <v>4.5</v>
      </c>
      <c r="DX37" s="671"/>
      <c r="DY37" s="671"/>
      <c r="DZ37" s="671"/>
      <c r="EA37" s="671"/>
      <c r="EB37" s="671"/>
      <c r="EC37" s="683"/>
    </row>
    <row r="38" spans="2:133" ht="11.25" customHeight="1" x14ac:dyDescent="0.2">
      <c r="B38" s="653" t="s">
        <v>322</v>
      </c>
      <c r="C38" s="654"/>
      <c r="D38" s="654"/>
      <c r="E38" s="654"/>
      <c r="F38" s="654"/>
      <c r="G38" s="654"/>
      <c r="H38" s="654"/>
      <c r="I38" s="654"/>
      <c r="J38" s="654"/>
      <c r="K38" s="654"/>
      <c r="L38" s="654"/>
      <c r="M38" s="654"/>
      <c r="N38" s="654"/>
      <c r="O38" s="654"/>
      <c r="P38" s="654"/>
      <c r="Q38" s="655"/>
      <c r="R38" s="656">
        <v>2568200</v>
      </c>
      <c r="S38" s="657"/>
      <c r="T38" s="657"/>
      <c r="U38" s="657"/>
      <c r="V38" s="657"/>
      <c r="W38" s="657"/>
      <c r="X38" s="657"/>
      <c r="Y38" s="658"/>
      <c r="Z38" s="694">
        <v>3.4</v>
      </c>
      <c r="AA38" s="694"/>
      <c r="AB38" s="694"/>
      <c r="AC38" s="694"/>
      <c r="AD38" s="695" t="s">
        <v>122</v>
      </c>
      <c r="AE38" s="695"/>
      <c r="AF38" s="695"/>
      <c r="AG38" s="695"/>
      <c r="AH38" s="695"/>
      <c r="AI38" s="695"/>
      <c r="AJ38" s="695"/>
      <c r="AK38" s="695"/>
      <c r="AL38" s="659" t="s">
        <v>122</v>
      </c>
      <c r="AM38" s="660"/>
      <c r="AN38" s="660"/>
      <c r="AO38" s="696"/>
      <c r="AQ38" s="689" t="s">
        <v>323</v>
      </c>
      <c r="AR38" s="690"/>
      <c r="AS38" s="690"/>
      <c r="AT38" s="690"/>
      <c r="AU38" s="690"/>
      <c r="AV38" s="690"/>
      <c r="AW38" s="690"/>
      <c r="AX38" s="690"/>
      <c r="AY38" s="691"/>
      <c r="AZ38" s="656">
        <v>92580</v>
      </c>
      <c r="BA38" s="657"/>
      <c r="BB38" s="657"/>
      <c r="BC38" s="657"/>
      <c r="BD38" s="669"/>
      <c r="BE38" s="669"/>
      <c r="BF38" s="692"/>
      <c r="BG38" s="653" t="s">
        <v>324</v>
      </c>
      <c r="BH38" s="654"/>
      <c r="BI38" s="654"/>
      <c r="BJ38" s="654"/>
      <c r="BK38" s="654"/>
      <c r="BL38" s="654"/>
      <c r="BM38" s="654"/>
      <c r="BN38" s="654"/>
      <c r="BO38" s="654"/>
      <c r="BP38" s="654"/>
      <c r="BQ38" s="654"/>
      <c r="BR38" s="654"/>
      <c r="BS38" s="654"/>
      <c r="BT38" s="654"/>
      <c r="BU38" s="655"/>
      <c r="BV38" s="656">
        <v>14245</v>
      </c>
      <c r="BW38" s="657"/>
      <c r="BX38" s="657"/>
      <c r="BY38" s="657"/>
      <c r="BZ38" s="657"/>
      <c r="CA38" s="657"/>
      <c r="CB38" s="693"/>
      <c r="CD38" s="653" t="s">
        <v>325</v>
      </c>
      <c r="CE38" s="654"/>
      <c r="CF38" s="654"/>
      <c r="CG38" s="654"/>
      <c r="CH38" s="654"/>
      <c r="CI38" s="654"/>
      <c r="CJ38" s="654"/>
      <c r="CK38" s="654"/>
      <c r="CL38" s="654"/>
      <c r="CM38" s="654"/>
      <c r="CN38" s="654"/>
      <c r="CO38" s="654"/>
      <c r="CP38" s="654"/>
      <c r="CQ38" s="655"/>
      <c r="CR38" s="656">
        <v>4637787</v>
      </c>
      <c r="CS38" s="657"/>
      <c r="CT38" s="657"/>
      <c r="CU38" s="657"/>
      <c r="CV38" s="657"/>
      <c r="CW38" s="657"/>
      <c r="CX38" s="657"/>
      <c r="CY38" s="658"/>
      <c r="CZ38" s="659">
        <v>6.6</v>
      </c>
      <c r="DA38" s="671"/>
      <c r="DB38" s="671"/>
      <c r="DC38" s="672"/>
      <c r="DD38" s="662">
        <v>4010782</v>
      </c>
      <c r="DE38" s="657"/>
      <c r="DF38" s="657"/>
      <c r="DG38" s="657"/>
      <c r="DH38" s="657"/>
      <c r="DI38" s="657"/>
      <c r="DJ38" s="657"/>
      <c r="DK38" s="658"/>
      <c r="DL38" s="662">
        <v>3088045</v>
      </c>
      <c r="DM38" s="657"/>
      <c r="DN38" s="657"/>
      <c r="DO38" s="657"/>
      <c r="DP38" s="657"/>
      <c r="DQ38" s="657"/>
      <c r="DR38" s="657"/>
      <c r="DS38" s="657"/>
      <c r="DT38" s="657"/>
      <c r="DU38" s="657"/>
      <c r="DV38" s="658"/>
      <c r="DW38" s="659">
        <v>6.8</v>
      </c>
      <c r="DX38" s="671"/>
      <c r="DY38" s="671"/>
      <c r="DZ38" s="671"/>
      <c r="EA38" s="671"/>
      <c r="EB38" s="671"/>
      <c r="EC38" s="683"/>
    </row>
    <row r="39" spans="2:133" ht="11.25" customHeight="1" x14ac:dyDescent="0.2">
      <c r="B39" s="653" t="s">
        <v>326</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327</v>
      </c>
      <c r="AR39" s="690"/>
      <c r="AS39" s="690"/>
      <c r="AT39" s="690"/>
      <c r="AU39" s="690"/>
      <c r="AV39" s="690"/>
      <c r="AW39" s="690"/>
      <c r="AX39" s="690"/>
      <c r="AY39" s="691"/>
      <c r="AZ39" s="656" t="s">
        <v>122</v>
      </c>
      <c r="BA39" s="657"/>
      <c r="BB39" s="657"/>
      <c r="BC39" s="657"/>
      <c r="BD39" s="669"/>
      <c r="BE39" s="669"/>
      <c r="BF39" s="692"/>
      <c r="BG39" s="653" t="s">
        <v>328</v>
      </c>
      <c r="BH39" s="654"/>
      <c r="BI39" s="654"/>
      <c r="BJ39" s="654"/>
      <c r="BK39" s="654"/>
      <c r="BL39" s="654"/>
      <c r="BM39" s="654"/>
      <c r="BN39" s="654"/>
      <c r="BO39" s="654"/>
      <c r="BP39" s="654"/>
      <c r="BQ39" s="654"/>
      <c r="BR39" s="654"/>
      <c r="BS39" s="654"/>
      <c r="BT39" s="654"/>
      <c r="BU39" s="655"/>
      <c r="BV39" s="656">
        <v>21002</v>
      </c>
      <c r="BW39" s="657"/>
      <c r="BX39" s="657"/>
      <c r="BY39" s="657"/>
      <c r="BZ39" s="657"/>
      <c r="CA39" s="657"/>
      <c r="CB39" s="693"/>
      <c r="CD39" s="653" t="s">
        <v>329</v>
      </c>
      <c r="CE39" s="654"/>
      <c r="CF39" s="654"/>
      <c r="CG39" s="654"/>
      <c r="CH39" s="654"/>
      <c r="CI39" s="654"/>
      <c r="CJ39" s="654"/>
      <c r="CK39" s="654"/>
      <c r="CL39" s="654"/>
      <c r="CM39" s="654"/>
      <c r="CN39" s="654"/>
      <c r="CO39" s="654"/>
      <c r="CP39" s="654"/>
      <c r="CQ39" s="655"/>
      <c r="CR39" s="656">
        <v>2324600</v>
      </c>
      <c r="CS39" s="669"/>
      <c r="CT39" s="669"/>
      <c r="CU39" s="669"/>
      <c r="CV39" s="669"/>
      <c r="CW39" s="669"/>
      <c r="CX39" s="669"/>
      <c r="CY39" s="670"/>
      <c r="CZ39" s="659">
        <v>3.3</v>
      </c>
      <c r="DA39" s="671"/>
      <c r="DB39" s="671"/>
      <c r="DC39" s="672"/>
      <c r="DD39" s="662">
        <v>2213228</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330</v>
      </c>
      <c r="C40" s="654"/>
      <c r="D40" s="654"/>
      <c r="E40" s="654"/>
      <c r="F40" s="654"/>
      <c r="G40" s="654"/>
      <c r="H40" s="654"/>
      <c r="I40" s="654"/>
      <c r="J40" s="654"/>
      <c r="K40" s="654"/>
      <c r="L40" s="654"/>
      <c r="M40" s="654"/>
      <c r="N40" s="654"/>
      <c r="O40" s="654"/>
      <c r="P40" s="654"/>
      <c r="Q40" s="655"/>
      <c r="R40" s="656" t="s">
        <v>122</v>
      </c>
      <c r="S40" s="657"/>
      <c r="T40" s="657"/>
      <c r="U40" s="657"/>
      <c r="V40" s="657"/>
      <c r="W40" s="657"/>
      <c r="X40" s="657"/>
      <c r="Y40" s="658"/>
      <c r="Z40" s="694" t="s">
        <v>122</v>
      </c>
      <c r="AA40" s="694"/>
      <c r="AB40" s="694"/>
      <c r="AC40" s="694"/>
      <c r="AD40" s="695" t="s">
        <v>122</v>
      </c>
      <c r="AE40" s="695"/>
      <c r="AF40" s="695"/>
      <c r="AG40" s="695"/>
      <c r="AH40" s="695"/>
      <c r="AI40" s="695"/>
      <c r="AJ40" s="695"/>
      <c r="AK40" s="695"/>
      <c r="AL40" s="659" t="s">
        <v>122</v>
      </c>
      <c r="AM40" s="660"/>
      <c r="AN40" s="660"/>
      <c r="AO40" s="696"/>
      <c r="AQ40" s="689" t="s">
        <v>331</v>
      </c>
      <c r="AR40" s="690"/>
      <c r="AS40" s="690"/>
      <c r="AT40" s="690"/>
      <c r="AU40" s="690"/>
      <c r="AV40" s="690"/>
      <c r="AW40" s="690"/>
      <c r="AX40" s="690"/>
      <c r="AY40" s="691"/>
      <c r="AZ40" s="656" t="s">
        <v>122</v>
      </c>
      <c r="BA40" s="657"/>
      <c r="BB40" s="657"/>
      <c r="BC40" s="657"/>
      <c r="BD40" s="669"/>
      <c r="BE40" s="669"/>
      <c r="BF40" s="692"/>
      <c r="BG40" s="697" t="s">
        <v>332</v>
      </c>
      <c r="BH40" s="698"/>
      <c r="BI40" s="698"/>
      <c r="BJ40" s="698"/>
      <c r="BK40" s="698"/>
      <c r="BL40" s="202"/>
      <c r="BM40" s="654" t="s">
        <v>333</v>
      </c>
      <c r="BN40" s="654"/>
      <c r="BO40" s="654"/>
      <c r="BP40" s="654"/>
      <c r="BQ40" s="654"/>
      <c r="BR40" s="654"/>
      <c r="BS40" s="654"/>
      <c r="BT40" s="654"/>
      <c r="BU40" s="655"/>
      <c r="BV40" s="656">
        <v>125</v>
      </c>
      <c r="BW40" s="657"/>
      <c r="BX40" s="657"/>
      <c r="BY40" s="657"/>
      <c r="BZ40" s="657"/>
      <c r="CA40" s="657"/>
      <c r="CB40" s="693"/>
      <c r="CD40" s="653" t="s">
        <v>334</v>
      </c>
      <c r="CE40" s="654"/>
      <c r="CF40" s="654"/>
      <c r="CG40" s="654"/>
      <c r="CH40" s="654"/>
      <c r="CI40" s="654"/>
      <c r="CJ40" s="654"/>
      <c r="CK40" s="654"/>
      <c r="CL40" s="654"/>
      <c r="CM40" s="654"/>
      <c r="CN40" s="654"/>
      <c r="CO40" s="654"/>
      <c r="CP40" s="654"/>
      <c r="CQ40" s="655"/>
      <c r="CR40" s="656">
        <v>1531045</v>
      </c>
      <c r="CS40" s="657"/>
      <c r="CT40" s="657"/>
      <c r="CU40" s="657"/>
      <c r="CV40" s="657"/>
      <c r="CW40" s="657"/>
      <c r="CX40" s="657"/>
      <c r="CY40" s="658"/>
      <c r="CZ40" s="659">
        <v>2.2000000000000002</v>
      </c>
      <c r="DA40" s="671"/>
      <c r="DB40" s="671"/>
      <c r="DC40" s="672"/>
      <c r="DD40" s="662">
        <v>1019435</v>
      </c>
      <c r="DE40" s="657"/>
      <c r="DF40" s="657"/>
      <c r="DG40" s="657"/>
      <c r="DH40" s="657"/>
      <c r="DI40" s="657"/>
      <c r="DJ40" s="657"/>
      <c r="DK40" s="658"/>
      <c r="DL40" s="662">
        <v>686567</v>
      </c>
      <c r="DM40" s="657"/>
      <c r="DN40" s="657"/>
      <c r="DO40" s="657"/>
      <c r="DP40" s="657"/>
      <c r="DQ40" s="657"/>
      <c r="DR40" s="657"/>
      <c r="DS40" s="657"/>
      <c r="DT40" s="657"/>
      <c r="DU40" s="657"/>
      <c r="DV40" s="658"/>
      <c r="DW40" s="659">
        <v>1.5</v>
      </c>
      <c r="DX40" s="671"/>
      <c r="DY40" s="671"/>
      <c r="DZ40" s="671"/>
      <c r="EA40" s="671"/>
      <c r="EB40" s="671"/>
      <c r="EC40" s="683"/>
    </row>
    <row r="41" spans="2:133" ht="11.25" customHeight="1" x14ac:dyDescent="0.2">
      <c r="B41" s="637" t="s">
        <v>335</v>
      </c>
      <c r="C41" s="638"/>
      <c r="D41" s="638"/>
      <c r="E41" s="638"/>
      <c r="F41" s="638"/>
      <c r="G41" s="638"/>
      <c r="H41" s="638"/>
      <c r="I41" s="638"/>
      <c r="J41" s="638"/>
      <c r="K41" s="638"/>
      <c r="L41" s="638"/>
      <c r="M41" s="638"/>
      <c r="N41" s="638"/>
      <c r="O41" s="638"/>
      <c r="P41" s="638"/>
      <c r="Q41" s="639"/>
      <c r="R41" s="640">
        <v>76524575</v>
      </c>
      <c r="S41" s="681"/>
      <c r="T41" s="681"/>
      <c r="U41" s="681"/>
      <c r="V41" s="681"/>
      <c r="W41" s="681"/>
      <c r="X41" s="681"/>
      <c r="Y41" s="684"/>
      <c r="Z41" s="685">
        <v>100</v>
      </c>
      <c r="AA41" s="685"/>
      <c r="AB41" s="685"/>
      <c r="AC41" s="685"/>
      <c r="AD41" s="686">
        <v>45221929</v>
      </c>
      <c r="AE41" s="686"/>
      <c r="AF41" s="686"/>
      <c r="AG41" s="686"/>
      <c r="AH41" s="686"/>
      <c r="AI41" s="686"/>
      <c r="AJ41" s="686"/>
      <c r="AK41" s="686"/>
      <c r="AL41" s="643">
        <v>100</v>
      </c>
      <c r="AM41" s="687"/>
      <c r="AN41" s="687"/>
      <c r="AO41" s="688"/>
      <c r="AQ41" s="689" t="s">
        <v>336</v>
      </c>
      <c r="AR41" s="690"/>
      <c r="AS41" s="690"/>
      <c r="AT41" s="690"/>
      <c r="AU41" s="690"/>
      <c r="AV41" s="690"/>
      <c r="AW41" s="690"/>
      <c r="AX41" s="690"/>
      <c r="AY41" s="691"/>
      <c r="AZ41" s="656">
        <v>1310885</v>
      </c>
      <c r="BA41" s="657"/>
      <c r="BB41" s="657"/>
      <c r="BC41" s="657"/>
      <c r="BD41" s="669"/>
      <c r="BE41" s="669"/>
      <c r="BF41" s="692"/>
      <c r="BG41" s="697"/>
      <c r="BH41" s="698"/>
      <c r="BI41" s="698"/>
      <c r="BJ41" s="698"/>
      <c r="BK41" s="698"/>
      <c r="BL41" s="202"/>
      <c r="BM41" s="654" t="s">
        <v>337</v>
      </c>
      <c r="BN41" s="654"/>
      <c r="BO41" s="654"/>
      <c r="BP41" s="654"/>
      <c r="BQ41" s="654"/>
      <c r="BR41" s="654"/>
      <c r="BS41" s="654"/>
      <c r="BT41" s="654"/>
      <c r="BU41" s="655"/>
      <c r="BV41" s="656">
        <v>1</v>
      </c>
      <c r="BW41" s="657"/>
      <c r="BX41" s="657"/>
      <c r="BY41" s="657"/>
      <c r="BZ41" s="657"/>
      <c r="CA41" s="657"/>
      <c r="CB41" s="693"/>
      <c r="CD41" s="653" t="s">
        <v>338</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339</v>
      </c>
      <c r="AR42" s="702"/>
      <c r="AS42" s="702"/>
      <c r="AT42" s="702"/>
      <c r="AU42" s="702"/>
      <c r="AV42" s="702"/>
      <c r="AW42" s="702"/>
      <c r="AX42" s="702"/>
      <c r="AY42" s="703"/>
      <c r="AZ42" s="640">
        <v>3234322</v>
      </c>
      <c r="BA42" s="681"/>
      <c r="BB42" s="681"/>
      <c r="BC42" s="681"/>
      <c r="BD42" s="641"/>
      <c r="BE42" s="641"/>
      <c r="BF42" s="704"/>
      <c r="BG42" s="699"/>
      <c r="BH42" s="700"/>
      <c r="BI42" s="700"/>
      <c r="BJ42" s="700"/>
      <c r="BK42" s="700"/>
      <c r="BL42" s="203"/>
      <c r="BM42" s="638" t="s">
        <v>340</v>
      </c>
      <c r="BN42" s="638"/>
      <c r="BO42" s="638"/>
      <c r="BP42" s="638"/>
      <c r="BQ42" s="638"/>
      <c r="BR42" s="638"/>
      <c r="BS42" s="638"/>
      <c r="BT42" s="638"/>
      <c r="BU42" s="639"/>
      <c r="BV42" s="640">
        <v>344</v>
      </c>
      <c r="BW42" s="681"/>
      <c r="BX42" s="681"/>
      <c r="BY42" s="681"/>
      <c r="BZ42" s="681"/>
      <c r="CA42" s="681"/>
      <c r="CB42" s="682"/>
      <c r="CD42" s="653" t="s">
        <v>341</v>
      </c>
      <c r="CE42" s="654"/>
      <c r="CF42" s="654"/>
      <c r="CG42" s="654"/>
      <c r="CH42" s="654"/>
      <c r="CI42" s="654"/>
      <c r="CJ42" s="654"/>
      <c r="CK42" s="654"/>
      <c r="CL42" s="654"/>
      <c r="CM42" s="654"/>
      <c r="CN42" s="654"/>
      <c r="CO42" s="654"/>
      <c r="CP42" s="654"/>
      <c r="CQ42" s="655"/>
      <c r="CR42" s="656">
        <v>10873852</v>
      </c>
      <c r="CS42" s="669"/>
      <c r="CT42" s="669"/>
      <c r="CU42" s="669"/>
      <c r="CV42" s="669"/>
      <c r="CW42" s="669"/>
      <c r="CX42" s="669"/>
      <c r="CY42" s="670"/>
      <c r="CZ42" s="659">
        <v>15.5</v>
      </c>
      <c r="DA42" s="671"/>
      <c r="DB42" s="671"/>
      <c r="DC42" s="672"/>
      <c r="DD42" s="662">
        <v>3881373</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342</v>
      </c>
      <c r="CD43" s="653" t="s">
        <v>343</v>
      </c>
      <c r="CE43" s="654"/>
      <c r="CF43" s="654"/>
      <c r="CG43" s="654"/>
      <c r="CH43" s="654"/>
      <c r="CI43" s="654"/>
      <c r="CJ43" s="654"/>
      <c r="CK43" s="654"/>
      <c r="CL43" s="654"/>
      <c r="CM43" s="654"/>
      <c r="CN43" s="654"/>
      <c r="CO43" s="654"/>
      <c r="CP43" s="654"/>
      <c r="CQ43" s="655"/>
      <c r="CR43" s="656">
        <v>463304</v>
      </c>
      <c r="CS43" s="669"/>
      <c r="CT43" s="669"/>
      <c r="CU43" s="669"/>
      <c r="CV43" s="669"/>
      <c r="CW43" s="669"/>
      <c r="CX43" s="669"/>
      <c r="CY43" s="670"/>
      <c r="CZ43" s="659">
        <v>0.7</v>
      </c>
      <c r="DA43" s="671"/>
      <c r="DB43" s="671"/>
      <c r="DC43" s="672"/>
      <c r="DD43" s="662">
        <v>463117</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344</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292</v>
      </c>
      <c r="CE44" s="676"/>
      <c r="CF44" s="653" t="s">
        <v>345</v>
      </c>
      <c r="CG44" s="654"/>
      <c r="CH44" s="654"/>
      <c r="CI44" s="654"/>
      <c r="CJ44" s="654"/>
      <c r="CK44" s="654"/>
      <c r="CL44" s="654"/>
      <c r="CM44" s="654"/>
      <c r="CN44" s="654"/>
      <c r="CO44" s="654"/>
      <c r="CP44" s="654"/>
      <c r="CQ44" s="655"/>
      <c r="CR44" s="656">
        <v>10873852</v>
      </c>
      <c r="CS44" s="657"/>
      <c r="CT44" s="657"/>
      <c r="CU44" s="657"/>
      <c r="CV44" s="657"/>
      <c r="CW44" s="657"/>
      <c r="CX44" s="657"/>
      <c r="CY44" s="658"/>
      <c r="CZ44" s="659">
        <v>15.5</v>
      </c>
      <c r="DA44" s="660"/>
      <c r="DB44" s="660"/>
      <c r="DC44" s="661"/>
      <c r="DD44" s="662">
        <v>3881373</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346</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347</v>
      </c>
      <c r="CG45" s="654"/>
      <c r="CH45" s="654"/>
      <c r="CI45" s="654"/>
      <c r="CJ45" s="654"/>
      <c r="CK45" s="654"/>
      <c r="CL45" s="654"/>
      <c r="CM45" s="654"/>
      <c r="CN45" s="654"/>
      <c r="CO45" s="654"/>
      <c r="CP45" s="654"/>
      <c r="CQ45" s="655"/>
      <c r="CR45" s="656">
        <v>1903902</v>
      </c>
      <c r="CS45" s="669"/>
      <c r="CT45" s="669"/>
      <c r="CU45" s="669"/>
      <c r="CV45" s="669"/>
      <c r="CW45" s="669"/>
      <c r="CX45" s="669"/>
      <c r="CY45" s="670"/>
      <c r="CZ45" s="659">
        <v>2.7</v>
      </c>
      <c r="DA45" s="671"/>
      <c r="DB45" s="671"/>
      <c r="DC45" s="672"/>
      <c r="DD45" s="662">
        <v>338705</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348</v>
      </c>
      <c r="CG46" s="654"/>
      <c r="CH46" s="654"/>
      <c r="CI46" s="654"/>
      <c r="CJ46" s="654"/>
      <c r="CK46" s="654"/>
      <c r="CL46" s="654"/>
      <c r="CM46" s="654"/>
      <c r="CN46" s="654"/>
      <c r="CO46" s="654"/>
      <c r="CP46" s="654"/>
      <c r="CQ46" s="655"/>
      <c r="CR46" s="656">
        <v>8932758</v>
      </c>
      <c r="CS46" s="657"/>
      <c r="CT46" s="657"/>
      <c r="CU46" s="657"/>
      <c r="CV46" s="657"/>
      <c r="CW46" s="657"/>
      <c r="CX46" s="657"/>
      <c r="CY46" s="658"/>
      <c r="CZ46" s="659">
        <v>12.8</v>
      </c>
      <c r="DA46" s="660"/>
      <c r="DB46" s="660"/>
      <c r="DC46" s="661"/>
      <c r="DD46" s="662">
        <v>3505476</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349</v>
      </c>
      <c r="CG47" s="654"/>
      <c r="CH47" s="654"/>
      <c r="CI47" s="654"/>
      <c r="CJ47" s="654"/>
      <c r="CK47" s="654"/>
      <c r="CL47" s="654"/>
      <c r="CM47" s="654"/>
      <c r="CN47" s="654"/>
      <c r="CO47" s="654"/>
      <c r="CP47" s="654"/>
      <c r="CQ47" s="655"/>
      <c r="CR47" s="656" t="s">
        <v>122</v>
      </c>
      <c r="CS47" s="669"/>
      <c r="CT47" s="669"/>
      <c r="CU47" s="669"/>
      <c r="CV47" s="669"/>
      <c r="CW47" s="669"/>
      <c r="CX47" s="669"/>
      <c r="CY47" s="670"/>
      <c r="CZ47" s="659" t="s">
        <v>122</v>
      </c>
      <c r="DA47" s="671"/>
      <c r="DB47" s="671"/>
      <c r="DC47" s="672"/>
      <c r="DD47" s="662" t="s">
        <v>122</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0.8" x14ac:dyDescent="0.2">
      <c r="B48" s="207"/>
      <c r="CD48" s="679"/>
      <c r="CE48" s="680"/>
      <c r="CF48" s="653" t="s">
        <v>350</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351</v>
      </c>
      <c r="CE49" s="638"/>
      <c r="CF49" s="638"/>
      <c r="CG49" s="638"/>
      <c r="CH49" s="638"/>
      <c r="CI49" s="638"/>
      <c r="CJ49" s="638"/>
      <c r="CK49" s="638"/>
      <c r="CL49" s="638"/>
      <c r="CM49" s="638"/>
      <c r="CN49" s="638"/>
      <c r="CO49" s="638"/>
      <c r="CP49" s="638"/>
      <c r="CQ49" s="639"/>
      <c r="CR49" s="640">
        <v>69947279</v>
      </c>
      <c r="CS49" s="641"/>
      <c r="CT49" s="641"/>
      <c r="CU49" s="641"/>
      <c r="CV49" s="641"/>
      <c r="CW49" s="641"/>
      <c r="CX49" s="641"/>
      <c r="CY49" s="642"/>
      <c r="CZ49" s="643">
        <v>100</v>
      </c>
      <c r="DA49" s="644"/>
      <c r="DB49" s="644"/>
      <c r="DC49" s="645"/>
      <c r="DD49" s="646">
        <v>49297672</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CJoRs14nt+rJNUz47wz7XH0B/l0xbDAp6HhvTJEvHYzHXC78pvOGU1pQef/EBRN9eJv31KvtI/nybJcGWjCmvA==" saltValue="0Bt9f2EZy9XKrpglHeogl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352</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353</v>
      </c>
      <c r="DK2" s="1127"/>
      <c r="DL2" s="1127"/>
      <c r="DM2" s="1127"/>
      <c r="DN2" s="1127"/>
      <c r="DO2" s="1128"/>
      <c r="DP2" s="210"/>
      <c r="DQ2" s="1126" t="s">
        <v>354</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94" t="s">
        <v>355</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356</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7"/>
    </row>
    <row r="5" spans="1:131" s="218" customFormat="1" ht="26.25" customHeight="1" x14ac:dyDescent="0.2">
      <c r="A5" s="1030" t="s">
        <v>357</v>
      </c>
      <c r="B5" s="1031"/>
      <c r="C5" s="1031"/>
      <c r="D5" s="1031"/>
      <c r="E5" s="1031"/>
      <c r="F5" s="1031"/>
      <c r="G5" s="1031"/>
      <c r="H5" s="1031"/>
      <c r="I5" s="1031"/>
      <c r="J5" s="1031"/>
      <c r="K5" s="1031"/>
      <c r="L5" s="1031"/>
      <c r="M5" s="1031"/>
      <c r="N5" s="1031"/>
      <c r="O5" s="1031"/>
      <c r="P5" s="1032"/>
      <c r="Q5" s="1036" t="s">
        <v>358</v>
      </c>
      <c r="R5" s="1037"/>
      <c r="S5" s="1037"/>
      <c r="T5" s="1037"/>
      <c r="U5" s="1038"/>
      <c r="V5" s="1036" t="s">
        <v>359</v>
      </c>
      <c r="W5" s="1037"/>
      <c r="X5" s="1037"/>
      <c r="Y5" s="1037"/>
      <c r="Z5" s="1038"/>
      <c r="AA5" s="1036" t="s">
        <v>360</v>
      </c>
      <c r="AB5" s="1037"/>
      <c r="AC5" s="1037"/>
      <c r="AD5" s="1037"/>
      <c r="AE5" s="1037"/>
      <c r="AF5" s="1129" t="s">
        <v>361</v>
      </c>
      <c r="AG5" s="1037"/>
      <c r="AH5" s="1037"/>
      <c r="AI5" s="1037"/>
      <c r="AJ5" s="1050"/>
      <c r="AK5" s="1037" t="s">
        <v>362</v>
      </c>
      <c r="AL5" s="1037"/>
      <c r="AM5" s="1037"/>
      <c r="AN5" s="1037"/>
      <c r="AO5" s="1038"/>
      <c r="AP5" s="1036" t="s">
        <v>363</v>
      </c>
      <c r="AQ5" s="1037"/>
      <c r="AR5" s="1037"/>
      <c r="AS5" s="1037"/>
      <c r="AT5" s="1038"/>
      <c r="AU5" s="1036" t="s">
        <v>364</v>
      </c>
      <c r="AV5" s="1037"/>
      <c r="AW5" s="1037"/>
      <c r="AX5" s="1037"/>
      <c r="AY5" s="1050"/>
      <c r="AZ5" s="214"/>
      <c r="BA5" s="214"/>
      <c r="BB5" s="214"/>
      <c r="BC5" s="214"/>
      <c r="BD5" s="214"/>
      <c r="BE5" s="215"/>
      <c r="BF5" s="215"/>
      <c r="BG5" s="215"/>
      <c r="BH5" s="215"/>
      <c r="BI5" s="215"/>
      <c r="BJ5" s="215"/>
      <c r="BK5" s="215"/>
      <c r="BL5" s="215"/>
      <c r="BM5" s="215"/>
      <c r="BN5" s="215"/>
      <c r="BO5" s="215"/>
      <c r="BP5" s="215"/>
      <c r="BQ5" s="1030" t="s">
        <v>365</v>
      </c>
      <c r="BR5" s="1031"/>
      <c r="BS5" s="1031"/>
      <c r="BT5" s="1031"/>
      <c r="BU5" s="1031"/>
      <c r="BV5" s="1031"/>
      <c r="BW5" s="1031"/>
      <c r="BX5" s="1031"/>
      <c r="BY5" s="1031"/>
      <c r="BZ5" s="1031"/>
      <c r="CA5" s="1031"/>
      <c r="CB5" s="1031"/>
      <c r="CC5" s="1031"/>
      <c r="CD5" s="1031"/>
      <c r="CE5" s="1031"/>
      <c r="CF5" s="1031"/>
      <c r="CG5" s="1032"/>
      <c r="CH5" s="1036" t="s">
        <v>366</v>
      </c>
      <c r="CI5" s="1037"/>
      <c r="CJ5" s="1037"/>
      <c r="CK5" s="1037"/>
      <c r="CL5" s="1038"/>
      <c r="CM5" s="1036" t="s">
        <v>367</v>
      </c>
      <c r="CN5" s="1037"/>
      <c r="CO5" s="1037"/>
      <c r="CP5" s="1037"/>
      <c r="CQ5" s="1038"/>
      <c r="CR5" s="1036" t="s">
        <v>368</v>
      </c>
      <c r="CS5" s="1037"/>
      <c r="CT5" s="1037"/>
      <c r="CU5" s="1037"/>
      <c r="CV5" s="1038"/>
      <c r="CW5" s="1036" t="s">
        <v>369</v>
      </c>
      <c r="CX5" s="1037"/>
      <c r="CY5" s="1037"/>
      <c r="CZ5" s="1037"/>
      <c r="DA5" s="1038"/>
      <c r="DB5" s="1036" t="s">
        <v>370</v>
      </c>
      <c r="DC5" s="1037"/>
      <c r="DD5" s="1037"/>
      <c r="DE5" s="1037"/>
      <c r="DF5" s="1038"/>
      <c r="DG5" s="1119" t="s">
        <v>371</v>
      </c>
      <c r="DH5" s="1120"/>
      <c r="DI5" s="1120"/>
      <c r="DJ5" s="1120"/>
      <c r="DK5" s="1121"/>
      <c r="DL5" s="1119" t="s">
        <v>372</v>
      </c>
      <c r="DM5" s="1120"/>
      <c r="DN5" s="1120"/>
      <c r="DO5" s="1120"/>
      <c r="DP5" s="1121"/>
      <c r="DQ5" s="1036" t="s">
        <v>373</v>
      </c>
      <c r="DR5" s="1037"/>
      <c r="DS5" s="1037"/>
      <c r="DT5" s="1037"/>
      <c r="DU5" s="1038"/>
      <c r="DV5" s="1036" t="s">
        <v>364</v>
      </c>
      <c r="DW5" s="1037"/>
      <c r="DX5" s="1037"/>
      <c r="DY5" s="1037"/>
      <c r="DZ5" s="1050"/>
      <c r="EA5" s="217"/>
    </row>
    <row r="6" spans="1:131" s="218"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7"/>
    </row>
    <row r="7" spans="1:131" s="218" customFormat="1" ht="26.25" customHeight="1" thickTop="1" x14ac:dyDescent="0.2">
      <c r="A7" s="219">
        <v>1</v>
      </c>
      <c r="B7" s="1082" t="s">
        <v>374</v>
      </c>
      <c r="C7" s="1083"/>
      <c r="D7" s="1083"/>
      <c r="E7" s="1083"/>
      <c r="F7" s="1083"/>
      <c r="G7" s="1083"/>
      <c r="H7" s="1083"/>
      <c r="I7" s="1083"/>
      <c r="J7" s="1083"/>
      <c r="K7" s="1083"/>
      <c r="L7" s="1083"/>
      <c r="M7" s="1083"/>
      <c r="N7" s="1083"/>
      <c r="O7" s="1083"/>
      <c r="P7" s="1084"/>
      <c r="Q7" s="1137">
        <v>76799</v>
      </c>
      <c r="R7" s="1138"/>
      <c r="S7" s="1138"/>
      <c r="T7" s="1138"/>
      <c r="U7" s="1138"/>
      <c r="V7" s="1138">
        <v>70222</v>
      </c>
      <c r="W7" s="1138"/>
      <c r="X7" s="1138"/>
      <c r="Y7" s="1138"/>
      <c r="Z7" s="1138"/>
      <c r="AA7" s="1138">
        <v>6577</v>
      </c>
      <c r="AB7" s="1138"/>
      <c r="AC7" s="1138"/>
      <c r="AD7" s="1138"/>
      <c r="AE7" s="1139"/>
      <c r="AF7" s="1140">
        <v>3861</v>
      </c>
      <c r="AG7" s="1141"/>
      <c r="AH7" s="1141"/>
      <c r="AI7" s="1141"/>
      <c r="AJ7" s="1142"/>
      <c r="AK7" s="1143">
        <v>1611</v>
      </c>
      <c r="AL7" s="1144"/>
      <c r="AM7" s="1144"/>
      <c r="AN7" s="1144"/>
      <c r="AO7" s="1144"/>
      <c r="AP7" s="1144">
        <v>10954</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9">
        <v>1</v>
      </c>
      <c r="BR7" s="220"/>
      <c r="BS7" s="1134" t="s">
        <v>554</v>
      </c>
      <c r="BT7" s="1135"/>
      <c r="BU7" s="1135"/>
      <c r="BV7" s="1135"/>
      <c r="BW7" s="1135"/>
      <c r="BX7" s="1135"/>
      <c r="BY7" s="1135"/>
      <c r="BZ7" s="1135"/>
      <c r="CA7" s="1135"/>
      <c r="CB7" s="1135"/>
      <c r="CC7" s="1135"/>
      <c r="CD7" s="1135"/>
      <c r="CE7" s="1135"/>
      <c r="CF7" s="1135"/>
      <c r="CG7" s="1147"/>
      <c r="CH7" s="1131">
        <v>0</v>
      </c>
      <c r="CI7" s="1132"/>
      <c r="CJ7" s="1132"/>
      <c r="CK7" s="1132"/>
      <c r="CL7" s="1133"/>
      <c r="CM7" s="1131">
        <v>329</v>
      </c>
      <c r="CN7" s="1132"/>
      <c r="CO7" s="1132"/>
      <c r="CP7" s="1132"/>
      <c r="CQ7" s="1133"/>
      <c r="CR7" s="1131">
        <v>10</v>
      </c>
      <c r="CS7" s="1132"/>
      <c r="CT7" s="1132"/>
      <c r="CU7" s="1132"/>
      <c r="CV7" s="1133"/>
      <c r="CW7" s="1131" t="s">
        <v>549</v>
      </c>
      <c r="CX7" s="1132"/>
      <c r="CY7" s="1132"/>
      <c r="CZ7" s="1132"/>
      <c r="DA7" s="1133"/>
      <c r="DB7" s="1131" t="s">
        <v>549</v>
      </c>
      <c r="DC7" s="1132"/>
      <c r="DD7" s="1132"/>
      <c r="DE7" s="1132"/>
      <c r="DF7" s="1133"/>
      <c r="DG7" s="1131" t="s">
        <v>549</v>
      </c>
      <c r="DH7" s="1132"/>
      <c r="DI7" s="1132"/>
      <c r="DJ7" s="1132"/>
      <c r="DK7" s="1133"/>
      <c r="DL7" s="1131" t="s">
        <v>549</v>
      </c>
      <c r="DM7" s="1132"/>
      <c r="DN7" s="1132"/>
      <c r="DO7" s="1132"/>
      <c r="DP7" s="1133"/>
      <c r="DQ7" s="1131" t="s">
        <v>549</v>
      </c>
      <c r="DR7" s="1132"/>
      <c r="DS7" s="1132"/>
      <c r="DT7" s="1132"/>
      <c r="DU7" s="1133"/>
      <c r="DV7" s="1134"/>
      <c r="DW7" s="1135"/>
      <c r="DX7" s="1135"/>
      <c r="DY7" s="1135"/>
      <c r="DZ7" s="1136"/>
      <c r="EA7" s="217"/>
    </row>
    <row r="8" spans="1:131" s="218" customFormat="1" ht="26.25" customHeight="1" x14ac:dyDescent="0.2">
      <c r="A8" s="221">
        <v>2</v>
      </c>
      <c r="B8" s="1065"/>
      <c r="C8" s="1066"/>
      <c r="D8" s="1066"/>
      <c r="E8" s="1066"/>
      <c r="F8" s="1066"/>
      <c r="G8" s="1066"/>
      <c r="H8" s="1066"/>
      <c r="I8" s="1066"/>
      <c r="J8" s="1066"/>
      <c r="K8" s="1066"/>
      <c r="L8" s="1066"/>
      <c r="M8" s="1066"/>
      <c r="N8" s="1066"/>
      <c r="O8" s="1066"/>
      <c r="P8" s="1067"/>
      <c r="Q8" s="1073"/>
      <c r="R8" s="1074"/>
      <c r="S8" s="1074"/>
      <c r="T8" s="1074"/>
      <c r="U8" s="1074"/>
      <c r="V8" s="1074"/>
      <c r="W8" s="1074"/>
      <c r="X8" s="1074"/>
      <c r="Y8" s="1074"/>
      <c r="Z8" s="1074"/>
      <c r="AA8" s="1074"/>
      <c r="AB8" s="1074"/>
      <c r="AC8" s="1074"/>
      <c r="AD8" s="1074"/>
      <c r="AE8" s="1075"/>
      <c r="AF8" s="1070"/>
      <c r="AG8" s="1071"/>
      <c r="AH8" s="1071"/>
      <c r="AI8" s="1071"/>
      <c r="AJ8" s="1072"/>
      <c r="AK8" s="1115"/>
      <c r="AL8" s="1116"/>
      <c r="AM8" s="1116"/>
      <c r="AN8" s="1116"/>
      <c r="AO8" s="1116"/>
      <c r="AP8" s="1116"/>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1">
        <v>2</v>
      </c>
      <c r="BR8" s="222"/>
      <c r="BS8" s="1027" t="s">
        <v>555</v>
      </c>
      <c r="BT8" s="1028"/>
      <c r="BU8" s="1028"/>
      <c r="BV8" s="1028"/>
      <c r="BW8" s="1028"/>
      <c r="BX8" s="1028"/>
      <c r="BY8" s="1028"/>
      <c r="BZ8" s="1028"/>
      <c r="CA8" s="1028"/>
      <c r="CB8" s="1028"/>
      <c r="CC8" s="1028"/>
      <c r="CD8" s="1028"/>
      <c r="CE8" s="1028"/>
      <c r="CF8" s="1028"/>
      <c r="CG8" s="1049"/>
      <c r="CH8" s="1024">
        <v>23</v>
      </c>
      <c r="CI8" s="1025"/>
      <c r="CJ8" s="1025"/>
      <c r="CK8" s="1025"/>
      <c r="CL8" s="1026"/>
      <c r="CM8" s="1024">
        <v>31</v>
      </c>
      <c r="CN8" s="1025"/>
      <c r="CO8" s="1025"/>
      <c r="CP8" s="1025"/>
      <c r="CQ8" s="1026"/>
      <c r="CR8" s="1024">
        <v>4</v>
      </c>
      <c r="CS8" s="1025"/>
      <c r="CT8" s="1025"/>
      <c r="CU8" s="1025"/>
      <c r="CV8" s="1026"/>
      <c r="CW8" s="1024" t="s">
        <v>549</v>
      </c>
      <c r="CX8" s="1025"/>
      <c r="CY8" s="1025"/>
      <c r="CZ8" s="1025"/>
      <c r="DA8" s="1026"/>
      <c r="DB8" s="1024" t="s">
        <v>549</v>
      </c>
      <c r="DC8" s="1025"/>
      <c r="DD8" s="1025"/>
      <c r="DE8" s="1025"/>
      <c r="DF8" s="1026"/>
      <c r="DG8" s="1024" t="s">
        <v>549</v>
      </c>
      <c r="DH8" s="1025"/>
      <c r="DI8" s="1025"/>
      <c r="DJ8" s="1025"/>
      <c r="DK8" s="1026"/>
      <c r="DL8" s="1024" t="s">
        <v>549</v>
      </c>
      <c r="DM8" s="1025"/>
      <c r="DN8" s="1025"/>
      <c r="DO8" s="1025"/>
      <c r="DP8" s="1026"/>
      <c r="DQ8" s="1024" t="s">
        <v>549</v>
      </c>
      <c r="DR8" s="1025"/>
      <c r="DS8" s="1025"/>
      <c r="DT8" s="1025"/>
      <c r="DU8" s="1026"/>
      <c r="DV8" s="1027"/>
      <c r="DW8" s="1028"/>
      <c r="DX8" s="1028"/>
      <c r="DY8" s="1028"/>
      <c r="DZ8" s="1029"/>
      <c r="EA8" s="217"/>
    </row>
    <row r="9" spans="1:131" s="218" customFormat="1" ht="26.25" customHeight="1" x14ac:dyDescent="0.2">
      <c r="A9" s="221">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1">
        <v>3</v>
      </c>
      <c r="BR9" s="222"/>
      <c r="BS9" s="1027"/>
      <c r="BT9" s="1028"/>
      <c r="BU9" s="1028"/>
      <c r="BV9" s="1028"/>
      <c r="BW9" s="1028"/>
      <c r="BX9" s="1028"/>
      <c r="BY9" s="1028"/>
      <c r="BZ9" s="1028"/>
      <c r="CA9" s="1028"/>
      <c r="CB9" s="1028"/>
      <c r="CC9" s="1028"/>
      <c r="CD9" s="1028"/>
      <c r="CE9" s="1028"/>
      <c r="CF9" s="1028"/>
      <c r="CG9" s="1049"/>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17"/>
    </row>
    <row r="10" spans="1:131" s="218" customFormat="1" ht="26.25" customHeight="1" x14ac:dyDescent="0.2">
      <c r="A10" s="221">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1">
        <v>4</v>
      </c>
      <c r="BR10" s="222"/>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7"/>
    </row>
    <row r="11" spans="1:131" s="218" customFormat="1" ht="26.25" customHeight="1" x14ac:dyDescent="0.2">
      <c r="A11" s="221">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1">
        <v>5</v>
      </c>
      <c r="BR11" s="222"/>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7"/>
    </row>
    <row r="12" spans="1:131" s="218" customFormat="1" ht="26.25" customHeight="1" x14ac:dyDescent="0.2">
      <c r="A12" s="221">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1">
        <v>6</v>
      </c>
      <c r="BR12" s="222"/>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7"/>
    </row>
    <row r="13" spans="1:131" s="218" customFormat="1" ht="26.25" customHeight="1" x14ac:dyDescent="0.2">
      <c r="A13" s="221">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1">
        <v>7</v>
      </c>
      <c r="BR13" s="222"/>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7"/>
    </row>
    <row r="14" spans="1:131" s="218" customFormat="1" ht="26.25" customHeight="1" x14ac:dyDescent="0.2">
      <c r="A14" s="221">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1">
        <v>8</v>
      </c>
      <c r="BR14" s="222"/>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7"/>
    </row>
    <row r="15" spans="1:131" s="218" customFormat="1" ht="26.25" customHeight="1" x14ac:dyDescent="0.2">
      <c r="A15" s="221">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1">
        <v>9</v>
      </c>
      <c r="BR15" s="222"/>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7"/>
    </row>
    <row r="16" spans="1:131" s="218" customFormat="1" ht="26.25" customHeight="1" x14ac:dyDescent="0.2">
      <c r="A16" s="221">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1">
        <v>10</v>
      </c>
      <c r="BR16" s="222"/>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7"/>
    </row>
    <row r="17" spans="1:131" s="218" customFormat="1" ht="26.25" customHeight="1" x14ac:dyDescent="0.2">
      <c r="A17" s="221">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1">
        <v>11</v>
      </c>
      <c r="BR17" s="222"/>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7"/>
    </row>
    <row r="18" spans="1:131" s="218" customFormat="1" ht="26.25" customHeight="1" x14ac:dyDescent="0.2">
      <c r="A18" s="221">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1">
        <v>12</v>
      </c>
      <c r="BR18" s="222"/>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7"/>
    </row>
    <row r="19" spans="1:131" s="218" customFormat="1" ht="26.25" customHeight="1" x14ac:dyDescent="0.2">
      <c r="A19" s="221">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1">
        <v>13</v>
      </c>
      <c r="BR19" s="222"/>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7"/>
    </row>
    <row r="20" spans="1:131" s="218" customFormat="1" ht="26.25" customHeight="1" x14ac:dyDescent="0.2">
      <c r="A20" s="221">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1">
        <v>14</v>
      </c>
      <c r="BR20" s="222"/>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7"/>
    </row>
    <row r="21" spans="1:131" s="218" customFormat="1" ht="26.25" customHeight="1" thickBot="1" x14ac:dyDescent="0.25">
      <c r="A21" s="221">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1">
        <v>15</v>
      </c>
      <c r="BR21" s="222"/>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7"/>
    </row>
    <row r="22" spans="1:131" s="218" customFormat="1" ht="26.25" customHeight="1" x14ac:dyDescent="0.2">
      <c r="A22" s="221">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375</v>
      </c>
      <c r="BA22" s="1063"/>
      <c r="BB22" s="1063"/>
      <c r="BC22" s="1063"/>
      <c r="BD22" s="1064"/>
      <c r="BE22" s="215"/>
      <c r="BF22" s="215"/>
      <c r="BG22" s="215"/>
      <c r="BH22" s="215"/>
      <c r="BI22" s="215"/>
      <c r="BJ22" s="215"/>
      <c r="BK22" s="215"/>
      <c r="BL22" s="215"/>
      <c r="BM22" s="215"/>
      <c r="BN22" s="215"/>
      <c r="BO22" s="215"/>
      <c r="BP22" s="215"/>
      <c r="BQ22" s="221">
        <v>16</v>
      </c>
      <c r="BR22" s="222"/>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7"/>
    </row>
    <row r="23" spans="1:131" s="218" customFormat="1" ht="26.25" customHeight="1" thickBot="1" x14ac:dyDescent="0.25">
      <c r="A23" s="223" t="s">
        <v>376</v>
      </c>
      <c r="B23" s="972" t="s">
        <v>377</v>
      </c>
      <c r="C23" s="973"/>
      <c r="D23" s="973"/>
      <c r="E23" s="973"/>
      <c r="F23" s="973"/>
      <c r="G23" s="973"/>
      <c r="H23" s="973"/>
      <c r="I23" s="973"/>
      <c r="J23" s="973"/>
      <c r="K23" s="973"/>
      <c r="L23" s="973"/>
      <c r="M23" s="973"/>
      <c r="N23" s="973"/>
      <c r="O23" s="973"/>
      <c r="P23" s="983"/>
      <c r="Q23" s="1102">
        <v>76735</v>
      </c>
      <c r="R23" s="1096"/>
      <c r="S23" s="1096"/>
      <c r="T23" s="1096"/>
      <c r="U23" s="1096"/>
      <c r="V23" s="1096">
        <v>70158</v>
      </c>
      <c r="W23" s="1096"/>
      <c r="X23" s="1096"/>
      <c r="Y23" s="1096"/>
      <c r="Z23" s="1096"/>
      <c r="AA23" s="1096">
        <v>6577</v>
      </c>
      <c r="AB23" s="1096"/>
      <c r="AC23" s="1096"/>
      <c r="AD23" s="1096"/>
      <c r="AE23" s="1103"/>
      <c r="AF23" s="1104">
        <v>3861</v>
      </c>
      <c r="AG23" s="1096"/>
      <c r="AH23" s="1096"/>
      <c r="AI23" s="1096"/>
      <c r="AJ23" s="1105"/>
      <c r="AK23" s="1106"/>
      <c r="AL23" s="1107"/>
      <c r="AM23" s="1107"/>
      <c r="AN23" s="1107"/>
      <c r="AO23" s="1107"/>
      <c r="AP23" s="1096">
        <v>10954</v>
      </c>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1">
        <v>17</v>
      </c>
      <c r="BR23" s="222"/>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7"/>
    </row>
    <row r="24" spans="1:131" s="218" customFormat="1" ht="26.25" customHeight="1" x14ac:dyDescent="0.2">
      <c r="A24" s="1095" t="s">
        <v>378</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1">
        <v>18</v>
      </c>
      <c r="BR24" s="222"/>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7"/>
    </row>
    <row r="25" spans="1:131" ht="26.25" customHeight="1" thickBot="1" x14ac:dyDescent="0.25">
      <c r="A25" s="1094" t="s">
        <v>379</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4"/>
      <c r="BP25" s="224"/>
      <c r="BQ25" s="221">
        <v>19</v>
      </c>
      <c r="BR25" s="222"/>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357</v>
      </c>
      <c r="B26" s="1031"/>
      <c r="C26" s="1031"/>
      <c r="D26" s="1031"/>
      <c r="E26" s="1031"/>
      <c r="F26" s="1031"/>
      <c r="G26" s="1031"/>
      <c r="H26" s="1031"/>
      <c r="I26" s="1031"/>
      <c r="J26" s="1031"/>
      <c r="K26" s="1031"/>
      <c r="L26" s="1031"/>
      <c r="M26" s="1031"/>
      <c r="N26" s="1031"/>
      <c r="O26" s="1031"/>
      <c r="P26" s="1032"/>
      <c r="Q26" s="1036" t="s">
        <v>380</v>
      </c>
      <c r="R26" s="1037"/>
      <c r="S26" s="1037"/>
      <c r="T26" s="1037"/>
      <c r="U26" s="1038"/>
      <c r="V26" s="1036" t="s">
        <v>381</v>
      </c>
      <c r="W26" s="1037"/>
      <c r="X26" s="1037"/>
      <c r="Y26" s="1037"/>
      <c r="Z26" s="1038"/>
      <c r="AA26" s="1036" t="s">
        <v>382</v>
      </c>
      <c r="AB26" s="1037"/>
      <c r="AC26" s="1037"/>
      <c r="AD26" s="1037"/>
      <c r="AE26" s="1037"/>
      <c r="AF26" s="1090" t="s">
        <v>383</v>
      </c>
      <c r="AG26" s="1043"/>
      <c r="AH26" s="1043"/>
      <c r="AI26" s="1043"/>
      <c r="AJ26" s="1091"/>
      <c r="AK26" s="1037" t="s">
        <v>384</v>
      </c>
      <c r="AL26" s="1037"/>
      <c r="AM26" s="1037"/>
      <c r="AN26" s="1037"/>
      <c r="AO26" s="1038"/>
      <c r="AP26" s="1036" t="s">
        <v>385</v>
      </c>
      <c r="AQ26" s="1037"/>
      <c r="AR26" s="1037"/>
      <c r="AS26" s="1037"/>
      <c r="AT26" s="1038"/>
      <c r="AU26" s="1036" t="s">
        <v>386</v>
      </c>
      <c r="AV26" s="1037"/>
      <c r="AW26" s="1037"/>
      <c r="AX26" s="1037"/>
      <c r="AY26" s="1038"/>
      <c r="AZ26" s="1036" t="s">
        <v>387</v>
      </c>
      <c r="BA26" s="1037"/>
      <c r="BB26" s="1037"/>
      <c r="BC26" s="1037"/>
      <c r="BD26" s="1038"/>
      <c r="BE26" s="1036" t="s">
        <v>364</v>
      </c>
      <c r="BF26" s="1037"/>
      <c r="BG26" s="1037"/>
      <c r="BH26" s="1037"/>
      <c r="BI26" s="1050"/>
      <c r="BJ26" s="214"/>
      <c r="BK26" s="214"/>
      <c r="BL26" s="214"/>
      <c r="BM26" s="214"/>
      <c r="BN26" s="214"/>
      <c r="BO26" s="224"/>
      <c r="BP26" s="224"/>
      <c r="BQ26" s="221">
        <v>20</v>
      </c>
      <c r="BR26" s="222"/>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4"/>
      <c r="BP27" s="224"/>
      <c r="BQ27" s="221">
        <v>21</v>
      </c>
      <c r="BR27" s="222"/>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5">
        <v>1</v>
      </c>
      <c r="B28" s="1082" t="s">
        <v>388</v>
      </c>
      <c r="C28" s="1083"/>
      <c r="D28" s="1083"/>
      <c r="E28" s="1083"/>
      <c r="F28" s="1083"/>
      <c r="G28" s="1083"/>
      <c r="H28" s="1083"/>
      <c r="I28" s="1083"/>
      <c r="J28" s="1083"/>
      <c r="K28" s="1083"/>
      <c r="L28" s="1083"/>
      <c r="M28" s="1083"/>
      <c r="N28" s="1083"/>
      <c r="O28" s="1083"/>
      <c r="P28" s="1084"/>
      <c r="Q28" s="1085">
        <v>11479</v>
      </c>
      <c r="R28" s="1086"/>
      <c r="S28" s="1086"/>
      <c r="T28" s="1086"/>
      <c r="U28" s="1086"/>
      <c r="V28" s="1086">
        <v>11293</v>
      </c>
      <c r="W28" s="1086"/>
      <c r="X28" s="1086"/>
      <c r="Y28" s="1086"/>
      <c r="Z28" s="1086"/>
      <c r="AA28" s="1086">
        <v>186</v>
      </c>
      <c r="AB28" s="1086"/>
      <c r="AC28" s="1086"/>
      <c r="AD28" s="1086"/>
      <c r="AE28" s="1087"/>
      <c r="AF28" s="1088">
        <v>186</v>
      </c>
      <c r="AG28" s="1086"/>
      <c r="AH28" s="1086"/>
      <c r="AI28" s="1086"/>
      <c r="AJ28" s="1089"/>
      <c r="AK28" s="1077">
        <v>1311</v>
      </c>
      <c r="AL28" s="1078"/>
      <c r="AM28" s="1078"/>
      <c r="AN28" s="1078"/>
      <c r="AO28" s="1078"/>
      <c r="AP28" s="1078" t="s">
        <v>549</v>
      </c>
      <c r="AQ28" s="1078"/>
      <c r="AR28" s="1078"/>
      <c r="AS28" s="1078"/>
      <c r="AT28" s="1078"/>
      <c r="AU28" s="1078" t="s">
        <v>549</v>
      </c>
      <c r="AV28" s="1078"/>
      <c r="AW28" s="1078"/>
      <c r="AX28" s="1078"/>
      <c r="AY28" s="1078"/>
      <c r="AZ28" s="1079"/>
      <c r="BA28" s="1079"/>
      <c r="BB28" s="1079"/>
      <c r="BC28" s="1079"/>
      <c r="BD28" s="1079"/>
      <c r="BE28" s="1080"/>
      <c r="BF28" s="1080"/>
      <c r="BG28" s="1080"/>
      <c r="BH28" s="1080"/>
      <c r="BI28" s="1081"/>
      <c r="BJ28" s="214"/>
      <c r="BK28" s="214"/>
      <c r="BL28" s="214"/>
      <c r="BM28" s="214"/>
      <c r="BN28" s="214"/>
      <c r="BO28" s="224"/>
      <c r="BP28" s="224"/>
      <c r="BQ28" s="221">
        <v>22</v>
      </c>
      <c r="BR28" s="222"/>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5">
        <v>2</v>
      </c>
      <c r="B29" s="1065" t="s">
        <v>389</v>
      </c>
      <c r="C29" s="1066"/>
      <c r="D29" s="1066"/>
      <c r="E29" s="1066"/>
      <c r="F29" s="1066"/>
      <c r="G29" s="1066"/>
      <c r="H29" s="1066"/>
      <c r="I29" s="1066"/>
      <c r="J29" s="1066"/>
      <c r="K29" s="1066"/>
      <c r="L29" s="1066"/>
      <c r="M29" s="1066"/>
      <c r="N29" s="1066"/>
      <c r="O29" s="1066"/>
      <c r="P29" s="1067"/>
      <c r="Q29" s="1073">
        <v>10259</v>
      </c>
      <c r="R29" s="1074"/>
      <c r="S29" s="1074"/>
      <c r="T29" s="1074"/>
      <c r="U29" s="1074"/>
      <c r="V29" s="1074">
        <v>9904</v>
      </c>
      <c r="W29" s="1074"/>
      <c r="X29" s="1074"/>
      <c r="Y29" s="1074"/>
      <c r="Z29" s="1074"/>
      <c r="AA29" s="1074">
        <v>355</v>
      </c>
      <c r="AB29" s="1074"/>
      <c r="AC29" s="1074"/>
      <c r="AD29" s="1074"/>
      <c r="AE29" s="1075"/>
      <c r="AF29" s="1070">
        <v>355</v>
      </c>
      <c r="AG29" s="1071"/>
      <c r="AH29" s="1071"/>
      <c r="AI29" s="1071"/>
      <c r="AJ29" s="1072"/>
      <c r="AK29" s="1015">
        <v>1940</v>
      </c>
      <c r="AL29" s="1006"/>
      <c r="AM29" s="1006"/>
      <c r="AN29" s="1006"/>
      <c r="AO29" s="1006"/>
      <c r="AP29" s="1006" t="s">
        <v>549</v>
      </c>
      <c r="AQ29" s="1006"/>
      <c r="AR29" s="1006"/>
      <c r="AS29" s="1006"/>
      <c r="AT29" s="1006"/>
      <c r="AU29" s="1006" t="s">
        <v>549</v>
      </c>
      <c r="AV29" s="1006"/>
      <c r="AW29" s="1006"/>
      <c r="AX29" s="1006"/>
      <c r="AY29" s="1006"/>
      <c r="AZ29" s="1076"/>
      <c r="BA29" s="1076"/>
      <c r="BB29" s="1076"/>
      <c r="BC29" s="1076"/>
      <c r="BD29" s="1076"/>
      <c r="BE29" s="1007"/>
      <c r="BF29" s="1007"/>
      <c r="BG29" s="1007"/>
      <c r="BH29" s="1007"/>
      <c r="BI29" s="1008"/>
      <c r="BJ29" s="214"/>
      <c r="BK29" s="214"/>
      <c r="BL29" s="214"/>
      <c r="BM29" s="214"/>
      <c r="BN29" s="214"/>
      <c r="BO29" s="224"/>
      <c r="BP29" s="224"/>
      <c r="BQ29" s="221">
        <v>23</v>
      </c>
      <c r="BR29" s="222"/>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5">
        <v>3</v>
      </c>
      <c r="B30" s="1065" t="s">
        <v>390</v>
      </c>
      <c r="C30" s="1066"/>
      <c r="D30" s="1066"/>
      <c r="E30" s="1066"/>
      <c r="F30" s="1066"/>
      <c r="G30" s="1066"/>
      <c r="H30" s="1066"/>
      <c r="I30" s="1066"/>
      <c r="J30" s="1066"/>
      <c r="K30" s="1066"/>
      <c r="L30" s="1066"/>
      <c r="M30" s="1066"/>
      <c r="N30" s="1066"/>
      <c r="O30" s="1066"/>
      <c r="P30" s="1067"/>
      <c r="Q30" s="1073">
        <v>2545</v>
      </c>
      <c r="R30" s="1074"/>
      <c r="S30" s="1074"/>
      <c r="T30" s="1074"/>
      <c r="U30" s="1074"/>
      <c r="V30" s="1074">
        <v>2538</v>
      </c>
      <c r="W30" s="1074"/>
      <c r="X30" s="1074"/>
      <c r="Y30" s="1074"/>
      <c r="Z30" s="1074"/>
      <c r="AA30" s="1074">
        <v>7</v>
      </c>
      <c r="AB30" s="1074"/>
      <c r="AC30" s="1074"/>
      <c r="AD30" s="1074"/>
      <c r="AE30" s="1075"/>
      <c r="AF30" s="1070">
        <v>7</v>
      </c>
      <c r="AG30" s="1071"/>
      <c r="AH30" s="1071"/>
      <c r="AI30" s="1071"/>
      <c r="AJ30" s="1072"/>
      <c r="AK30" s="1015">
        <v>277</v>
      </c>
      <c r="AL30" s="1006"/>
      <c r="AM30" s="1006"/>
      <c r="AN30" s="1006"/>
      <c r="AO30" s="1006"/>
      <c r="AP30" s="1006" t="s">
        <v>549</v>
      </c>
      <c r="AQ30" s="1006"/>
      <c r="AR30" s="1006"/>
      <c r="AS30" s="1006"/>
      <c r="AT30" s="1006"/>
      <c r="AU30" s="1006" t="s">
        <v>549</v>
      </c>
      <c r="AV30" s="1006"/>
      <c r="AW30" s="1006"/>
      <c r="AX30" s="1006"/>
      <c r="AY30" s="1006"/>
      <c r="AZ30" s="1076"/>
      <c r="BA30" s="1076"/>
      <c r="BB30" s="1076"/>
      <c r="BC30" s="1076"/>
      <c r="BD30" s="1076"/>
      <c r="BE30" s="1007"/>
      <c r="BF30" s="1007"/>
      <c r="BG30" s="1007"/>
      <c r="BH30" s="1007"/>
      <c r="BI30" s="1008"/>
      <c r="BJ30" s="214"/>
      <c r="BK30" s="214"/>
      <c r="BL30" s="214"/>
      <c r="BM30" s="214"/>
      <c r="BN30" s="214"/>
      <c r="BO30" s="224"/>
      <c r="BP30" s="224"/>
      <c r="BQ30" s="221">
        <v>24</v>
      </c>
      <c r="BR30" s="222"/>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5">
        <v>4</v>
      </c>
      <c r="B31" s="1065" t="s">
        <v>391</v>
      </c>
      <c r="C31" s="1066"/>
      <c r="D31" s="1066"/>
      <c r="E31" s="1066"/>
      <c r="F31" s="1066"/>
      <c r="G31" s="1066"/>
      <c r="H31" s="1066"/>
      <c r="I31" s="1066"/>
      <c r="J31" s="1066"/>
      <c r="K31" s="1066"/>
      <c r="L31" s="1066"/>
      <c r="M31" s="1066"/>
      <c r="N31" s="1066"/>
      <c r="O31" s="1066"/>
      <c r="P31" s="1067"/>
      <c r="Q31" s="1073">
        <v>2655</v>
      </c>
      <c r="R31" s="1074"/>
      <c r="S31" s="1074"/>
      <c r="T31" s="1074"/>
      <c r="U31" s="1074"/>
      <c r="V31" s="1074">
        <v>2760</v>
      </c>
      <c r="W31" s="1074"/>
      <c r="X31" s="1074"/>
      <c r="Y31" s="1074"/>
      <c r="Z31" s="1074"/>
      <c r="AA31" s="1074">
        <v>-106</v>
      </c>
      <c r="AB31" s="1074"/>
      <c r="AC31" s="1074"/>
      <c r="AD31" s="1074"/>
      <c r="AE31" s="1075"/>
      <c r="AF31" s="1070">
        <v>6227</v>
      </c>
      <c r="AG31" s="1071"/>
      <c r="AH31" s="1071"/>
      <c r="AI31" s="1071"/>
      <c r="AJ31" s="1072"/>
      <c r="AK31" s="1015">
        <v>40</v>
      </c>
      <c r="AL31" s="1006"/>
      <c r="AM31" s="1006"/>
      <c r="AN31" s="1006"/>
      <c r="AO31" s="1006"/>
      <c r="AP31" s="1006">
        <v>3988</v>
      </c>
      <c r="AQ31" s="1006"/>
      <c r="AR31" s="1006"/>
      <c r="AS31" s="1006"/>
      <c r="AT31" s="1006"/>
      <c r="AU31" s="1006">
        <v>20</v>
      </c>
      <c r="AV31" s="1006"/>
      <c r="AW31" s="1006"/>
      <c r="AX31" s="1006"/>
      <c r="AY31" s="1006"/>
      <c r="AZ31" s="1076" t="s">
        <v>549</v>
      </c>
      <c r="BA31" s="1076"/>
      <c r="BB31" s="1076"/>
      <c r="BC31" s="1076"/>
      <c r="BD31" s="1076"/>
      <c r="BE31" s="1007" t="s">
        <v>392</v>
      </c>
      <c r="BF31" s="1007"/>
      <c r="BG31" s="1007"/>
      <c r="BH31" s="1007"/>
      <c r="BI31" s="1008"/>
      <c r="BJ31" s="214"/>
      <c r="BK31" s="214"/>
      <c r="BL31" s="214"/>
      <c r="BM31" s="214"/>
      <c r="BN31" s="214"/>
      <c r="BO31" s="224"/>
      <c r="BP31" s="224"/>
      <c r="BQ31" s="221">
        <v>25</v>
      </c>
      <c r="BR31" s="222"/>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5">
        <v>5</v>
      </c>
      <c r="B32" s="1065" t="s">
        <v>393</v>
      </c>
      <c r="C32" s="1066"/>
      <c r="D32" s="1066"/>
      <c r="E32" s="1066"/>
      <c r="F32" s="1066"/>
      <c r="G32" s="1066"/>
      <c r="H32" s="1066"/>
      <c r="I32" s="1066"/>
      <c r="J32" s="1066"/>
      <c r="K32" s="1066"/>
      <c r="L32" s="1066"/>
      <c r="M32" s="1066"/>
      <c r="N32" s="1066"/>
      <c r="O32" s="1066"/>
      <c r="P32" s="1067"/>
      <c r="Q32" s="1073">
        <v>3537</v>
      </c>
      <c r="R32" s="1074"/>
      <c r="S32" s="1074"/>
      <c r="T32" s="1074"/>
      <c r="U32" s="1074"/>
      <c r="V32" s="1074">
        <v>3519</v>
      </c>
      <c r="W32" s="1074"/>
      <c r="X32" s="1074"/>
      <c r="Y32" s="1074"/>
      <c r="Z32" s="1074"/>
      <c r="AA32" s="1074">
        <v>18</v>
      </c>
      <c r="AB32" s="1074"/>
      <c r="AC32" s="1074"/>
      <c r="AD32" s="1074"/>
      <c r="AE32" s="1075"/>
      <c r="AF32" s="1070">
        <v>906</v>
      </c>
      <c r="AG32" s="1071"/>
      <c r="AH32" s="1071"/>
      <c r="AI32" s="1071"/>
      <c r="AJ32" s="1072"/>
      <c r="AK32" s="1015">
        <v>1999</v>
      </c>
      <c r="AL32" s="1006"/>
      <c r="AM32" s="1006"/>
      <c r="AN32" s="1006"/>
      <c r="AO32" s="1006"/>
      <c r="AP32" s="1006">
        <v>14631</v>
      </c>
      <c r="AQ32" s="1006"/>
      <c r="AR32" s="1006"/>
      <c r="AS32" s="1006"/>
      <c r="AT32" s="1006"/>
      <c r="AU32" s="1006">
        <v>4141</v>
      </c>
      <c r="AV32" s="1006"/>
      <c r="AW32" s="1006"/>
      <c r="AX32" s="1006"/>
      <c r="AY32" s="1006"/>
      <c r="AZ32" s="1076" t="s">
        <v>549</v>
      </c>
      <c r="BA32" s="1076"/>
      <c r="BB32" s="1076"/>
      <c r="BC32" s="1076"/>
      <c r="BD32" s="1076"/>
      <c r="BE32" s="1007" t="s">
        <v>392</v>
      </c>
      <c r="BF32" s="1007"/>
      <c r="BG32" s="1007"/>
      <c r="BH32" s="1007"/>
      <c r="BI32" s="1008"/>
      <c r="BJ32" s="214"/>
      <c r="BK32" s="214"/>
      <c r="BL32" s="214"/>
      <c r="BM32" s="214"/>
      <c r="BN32" s="214"/>
      <c r="BO32" s="224"/>
      <c r="BP32" s="224"/>
      <c r="BQ32" s="221">
        <v>26</v>
      </c>
      <c r="BR32" s="222"/>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5">
        <v>6</v>
      </c>
      <c r="B33" s="1065" t="s">
        <v>394</v>
      </c>
      <c r="C33" s="1066"/>
      <c r="D33" s="1066"/>
      <c r="E33" s="1066"/>
      <c r="F33" s="1066"/>
      <c r="G33" s="1066"/>
      <c r="H33" s="1066"/>
      <c r="I33" s="1066"/>
      <c r="J33" s="1066"/>
      <c r="K33" s="1066"/>
      <c r="L33" s="1066"/>
      <c r="M33" s="1066"/>
      <c r="N33" s="1066"/>
      <c r="O33" s="1066"/>
      <c r="P33" s="1067"/>
      <c r="Q33" s="1073">
        <v>710</v>
      </c>
      <c r="R33" s="1074"/>
      <c r="S33" s="1074"/>
      <c r="T33" s="1074"/>
      <c r="U33" s="1074"/>
      <c r="V33" s="1074">
        <v>40</v>
      </c>
      <c r="W33" s="1074"/>
      <c r="X33" s="1074"/>
      <c r="Y33" s="1074"/>
      <c r="Z33" s="1074"/>
      <c r="AA33" s="1074">
        <v>671</v>
      </c>
      <c r="AB33" s="1074"/>
      <c r="AC33" s="1074"/>
      <c r="AD33" s="1074"/>
      <c r="AE33" s="1075"/>
      <c r="AF33" s="1070">
        <v>671</v>
      </c>
      <c r="AG33" s="1071"/>
      <c r="AH33" s="1071"/>
      <c r="AI33" s="1071"/>
      <c r="AJ33" s="1072"/>
      <c r="AK33" s="1015" t="s">
        <v>549</v>
      </c>
      <c r="AL33" s="1006"/>
      <c r="AM33" s="1006"/>
      <c r="AN33" s="1006"/>
      <c r="AO33" s="1006"/>
      <c r="AP33" s="1006" t="s">
        <v>549</v>
      </c>
      <c r="AQ33" s="1006"/>
      <c r="AR33" s="1006"/>
      <c r="AS33" s="1006"/>
      <c r="AT33" s="1006"/>
      <c r="AU33" s="1006" t="s">
        <v>549</v>
      </c>
      <c r="AV33" s="1006"/>
      <c r="AW33" s="1006"/>
      <c r="AX33" s="1006"/>
      <c r="AY33" s="1006"/>
      <c r="AZ33" s="1076" t="s">
        <v>549</v>
      </c>
      <c r="BA33" s="1076"/>
      <c r="BB33" s="1076"/>
      <c r="BC33" s="1076"/>
      <c r="BD33" s="1076"/>
      <c r="BE33" s="1007" t="s">
        <v>395</v>
      </c>
      <c r="BF33" s="1007"/>
      <c r="BG33" s="1007"/>
      <c r="BH33" s="1007"/>
      <c r="BI33" s="1008"/>
      <c r="BJ33" s="214"/>
      <c r="BK33" s="214"/>
      <c r="BL33" s="214"/>
      <c r="BM33" s="214"/>
      <c r="BN33" s="214"/>
      <c r="BO33" s="224"/>
      <c r="BP33" s="224"/>
      <c r="BQ33" s="221">
        <v>27</v>
      </c>
      <c r="BR33" s="222"/>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5">
        <v>7</v>
      </c>
      <c r="B34" s="1065" t="s">
        <v>396</v>
      </c>
      <c r="C34" s="1066"/>
      <c r="D34" s="1066"/>
      <c r="E34" s="1066"/>
      <c r="F34" s="1066"/>
      <c r="G34" s="1066"/>
      <c r="H34" s="1066"/>
      <c r="I34" s="1066"/>
      <c r="J34" s="1066"/>
      <c r="K34" s="1066"/>
      <c r="L34" s="1066"/>
      <c r="M34" s="1066"/>
      <c r="N34" s="1066"/>
      <c r="O34" s="1066"/>
      <c r="P34" s="1067"/>
      <c r="Q34" s="1073">
        <v>174</v>
      </c>
      <c r="R34" s="1074"/>
      <c r="S34" s="1074"/>
      <c r="T34" s="1074"/>
      <c r="U34" s="1074"/>
      <c r="V34" s="1074">
        <v>104</v>
      </c>
      <c r="W34" s="1074"/>
      <c r="X34" s="1074"/>
      <c r="Y34" s="1074"/>
      <c r="Z34" s="1074"/>
      <c r="AA34" s="1074">
        <v>69</v>
      </c>
      <c r="AB34" s="1074"/>
      <c r="AC34" s="1074"/>
      <c r="AD34" s="1074"/>
      <c r="AE34" s="1075"/>
      <c r="AF34" s="1070">
        <v>69</v>
      </c>
      <c r="AG34" s="1071"/>
      <c r="AH34" s="1071"/>
      <c r="AI34" s="1071"/>
      <c r="AJ34" s="1072"/>
      <c r="AK34" s="1015">
        <v>92580</v>
      </c>
      <c r="AL34" s="1006"/>
      <c r="AM34" s="1006"/>
      <c r="AN34" s="1006"/>
      <c r="AO34" s="1006"/>
      <c r="AP34" s="1006" t="s">
        <v>549</v>
      </c>
      <c r="AQ34" s="1006"/>
      <c r="AR34" s="1006"/>
      <c r="AS34" s="1006"/>
      <c r="AT34" s="1006"/>
      <c r="AU34" s="1006" t="s">
        <v>549</v>
      </c>
      <c r="AV34" s="1006"/>
      <c r="AW34" s="1006"/>
      <c r="AX34" s="1006"/>
      <c r="AY34" s="1006"/>
      <c r="AZ34" s="1076" t="s">
        <v>549</v>
      </c>
      <c r="BA34" s="1076"/>
      <c r="BB34" s="1076"/>
      <c r="BC34" s="1076"/>
      <c r="BD34" s="1076"/>
      <c r="BE34" s="1007" t="s">
        <v>395</v>
      </c>
      <c r="BF34" s="1007"/>
      <c r="BG34" s="1007"/>
      <c r="BH34" s="1007"/>
      <c r="BI34" s="1008"/>
      <c r="BJ34" s="214"/>
      <c r="BK34" s="214"/>
      <c r="BL34" s="214"/>
      <c r="BM34" s="214"/>
      <c r="BN34" s="214"/>
      <c r="BO34" s="224"/>
      <c r="BP34" s="224"/>
      <c r="BQ34" s="221">
        <v>28</v>
      </c>
      <c r="BR34" s="222"/>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5">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4"/>
      <c r="BP35" s="224"/>
      <c r="BQ35" s="221">
        <v>29</v>
      </c>
      <c r="BR35" s="222"/>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5">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4"/>
      <c r="BP36" s="224"/>
      <c r="BQ36" s="221">
        <v>30</v>
      </c>
      <c r="BR36" s="222"/>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5">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4"/>
      <c r="BP37" s="224"/>
      <c r="BQ37" s="221">
        <v>31</v>
      </c>
      <c r="BR37" s="222"/>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5">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4"/>
      <c r="BP38" s="224"/>
      <c r="BQ38" s="221">
        <v>32</v>
      </c>
      <c r="BR38" s="222"/>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5">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4"/>
      <c r="BP39" s="224"/>
      <c r="BQ39" s="221">
        <v>33</v>
      </c>
      <c r="BR39" s="222"/>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1">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4"/>
      <c r="BP40" s="224"/>
      <c r="BQ40" s="221">
        <v>34</v>
      </c>
      <c r="BR40" s="222"/>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1">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4"/>
      <c r="BP41" s="224"/>
      <c r="BQ41" s="221">
        <v>35</v>
      </c>
      <c r="BR41" s="222"/>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1">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4"/>
      <c r="BP42" s="224"/>
      <c r="BQ42" s="221">
        <v>36</v>
      </c>
      <c r="BR42" s="222"/>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1">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4"/>
      <c r="BP43" s="224"/>
      <c r="BQ43" s="221">
        <v>37</v>
      </c>
      <c r="BR43" s="222"/>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1">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4"/>
      <c r="BP44" s="224"/>
      <c r="BQ44" s="221">
        <v>38</v>
      </c>
      <c r="BR44" s="222"/>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1">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4"/>
      <c r="BP45" s="224"/>
      <c r="BQ45" s="221">
        <v>39</v>
      </c>
      <c r="BR45" s="222"/>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1">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4"/>
      <c r="BP46" s="224"/>
      <c r="BQ46" s="221">
        <v>40</v>
      </c>
      <c r="BR46" s="222"/>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1">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4"/>
      <c r="BP47" s="224"/>
      <c r="BQ47" s="221">
        <v>41</v>
      </c>
      <c r="BR47" s="222"/>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1">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4"/>
      <c r="BP48" s="224"/>
      <c r="BQ48" s="221">
        <v>42</v>
      </c>
      <c r="BR48" s="222"/>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1">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4"/>
      <c r="BP49" s="224"/>
      <c r="BQ49" s="221">
        <v>43</v>
      </c>
      <c r="BR49" s="222"/>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1">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4"/>
      <c r="BP50" s="224"/>
      <c r="BQ50" s="221">
        <v>44</v>
      </c>
      <c r="BR50" s="222"/>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1">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4"/>
      <c r="BP51" s="224"/>
      <c r="BQ51" s="221">
        <v>45</v>
      </c>
      <c r="BR51" s="222"/>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1">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4"/>
      <c r="BP52" s="224"/>
      <c r="BQ52" s="221">
        <v>46</v>
      </c>
      <c r="BR52" s="222"/>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1">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4"/>
      <c r="BP53" s="224"/>
      <c r="BQ53" s="221">
        <v>47</v>
      </c>
      <c r="BR53" s="222"/>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1">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4"/>
      <c r="BP54" s="224"/>
      <c r="BQ54" s="221">
        <v>48</v>
      </c>
      <c r="BR54" s="222"/>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1">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4"/>
      <c r="BP55" s="224"/>
      <c r="BQ55" s="221">
        <v>49</v>
      </c>
      <c r="BR55" s="222"/>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1">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4"/>
      <c r="BP56" s="224"/>
      <c r="BQ56" s="221">
        <v>50</v>
      </c>
      <c r="BR56" s="222"/>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1">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4"/>
      <c r="BP57" s="224"/>
      <c r="BQ57" s="221">
        <v>51</v>
      </c>
      <c r="BR57" s="222"/>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1">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4"/>
      <c r="BP58" s="224"/>
      <c r="BQ58" s="221">
        <v>52</v>
      </c>
      <c r="BR58" s="222"/>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1">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4"/>
      <c r="BP59" s="224"/>
      <c r="BQ59" s="221">
        <v>53</v>
      </c>
      <c r="BR59" s="222"/>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1">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4"/>
      <c r="BP60" s="224"/>
      <c r="BQ60" s="221">
        <v>54</v>
      </c>
      <c r="BR60" s="222"/>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1">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4"/>
      <c r="BP61" s="224"/>
      <c r="BQ61" s="221">
        <v>55</v>
      </c>
      <c r="BR61" s="222"/>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1">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397</v>
      </c>
      <c r="BK62" s="1063"/>
      <c r="BL62" s="1063"/>
      <c r="BM62" s="1063"/>
      <c r="BN62" s="1064"/>
      <c r="BO62" s="224"/>
      <c r="BP62" s="224"/>
      <c r="BQ62" s="221">
        <v>56</v>
      </c>
      <c r="BR62" s="222"/>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3" t="s">
        <v>376</v>
      </c>
      <c r="B63" s="972" t="s">
        <v>398</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8421</v>
      </c>
      <c r="AG63" s="994"/>
      <c r="AH63" s="994"/>
      <c r="AI63" s="994"/>
      <c r="AJ63" s="1057"/>
      <c r="AK63" s="1058"/>
      <c r="AL63" s="998"/>
      <c r="AM63" s="998"/>
      <c r="AN63" s="998"/>
      <c r="AO63" s="998"/>
      <c r="AP63" s="994"/>
      <c r="AQ63" s="994"/>
      <c r="AR63" s="994"/>
      <c r="AS63" s="994"/>
      <c r="AT63" s="994"/>
      <c r="AU63" s="994">
        <v>4161</v>
      </c>
      <c r="AV63" s="994"/>
      <c r="AW63" s="994"/>
      <c r="AX63" s="994"/>
      <c r="AY63" s="994"/>
      <c r="AZ63" s="1052"/>
      <c r="BA63" s="1052"/>
      <c r="BB63" s="1052"/>
      <c r="BC63" s="1052"/>
      <c r="BD63" s="1052"/>
      <c r="BE63" s="995"/>
      <c r="BF63" s="995"/>
      <c r="BG63" s="995"/>
      <c r="BH63" s="995"/>
      <c r="BI63" s="996"/>
      <c r="BJ63" s="1053" t="s">
        <v>122</v>
      </c>
      <c r="BK63" s="988"/>
      <c r="BL63" s="988"/>
      <c r="BM63" s="988"/>
      <c r="BN63" s="1054"/>
      <c r="BO63" s="224"/>
      <c r="BP63" s="224"/>
      <c r="BQ63" s="221">
        <v>57</v>
      </c>
      <c r="BR63" s="222"/>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400</v>
      </c>
      <c r="B66" s="1031"/>
      <c r="C66" s="1031"/>
      <c r="D66" s="1031"/>
      <c r="E66" s="1031"/>
      <c r="F66" s="1031"/>
      <c r="G66" s="1031"/>
      <c r="H66" s="1031"/>
      <c r="I66" s="1031"/>
      <c r="J66" s="1031"/>
      <c r="K66" s="1031"/>
      <c r="L66" s="1031"/>
      <c r="M66" s="1031"/>
      <c r="N66" s="1031"/>
      <c r="O66" s="1031"/>
      <c r="P66" s="1032"/>
      <c r="Q66" s="1036" t="s">
        <v>380</v>
      </c>
      <c r="R66" s="1037"/>
      <c r="S66" s="1037"/>
      <c r="T66" s="1037"/>
      <c r="U66" s="1038"/>
      <c r="V66" s="1036" t="s">
        <v>381</v>
      </c>
      <c r="W66" s="1037"/>
      <c r="X66" s="1037"/>
      <c r="Y66" s="1037"/>
      <c r="Z66" s="1038"/>
      <c r="AA66" s="1036" t="s">
        <v>382</v>
      </c>
      <c r="AB66" s="1037"/>
      <c r="AC66" s="1037"/>
      <c r="AD66" s="1037"/>
      <c r="AE66" s="1038"/>
      <c r="AF66" s="1042" t="s">
        <v>383</v>
      </c>
      <c r="AG66" s="1043"/>
      <c r="AH66" s="1043"/>
      <c r="AI66" s="1043"/>
      <c r="AJ66" s="1044"/>
      <c r="AK66" s="1036" t="s">
        <v>384</v>
      </c>
      <c r="AL66" s="1031"/>
      <c r="AM66" s="1031"/>
      <c r="AN66" s="1031"/>
      <c r="AO66" s="1032"/>
      <c r="AP66" s="1036" t="s">
        <v>385</v>
      </c>
      <c r="AQ66" s="1037"/>
      <c r="AR66" s="1037"/>
      <c r="AS66" s="1037"/>
      <c r="AT66" s="1038"/>
      <c r="AU66" s="1036" t="s">
        <v>401</v>
      </c>
      <c r="AV66" s="1037"/>
      <c r="AW66" s="1037"/>
      <c r="AX66" s="1037"/>
      <c r="AY66" s="1038"/>
      <c r="AZ66" s="1036" t="s">
        <v>364</v>
      </c>
      <c r="BA66" s="1037"/>
      <c r="BB66" s="1037"/>
      <c r="BC66" s="1037"/>
      <c r="BD66" s="1050"/>
      <c r="BE66" s="224"/>
      <c r="BF66" s="224"/>
      <c r="BG66" s="224"/>
      <c r="BH66" s="224"/>
      <c r="BI66" s="224"/>
      <c r="BJ66" s="224"/>
      <c r="BK66" s="224"/>
      <c r="BL66" s="224"/>
      <c r="BM66" s="224"/>
      <c r="BN66" s="224"/>
      <c r="BO66" s="224"/>
      <c r="BP66" s="224"/>
      <c r="BQ66" s="221">
        <v>60</v>
      </c>
      <c r="BR66" s="226"/>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4"/>
      <c r="BF67" s="224"/>
      <c r="BG67" s="224"/>
      <c r="BH67" s="224"/>
      <c r="BI67" s="224"/>
      <c r="BJ67" s="224"/>
      <c r="BK67" s="224"/>
      <c r="BL67" s="224"/>
      <c r="BM67" s="224"/>
      <c r="BN67" s="224"/>
      <c r="BO67" s="224"/>
      <c r="BP67" s="224"/>
      <c r="BQ67" s="221">
        <v>61</v>
      </c>
      <c r="BR67" s="226"/>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9">
        <v>1</v>
      </c>
      <c r="B68" s="1020" t="s">
        <v>550</v>
      </c>
      <c r="C68" s="1021"/>
      <c r="D68" s="1021"/>
      <c r="E68" s="1021"/>
      <c r="F68" s="1021"/>
      <c r="G68" s="1021"/>
      <c r="H68" s="1021"/>
      <c r="I68" s="1021"/>
      <c r="J68" s="1021"/>
      <c r="K68" s="1021"/>
      <c r="L68" s="1021"/>
      <c r="M68" s="1021"/>
      <c r="N68" s="1021"/>
      <c r="O68" s="1021"/>
      <c r="P68" s="1022"/>
      <c r="Q68" s="1023">
        <v>6483</v>
      </c>
      <c r="R68" s="1017"/>
      <c r="S68" s="1017"/>
      <c r="T68" s="1017"/>
      <c r="U68" s="1017"/>
      <c r="V68" s="1017">
        <v>6082</v>
      </c>
      <c r="W68" s="1017"/>
      <c r="X68" s="1017"/>
      <c r="Y68" s="1017"/>
      <c r="Z68" s="1017"/>
      <c r="AA68" s="1017">
        <v>401</v>
      </c>
      <c r="AB68" s="1017"/>
      <c r="AC68" s="1017"/>
      <c r="AD68" s="1017"/>
      <c r="AE68" s="1017"/>
      <c r="AF68" s="1017">
        <v>270</v>
      </c>
      <c r="AG68" s="1017"/>
      <c r="AH68" s="1017"/>
      <c r="AI68" s="1017"/>
      <c r="AJ68" s="1017"/>
      <c r="AK68" s="1017" t="s">
        <v>549</v>
      </c>
      <c r="AL68" s="1017"/>
      <c r="AM68" s="1017"/>
      <c r="AN68" s="1017"/>
      <c r="AO68" s="1017"/>
      <c r="AP68" s="1017">
        <v>707</v>
      </c>
      <c r="AQ68" s="1017"/>
      <c r="AR68" s="1017"/>
      <c r="AS68" s="1017"/>
      <c r="AT68" s="1017"/>
      <c r="AU68" s="1017">
        <v>187</v>
      </c>
      <c r="AV68" s="1017"/>
      <c r="AW68" s="1017"/>
      <c r="AX68" s="1017"/>
      <c r="AY68" s="1017"/>
      <c r="AZ68" s="1018"/>
      <c r="BA68" s="1018"/>
      <c r="BB68" s="1018"/>
      <c r="BC68" s="1018"/>
      <c r="BD68" s="1019"/>
      <c r="BE68" s="224"/>
      <c r="BF68" s="224"/>
      <c r="BG68" s="224"/>
      <c r="BH68" s="224"/>
      <c r="BI68" s="224"/>
      <c r="BJ68" s="224"/>
      <c r="BK68" s="224"/>
      <c r="BL68" s="224"/>
      <c r="BM68" s="224"/>
      <c r="BN68" s="224"/>
      <c r="BO68" s="224"/>
      <c r="BP68" s="224"/>
      <c r="BQ68" s="221">
        <v>62</v>
      </c>
      <c r="BR68" s="226"/>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1">
        <v>2</v>
      </c>
      <c r="B69" s="1009" t="s">
        <v>551</v>
      </c>
      <c r="C69" s="1010"/>
      <c r="D69" s="1010"/>
      <c r="E69" s="1010"/>
      <c r="F69" s="1010"/>
      <c r="G69" s="1010"/>
      <c r="H69" s="1010"/>
      <c r="I69" s="1010"/>
      <c r="J69" s="1010"/>
      <c r="K69" s="1010"/>
      <c r="L69" s="1010"/>
      <c r="M69" s="1010"/>
      <c r="N69" s="1010"/>
      <c r="O69" s="1010"/>
      <c r="P69" s="1011"/>
      <c r="Q69" s="1012">
        <v>2064</v>
      </c>
      <c r="R69" s="1006"/>
      <c r="S69" s="1006"/>
      <c r="T69" s="1006"/>
      <c r="U69" s="1006"/>
      <c r="V69" s="1006">
        <v>1976</v>
      </c>
      <c r="W69" s="1006"/>
      <c r="X69" s="1006"/>
      <c r="Y69" s="1006"/>
      <c r="Z69" s="1006"/>
      <c r="AA69" s="1006">
        <v>88</v>
      </c>
      <c r="AB69" s="1006"/>
      <c r="AC69" s="1006"/>
      <c r="AD69" s="1006"/>
      <c r="AE69" s="1006"/>
      <c r="AF69" s="1006">
        <v>88</v>
      </c>
      <c r="AG69" s="1006"/>
      <c r="AH69" s="1006"/>
      <c r="AI69" s="1006"/>
      <c r="AJ69" s="1006"/>
      <c r="AK69" s="1006" t="s">
        <v>549</v>
      </c>
      <c r="AL69" s="1006"/>
      <c r="AM69" s="1006"/>
      <c r="AN69" s="1006"/>
      <c r="AO69" s="1006"/>
      <c r="AP69" s="1006">
        <v>551</v>
      </c>
      <c r="AQ69" s="1006"/>
      <c r="AR69" s="1006"/>
      <c r="AS69" s="1006"/>
      <c r="AT69" s="1006"/>
      <c r="AU69" s="1006">
        <v>355</v>
      </c>
      <c r="AV69" s="1006"/>
      <c r="AW69" s="1006"/>
      <c r="AX69" s="1006"/>
      <c r="AY69" s="1006"/>
      <c r="AZ69" s="1007"/>
      <c r="BA69" s="1007"/>
      <c r="BB69" s="1007"/>
      <c r="BC69" s="1007"/>
      <c r="BD69" s="1008"/>
      <c r="BE69" s="224"/>
      <c r="BF69" s="224"/>
      <c r="BG69" s="224"/>
      <c r="BH69" s="224"/>
      <c r="BI69" s="224"/>
      <c r="BJ69" s="224"/>
      <c r="BK69" s="224"/>
      <c r="BL69" s="224"/>
      <c r="BM69" s="224"/>
      <c r="BN69" s="224"/>
      <c r="BO69" s="224"/>
      <c r="BP69" s="224"/>
      <c r="BQ69" s="221">
        <v>63</v>
      </c>
      <c r="BR69" s="226"/>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1">
        <v>3</v>
      </c>
      <c r="B70" s="1009" t="s">
        <v>552</v>
      </c>
      <c r="C70" s="1010"/>
      <c r="D70" s="1010"/>
      <c r="E70" s="1010"/>
      <c r="F70" s="1010"/>
      <c r="G70" s="1010"/>
      <c r="H70" s="1010"/>
      <c r="I70" s="1010"/>
      <c r="J70" s="1010"/>
      <c r="K70" s="1010"/>
      <c r="L70" s="1010"/>
      <c r="M70" s="1010"/>
      <c r="N70" s="1010"/>
      <c r="O70" s="1010"/>
      <c r="P70" s="1011"/>
      <c r="Q70" s="1012">
        <v>2653</v>
      </c>
      <c r="R70" s="1006"/>
      <c r="S70" s="1006"/>
      <c r="T70" s="1006"/>
      <c r="U70" s="1006"/>
      <c r="V70" s="1006">
        <v>2392</v>
      </c>
      <c r="W70" s="1006"/>
      <c r="X70" s="1006"/>
      <c r="Y70" s="1006"/>
      <c r="Z70" s="1006"/>
      <c r="AA70" s="1006">
        <v>261</v>
      </c>
      <c r="AB70" s="1006"/>
      <c r="AC70" s="1006"/>
      <c r="AD70" s="1006"/>
      <c r="AE70" s="1006"/>
      <c r="AF70" s="1006">
        <v>261</v>
      </c>
      <c r="AG70" s="1006"/>
      <c r="AH70" s="1006"/>
      <c r="AI70" s="1006"/>
      <c r="AJ70" s="1006"/>
      <c r="AK70" s="1006" t="s">
        <v>549</v>
      </c>
      <c r="AL70" s="1006"/>
      <c r="AM70" s="1006"/>
      <c r="AN70" s="1006"/>
      <c r="AO70" s="1006"/>
      <c r="AP70" s="1006" t="s">
        <v>549</v>
      </c>
      <c r="AQ70" s="1006"/>
      <c r="AR70" s="1006"/>
      <c r="AS70" s="1006"/>
      <c r="AT70" s="1006"/>
      <c r="AU70" s="1006" t="s">
        <v>549</v>
      </c>
      <c r="AV70" s="1006"/>
      <c r="AW70" s="1006"/>
      <c r="AX70" s="1006"/>
      <c r="AY70" s="1006"/>
      <c r="AZ70" s="1007"/>
      <c r="BA70" s="1007"/>
      <c r="BB70" s="1007"/>
      <c r="BC70" s="1007"/>
      <c r="BD70" s="1008"/>
      <c r="BE70" s="224"/>
      <c r="BF70" s="224"/>
      <c r="BG70" s="224"/>
      <c r="BH70" s="224"/>
      <c r="BI70" s="224"/>
      <c r="BJ70" s="224"/>
      <c r="BK70" s="224"/>
      <c r="BL70" s="224"/>
      <c r="BM70" s="224"/>
      <c r="BN70" s="224"/>
      <c r="BO70" s="224"/>
      <c r="BP70" s="224"/>
      <c r="BQ70" s="221">
        <v>64</v>
      </c>
      <c r="BR70" s="226"/>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1">
        <v>4</v>
      </c>
      <c r="B71" s="1009" t="s">
        <v>553</v>
      </c>
      <c r="C71" s="1010"/>
      <c r="D71" s="1010"/>
      <c r="E71" s="1010"/>
      <c r="F71" s="1010"/>
      <c r="G71" s="1010"/>
      <c r="H71" s="1010"/>
      <c r="I71" s="1010"/>
      <c r="J71" s="1010"/>
      <c r="K71" s="1010"/>
      <c r="L71" s="1010"/>
      <c r="M71" s="1010"/>
      <c r="N71" s="1010"/>
      <c r="O71" s="1010"/>
      <c r="P71" s="1011"/>
      <c r="Q71" s="1012">
        <v>1047955</v>
      </c>
      <c r="R71" s="1006"/>
      <c r="S71" s="1006"/>
      <c r="T71" s="1006"/>
      <c r="U71" s="1006"/>
      <c r="V71" s="1006">
        <v>1016638</v>
      </c>
      <c r="W71" s="1006"/>
      <c r="X71" s="1006"/>
      <c r="Y71" s="1006"/>
      <c r="Z71" s="1006"/>
      <c r="AA71" s="1006">
        <v>31318</v>
      </c>
      <c r="AB71" s="1006"/>
      <c r="AC71" s="1006"/>
      <c r="AD71" s="1006"/>
      <c r="AE71" s="1006"/>
      <c r="AF71" s="1006">
        <v>31318</v>
      </c>
      <c r="AG71" s="1006"/>
      <c r="AH71" s="1006"/>
      <c r="AI71" s="1006"/>
      <c r="AJ71" s="1006"/>
      <c r="AK71" s="1006">
        <v>1</v>
      </c>
      <c r="AL71" s="1006"/>
      <c r="AM71" s="1006"/>
      <c r="AN71" s="1006"/>
      <c r="AO71" s="1006"/>
      <c r="AP71" s="1006" t="s">
        <v>549</v>
      </c>
      <c r="AQ71" s="1006"/>
      <c r="AR71" s="1006"/>
      <c r="AS71" s="1006"/>
      <c r="AT71" s="1006"/>
      <c r="AU71" s="1006" t="s">
        <v>549</v>
      </c>
      <c r="AV71" s="1006"/>
      <c r="AW71" s="1006"/>
      <c r="AX71" s="1006"/>
      <c r="AY71" s="1006"/>
      <c r="AZ71" s="1007"/>
      <c r="BA71" s="1007"/>
      <c r="BB71" s="1007"/>
      <c r="BC71" s="1007"/>
      <c r="BD71" s="1008"/>
      <c r="BE71" s="224"/>
      <c r="BF71" s="224"/>
      <c r="BG71" s="224"/>
      <c r="BH71" s="224"/>
      <c r="BI71" s="224"/>
      <c r="BJ71" s="224"/>
      <c r="BK71" s="224"/>
      <c r="BL71" s="224"/>
      <c r="BM71" s="224"/>
      <c r="BN71" s="224"/>
      <c r="BO71" s="224"/>
      <c r="BP71" s="224"/>
      <c r="BQ71" s="221">
        <v>65</v>
      </c>
      <c r="BR71" s="226"/>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1">
        <v>5</v>
      </c>
      <c r="B72" s="1009"/>
      <c r="C72" s="1010"/>
      <c r="D72" s="1010"/>
      <c r="E72" s="1010"/>
      <c r="F72" s="1010"/>
      <c r="G72" s="1010"/>
      <c r="H72" s="1010"/>
      <c r="I72" s="1010"/>
      <c r="J72" s="1010"/>
      <c r="K72" s="1010"/>
      <c r="L72" s="1010"/>
      <c r="M72" s="1010"/>
      <c r="N72" s="1010"/>
      <c r="O72" s="1010"/>
      <c r="P72" s="1011"/>
      <c r="Q72" s="1012"/>
      <c r="R72" s="1006"/>
      <c r="S72" s="1006"/>
      <c r="T72" s="1006"/>
      <c r="U72" s="1006"/>
      <c r="V72" s="1006"/>
      <c r="W72" s="1006"/>
      <c r="X72" s="1006"/>
      <c r="Y72" s="1006"/>
      <c r="Z72" s="1006"/>
      <c r="AA72" s="1006"/>
      <c r="AB72" s="1006"/>
      <c r="AC72" s="1006"/>
      <c r="AD72" s="1006"/>
      <c r="AE72" s="1006"/>
      <c r="AF72" s="1006"/>
      <c r="AG72" s="1006"/>
      <c r="AH72" s="1006"/>
      <c r="AI72" s="1006"/>
      <c r="AJ72" s="1006"/>
      <c r="AK72" s="1006"/>
      <c r="AL72" s="1006"/>
      <c r="AM72" s="1006"/>
      <c r="AN72" s="1006"/>
      <c r="AO72" s="1006"/>
      <c r="AP72" s="1006"/>
      <c r="AQ72" s="1006"/>
      <c r="AR72" s="1006"/>
      <c r="AS72" s="1006"/>
      <c r="AT72" s="1006"/>
      <c r="AU72" s="1006"/>
      <c r="AV72" s="1006"/>
      <c r="AW72" s="1006"/>
      <c r="AX72" s="1006"/>
      <c r="AY72" s="1006"/>
      <c r="AZ72" s="1007"/>
      <c r="BA72" s="1007"/>
      <c r="BB72" s="1007"/>
      <c r="BC72" s="1007"/>
      <c r="BD72" s="1008"/>
      <c r="BE72" s="224"/>
      <c r="BF72" s="224"/>
      <c r="BG72" s="224"/>
      <c r="BH72" s="224"/>
      <c r="BI72" s="224"/>
      <c r="BJ72" s="224"/>
      <c r="BK72" s="224"/>
      <c r="BL72" s="224"/>
      <c r="BM72" s="224"/>
      <c r="BN72" s="224"/>
      <c r="BO72" s="224"/>
      <c r="BP72" s="224"/>
      <c r="BQ72" s="221">
        <v>66</v>
      </c>
      <c r="BR72" s="226"/>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1">
        <v>6</v>
      </c>
      <c r="B73" s="1009"/>
      <c r="C73" s="1010"/>
      <c r="D73" s="1010"/>
      <c r="E73" s="1010"/>
      <c r="F73" s="1010"/>
      <c r="G73" s="1010"/>
      <c r="H73" s="1010"/>
      <c r="I73" s="1010"/>
      <c r="J73" s="1010"/>
      <c r="K73" s="1010"/>
      <c r="L73" s="1010"/>
      <c r="M73" s="1010"/>
      <c r="N73" s="1010"/>
      <c r="O73" s="1010"/>
      <c r="P73" s="1011"/>
      <c r="Q73" s="1012"/>
      <c r="R73" s="1006"/>
      <c r="S73" s="1006"/>
      <c r="T73" s="1006"/>
      <c r="U73" s="1006"/>
      <c r="V73" s="1006"/>
      <c r="W73" s="1006"/>
      <c r="X73" s="1006"/>
      <c r="Y73" s="1006"/>
      <c r="Z73" s="1006"/>
      <c r="AA73" s="1006"/>
      <c r="AB73" s="1006"/>
      <c r="AC73" s="1006"/>
      <c r="AD73" s="1006"/>
      <c r="AE73" s="1006"/>
      <c r="AF73" s="1006"/>
      <c r="AG73" s="1006"/>
      <c r="AH73" s="1006"/>
      <c r="AI73" s="1006"/>
      <c r="AJ73" s="1006"/>
      <c r="AK73" s="1006"/>
      <c r="AL73" s="1006"/>
      <c r="AM73" s="1006"/>
      <c r="AN73" s="1006"/>
      <c r="AO73" s="1006"/>
      <c r="AP73" s="1006"/>
      <c r="AQ73" s="1006"/>
      <c r="AR73" s="1006"/>
      <c r="AS73" s="1006"/>
      <c r="AT73" s="1006"/>
      <c r="AU73" s="1006"/>
      <c r="AV73" s="1006"/>
      <c r="AW73" s="1006"/>
      <c r="AX73" s="1006"/>
      <c r="AY73" s="1006"/>
      <c r="AZ73" s="1007"/>
      <c r="BA73" s="1007"/>
      <c r="BB73" s="1007"/>
      <c r="BC73" s="1007"/>
      <c r="BD73" s="1008"/>
      <c r="BE73" s="224"/>
      <c r="BF73" s="224"/>
      <c r="BG73" s="224"/>
      <c r="BH73" s="224"/>
      <c r="BI73" s="224"/>
      <c r="BJ73" s="224"/>
      <c r="BK73" s="224"/>
      <c r="BL73" s="224"/>
      <c r="BM73" s="224"/>
      <c r="BN73" s="224"/>
      <c r="BO73" s="224"/>
      <c r="BP73" s="224"/>
      <c r="BQ73" s="221">
        <v>67</v>
      </c>
      <c r="BR73" s="226"/>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1">
        <v>7</v>
      </c>
      <c r="B74" s="1009"/>
      <c r="C74" s="1010"/>
      <c r="D74" s="1010"/>
      <c r="E74" s="1010"/>
      <c r="F74" s="1010"/>
      <c r="G74" s="1010"/>
      <c r="H74" s="1010"/>
      <c r="I74" s="1010"/>
      <c r="J74" s="1010"/>
      <c r="K74" s="1010"/>
      <c r="L74" s="1010"/>
      <c r="M74" s="1010"/>
      <c r="N74" s="1010"/>
      <c r="O74" s="1010"/>
      <c r="P74" s="1011"/>
      <c r="Q74" s="1012"/>
      <c r="R74" s="1006"/>
      <c r="S74" s="1006"/>
      <c r="T74" s="1006"/>
      <c r="U74" s="1006"/>
      <c r="V74" s="1006"/>
      <c r="W74" s="1006"/>
      <c r="X74" s="1006"/>
      <c r="Y74" s="1006"/>
      <c r="Z74" s="1006"/>
      <c r="AA74" s="1006"/>
      <c r="AB74" s="1006"/>
      <c r="AC74" s="1006"/>
      <c r="AD74" s="1006"/>
      <c r="AE74" s="1006"/>
      <c r="AF74" s="1006"/>
      <c r="AG74" s="1006"/>
      <c r="AH74" s="1006"/>
      <c r="AI74" s="1006"/>
      <c r="AJ74" s="1006"/>
      <c r="AK74" s="1006"/>
      <c r="AL74" s="1006"/>
      <c r="AM74" s="1006"/>
      <c r="AN74" s="1006"/>
      <c r="AO74" s="1006"/>
      <c r="AP74" s="1006"/>
      <c r="AQ74" s="1006"/>
      <c r="AR74" s="1006"/>
      <c r="AS74" s="1006"/>
      <c r="AT74" s="1006"/>
      <c r="AU74" s="1006"/>
      <c r="AV74" s="1006"/>
      <c r="AW74" s="1006"/>
      <c r="AX74" s="1006"/>
      <c r="AY74" s="1006"/>
      <c r="AZ74" s="1007"/>
      <c r="BA74" s="1007"/>
      <c r="BB74" s="1007"/>
      <c r="BC74" s="1007"/>
      <c r="BD74" s="1008"/>
      <c r="BE74" s="224"/>
      <c r="BF74" s="224"/>
      <c r="BG74" s="224"/>
      <c r="BH74" s="224"/>
      <c r="BI74" s="224"/>
      <c r="BJ74" s="224"/>
      <c r="BK74" s="224"/>
      <c r="BL74" s="224"/>
      <c r="BM74" s="224"/>
      <c r="BN74" s="224"/>
      <c r="BO74" s="224"/>
      <c r="BP74" s="224"/>
      <c r="BQ74" s="221">
        <v>68</v>
      </c>
      <c r="BR74" s="226"/>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1">
        <v>8</v>
      </c>
      <c r="B75" s="1009"/>
      <c r="C75" s="1010"/>
      <c r="D75" s="1010"/>
      <c r="E75" s="1010"/>
      <c r="F75" s="1010"/>
      <c r="G75" s="1010"/>
      <c r="H75" s="1010"/>
      <c r="I75" s="1010"/>
      <c r="J75" s="1010"/>
      <c r="K75" s="1010"/>
      <c r="L75" s="1010"/>
      <c r="M75" s="1010"/>
      <c r="N75" s="1010"/>
      <c r="O75" s="1010"/>
      <c r="P75" s="1011"/>
      <c r="Q75" s="1013"/>
      <c r="R75" s="1014"/>
      <c r="S75" s="1014"/>
      <c r="T75" s="1014"/>
      <c r="U75" s="1015"/>
      <c r="V75" s="1016"/>
      <c r="W75" s="1014"/>
      <c r="X75" s="1014"/>
      <c r="Y75" s="1014"/>
      <c r="Z75" s="1015"/>
      <c r="AA75" s="1016"/>
      <c r="AB75" s="1014"/>
      <c r="AC75" s="1014"/>
      <c r="AD75" s="1014"/>
      <c r="AE75" s="1015"/>
      <c r="AF75" s="1016"/>
      <c r="AG75" s="1014"/>
      <c r="AH75" s="1014"/>
      <c r="AI75" s="1014"/>
      <c r="AJ75" s="1015"/>
      <c r="AK75" s="1016"/>
      <c r="AL75" s="1014"/>
      <c r="AM75" s="1014"/>
      <c r="AN75" s="1014"/>
      <c r="AO75" s="1015"/>
      <c r="AP75" s="1016"/>
      <c r="AQ75" s="1014"/>
      <c r="AR75" s="1014"/>
      <c r="AS75" s="1014"/>
      <c r="AT75" s="1015"/>
      <c r="AU75" s="1016"/>
      <c r="AV75" s="1014"/>
      <c r="AW75" s="1014"/>
      <c r="AX75" s="1014"/>
      <c r="AY75" s="1015"/>
      <c r="AZ75" s="1007"/>
      <c r="BA75" s="1007"/>
      <c r="BB75" s="1007"/>
      <c r="BC75" s="1007"/>
      <c r="BD75" s="1008"/>
      <c r="BE75" s="224"/>
      <c r="BF75" s="224"/>
      <c r="BG75" s="224"/>
      <c r="BH75" s="224"/>
      <c r="BI75" s="224"/>
      <c r="BJ75" s="224"/>
      <c r="BK75" s="224"/>
      <c r="BL75" s="224"/>
      <c r="BM75" s="224"/>
      <c r="BN75" s="224"/>
      <c r="BO75" s="224"/>
      <c r="BP75" s="224"/>
      <c r="BQ75" s="221">
        <v>69</v>
      </c>
      <c r="BR75" s="226"/>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1">
        <v>9</v>
      </c>
      <c r="B76" s="1009"/>
      <c r="C76" s="1010"/>
      <c r="D76" s="1010"/>
      <c r="E76" s="1010"/>
      <c r="F76" s="1010"/>
      <c r="G76" s="1010"/>
      <c r="H76" s="1010"/>
      <c r="I76" s="1010"/>
      <c r="J76" s="1010"/>
      <c r="K76" s="1010"/>
      <c r="L76" s="1010"/>
      <c r="M76" s="1010"/>
      <c r="N76" s="1010"/>
      <c r="O76" s="1010"/>
      <c r="P76" s="1011"/>
      <c r="Q76" s="1013"/>
      <c r="R76" s="1014"/>
      <c r="S76" s="1014"/>
      <c r="T76" s="1014"/>
      <c r="U76" s="1015"/>
      <c r="V76" s="1016"/>
      <c r="W76" s="1014"/>
      <c r="X76" s="1014"/>
      <c r="Y76" s="1014"/>
      <c r="Z76" s="1015"/>
      <c r="AA76" s="1016"/>
      <c r="AB76" s="1014"/>
      <c r="AC76" s="1014"/>
      <c r="AD76" s="1014"/>
      <c r="AE76" s="1015"/>
      <c r="AF76" s="1016"/>
      <c r="AG76" s="1014"/>
      <c r="AH76" s="1014"/>
      <c r="AI76" s="1014"/>
      <c r="AJ76" s="1015"/>
      <c r="AK76" s="1016"/>
      <c r="AL76" s="1014"/>
      <c r="AM76" s="1014"/>
      <c r="AN76" s="1014"/>
      <c r="AO76" s="1015"/>
      <c r="AP76" s="1016"/>
      <c r="AQ76" s="1014"/>
      <c r="AR76" s="1014"/>
      <c r="AS76" s="1014"/>
      <c r="AT76" s="1015"/>
      <c r="AU76" s="1016"/>
      <c r="AV76" s="1014"/>
      <c r="AW76" s="1014"/>
      <c r="AX76" s="1014"/>
      <c r="AY76" s="1015"/>
      <c r="AZ76" s="1007"/>
      <c r="BA76" s="1007"/>
      <c r="BB76" s="1007"/>
      <c r="BC76" s="1007"/>
      <c r="BD76" s="1008"/>
      <c r="BE76" s="224"/>
      <c r="BF76" s="224"/>
      <c r="BG76" s="224"/>
      <c r="BH76" s="224"/>
      <c r="BI76" s="224"/>
      <c r="BJ76" s="224"/>
      <c r="BK76" s="224"/>
      <c r="BL76" s="224"/>
      <c r="BM76" s="224"/>
      <c r="BN76" s="224"/>
      <c r="BO76" s="224"/>
      <c r="BP76" s="224"/>
      <c r="BQ76" s="221">
        <v>70</v>
      </c>
      <c r="BR76" s="226"/>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1">
        <v>10</v>
      </c>
      <c r="B77" s="1009"/>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24"/>
      <c r="BF77" s="224"/>
      <c r="BG77" s="224"/>
      <c r="BH77" s="224"/>
      <c r="BI77" s="224"/>
      <c r="BJ77" s="224"/>
      <c r="BK77" s="224"/>
      <c r="BL77" s="224"/>
      <c r="BM77" s="224"/>
      <c r="BN77" s="224"/>
      <c r="BO77" s="224"/>
      <c r="BP77" s="224"/>
      <c r="BQ77" s="221">
        <v>71</v>
      </c>
      <c r="BR77" s="226"/>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1">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4"/>
      <c r="BF78" s="224"/>
      <c r="BG78" s="224"/>
      <c r="BH78" s="224"/>
      <c r="BI78" s="224"/>
      <c r="BJ78" s="212"/>
      <c r="BK78" s="212"/>
      <c r="BL78" s="212"/>
      <c r="BM78" s="212"/>
      <c r="BN78" s="212"/>
      <c r="BO78" s="224"/>
      <c r="BP78" s="224"/>
      <c r="BQ78" s="221">
        <v>72</v>
      </c>
      <c r="BR78" s="226"/>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1">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4"/>
      <c r="BF79" s="224"/>
      <c r="BG79" s="224"/>
      <c r="BH79" s="224"/>
      <c r="BI79" s="224"/>
      <c r="BJ79" s="212"/>
      <c r="BK79" s="212"/>
      <c r="BL79" s="212"/>
      <c r="BM79" s="212"/>
      <c r="BN79" s="212"/>
      <c r="BO79" s="224"/>
      <c r="BP79" s="224"/>
      <c r="BQ79" s="221">
        <v>73</v>
      </c>
      <c r="BR79" s="226"/>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1">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4"/>
      <c r="BF80" s="224"/>
      <c r="BG80" s="224"/>
      <c r="BH80" s="224"/>
      <c r="BI80" s="224"/>
      <c r="BJ80" s="224"/>
      <c r="BK80" s="224"/>
      <c r="BL80" s="224"/>
      <c r="BM80" s="224"/>
      <c r="BN80" s="224"/>
      <c r="BO80" s="224"/>
      <c r="BP80" s="224"/>
      <c r="BQ80" s="221">
        <v>74</v>
      </c>
      <c r="BR80" s="226"/>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1">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4"/>
      <c r="BF81" s="224"/>
      <c r="BG81" s="224"/>
      <c r="BH81" s="224"/>
      <c r="BI81" s="224"/>
      <c r="BJ81" s="224"/>
      <c r="BK81" s="224"/>
      <c r="BL81" s="224"/>
      <c r="BM81" s="224"/>
      <c r="BN81" s="224"/>
      <c r="BO81" s="224"/>
      <c r="BP81" s="224"/>
      <c r="BQ81" s="221">
        <v>75</v>
      </c>
      <c r="BR81" s="226"/>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1">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4"/>
      <c r="BF82" s="224"/>
      <c r="BG82" s="224"/>
      <c r="BH82" s="224"/>
      <c r="BI82" s="224"/>
      <c r="BJ82" s="224"/>
      <c r="BK82" s="224"/>
      <c r="BL82" s="224"/>
      <c r="BM82" s="224"/>
      <c r="BN82" s="224"/>
      <c r="BO82" s="224"/>
      <c r="BP82" s="224"/>
      <c r="BQ82" s="221">
        <v>76</v>
      </c>
      <c r="BR82" s="226"/>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1">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4"/>
      <c r="BF83" s="224"/>
      <c r="BG83" s="224"/>
      <c r="BH83" s="224"/>
      <c r="BI83" s="224"/>
      <c r="BJ83" s="224"/>
      <c r="BK83" s="224"/>
      <c r="BL83" s="224"/>
      <c r="BM83" s="224"/>
      <c r="BN83" s="224"/>
      <c r="BO83" s="224"/>
      <c r="BP83" s="224"/>
      <c r="BQ83" s="221">
        <v>77</v>
      </c>
      <c r="BR83" s="226"/>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1">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4"/>
      <c r="BF84" s="224"/>
      <c r="BG84" s="224"/>
      <c r="BH84" s="224"/>
      <c r="BI84" s="224"/>
      <c r="BJ84" s="224"/>
      <c r="BK84" s="224"/>
      <c r="BL84" s="224"/>
      <c r="BM84" s="224"/>
      <c r="BN84" s="224"/>
      <c r="BO84" s="224"/>
      <c r="BP84" s="224"/>
      <c r="BQ84" s="221">
        <v>78</v>
      </c>
      <c r="BR84" s="226"/>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1">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4"/>
      <c r="BF85" s="224"/>
      <c r="BG85" s="224"/>
      <c r="BH85" s="224"/>
      <c r="BI85" s="224"/>
      <c r="BJ85" s="224"/>
      <c r="BK85" s="224"/>
      <c r="BL85" s="224"/>
      <c r="BM85" s="224"/>
      <c r="BN85" s="224"/>
      <c r="BO85" s="224"/>
      <c r="BP85" s="224"/>
      <c r="BQ85" s="221">
        <v>79</v>
      </c>
      <c r="BR85" s="226"/>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1">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4"/>
      <c r="BF86" s="224"/>
      <c r="BG86" s="224"/>
      <c r="BH86" s="224"/>
      <c r="BI86" s="224"/>
      <c r="BJ86" s="224"/>
      <c r="BK86" s="224"/>
      <c r="BL86" s="224"/>
      <c r="BM86" s="224"/>
      <c r="BN86" s="224"/>
      <c r="BO86" s="224"/>
      <c r="BP86" s="224"/>
      <c r="BQ86" s="221">
        <v>80</v>
      </c>
      <c r="BR86" s="226"/>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7">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4"/>
      <c r="BF87" s="224"/>
      <c r="BG87" s="224"/>
      <c r="BH87" s="224"/>
      <c r="BI87" s="224"/>
      <c r="BJ87" s="224"/>
      <c r="BK87" s="224"/>
      <c r="BL87" s="224"/>
      <c r="BM87" s="224"/>
      <c r="BN87" s="224"/>
      <c r="BO87" s="224"/>
      <c r="BP87" s="224"/>
      <c r="BQ87" s="221">
        <v>81</v>
      </c>
      <c r="BR87" s="226"/>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3" t="s">
        <v>376</v>
      </c>
      <c r="B88" s="972" t="s">
        <v>402</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31937</v>
      </c>
      <c r="AG88" s="994"/>
      <c r="AH88" s="994"/>
      <c r="AI88" s="994"/>
      <c r="AJ88" s="994"/>
      <c r="AK88" s="998"/>
      <c r="AL88" s="998"/>
      <c r="AM88" s="998"/>
      <c r="AN88" s="998"/>
      <c r="AO88" s="998"/>
      <c r="AP88" s="994">
        <v>1258</v>
      </c>
      <c r="AQ88" s="994"/>
      <c r="AR88" s="994"/>
      <c r="AS88" s="994"/>
      <c r="AT88" s="994"/>
      <c r="AU88" s="994">
        <v>542</v>
      </c>
      <c r="AV88" s="994"/>
      <c r="AW88" s="994"/>
      <c r="AX88" s="994"/>
      <c r="AY88" s="994"/>
      <c r="AZ88" s="995"/>
      <c r="BA88" s="995"/>
      <c r="BB88" s="995"/>
      <c r="BC88" s="995"/>
      <c r="BD88" s="996"/>
      <c r="BE88" s="224"/>
      <c r="BF88" s="224"/>
      <c r="BG88" s="224"/>
      <c r="BH88" s="224"/>
      <c r="BI88" s="224"/>
      <c r="BJ88" s="224"/>
      <c r="BK88" s="224"/>
      <c r="BL88" s="224"/>
      <c r="BM88" s="224"/>
      <c r="BN88" s="224"/>
      <c r="BO88" s="224"/>
      <c r="BP88" s="224"/>
      <c r="BQ88" s="221">
        <v>82</v>
      </c>
      <c r="BR88" s="226"/>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72" t="s">
        <v>403</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v>14</v>
      </c>
      <c r="CS102" s="988"/>
      <c r="CT102" s="988"/>
      <c r="CU102" s="988"/>
      <c r="CV102" s="989"/>
      <c r="CW102" s="987"/>
      <c r="CX102" s="988"/>
      <c r="CY102" s="988"/>
      <c r="CZ102" s="988"/>
      <c r="DA102" s="989"/>
      <c r="DB102" s="987"/>
      <c r="DC102" s="988"/>
      <c r="DD102" s="988"/>
      <c r="DE102" s="988"/>
      <c r="DF102" s="989"/>
      <c r="DG102" s="987"/>
      <c r="DH102" s="988"/>
      <c r="DI102" s="988"/>
      <c r="DJ102" s="988"/>
      <c r="DK102" s="989"/>
      <c r="DL102" s="987"/>
      <c r="DM102" s="988"/>
      <c r="DN102" s="988"/>
      <c r="DO102" s="988"/>
      <c r="DP102" s="989"/>
      <c r="DQ102" s="987"/>
      <c r="DR102" s="988"/>
      <c r="DS102" s="988"/>
      <c r="DT102" s="988"/>
      <c r="DU102" s="989"/>
      <c r="DV102" s="972"/>
      <c r="DW102" s="973"/>
      <c r="DX102" s="973"/>
      <c r="DY102" s="973"/>
      <c r="DZ102" s="974"/>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75" t="s">
        <v>404</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76" t="s">
        <v>405</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408</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409</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410</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411</v>
      </c>
      <c r="AB109" s="931"/>
      <c r="AC109" s="931"/>
      <c r="AD109" s="931"/>
      <c r="AE109" s="932"/>
      <c r="AF109" s="933" t="s">
        <v>412</v>
      </c>
      <c r="AG109" s="931"/>
      <c r="AH109" s="931"/>
      <c r="AI109" s="931"/>
      <c r="AJ109" s="932"/>
      <c r="AK109" s="933" t="s">
        <v>294</v>
      </c>
      <c r="AL109" s="931"/>
      <c r="AM109" s="931"/>
      <c r="AN109" s="931"/>
      <c r="AO109" s="932"/>
      <c r="AP109" s="933" t="s">
        <v>413</v>
      </c>
      <c r="AQ109" s="931"/>
      <c r="AR109" s="931"/>
      <c r="AS109" s="931"/>
      <c r="AT109" s="964"/>
      <c r="AU109" s="930" t="s">
        <v>410</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411</v>
      </c>
      <c r="BR109" s="931"/>
      <c r="BS109" s="931"/>
      <c r="BT109" s="931"/>
      <c r="BU109" s="932"/>
      <c r="BV109" s="933" t="s">
        <v>412</v>
      </c>
      <c r="BW109" s="931"/>
      <c r="BX109" s="931"/>
      <c r="BY109" s="931"/>
      <c r="BZ109" s="932"/>
      <c r="CA109" s="933" t="s">
        <v>294</v>
      </c>
      <c r="CB109" s="931"/>
      <c r="CC109" s="931"/>
      <c r="CD109" s="931"/>
      <c r="CE109" s="932"/>
      <c r="CF109" s="971" t="s">
        <v>413</v>
      </c>
      <c r="CG109" s="971"/>
      <c r="CH109" s="971"/>
      <c r="CI109" s="971"/>
      <c r="CJ109" s="971"/>
      <c r="CK109" s="933" t="s">
        <v>414</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411</v>
      </c>
      <c r="DH109" s="931"/>
      <c r="DI109" s="931"/>
      <c r="DJ109" s="931"/>
      <c r="DK109" s="932"/>
      <c r="DL109" s="933" t="s">
        <v>412</v>
      </c>
      <c r="DM109" s="931"/>
      <c r="DN109" s="931"/>
      <c r="DO109" s="931"/>
      <c r="DP109" s="932"/>
      <c r="DQ109" s="933" t="s">
        <v>294</v>
      </c>
      <c r="DR109" s="931"/>
      <c r="DS109" s="931"/>
      <c r="DT109" s="931"/>
      <c r="DU109" s="932"/>
      <c r="DV109" s="933" t="s">
        <v>413</v>
      </c>
      <c r="DW109" s="931"/>
      <c r="DX109" s="931"/>
      <c r="DY109" s="931"/>
      <c r="DZ109" s="964"/>
    </row>
    <row r="110" spans="1:131" s="212" customFormat="1" ht="26.25" customHeight="1" x14ac:dyDescent="0.2">
      <c r="A110" s="842" t="s">
        <v>415</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1323877</v>
      </c>
      <c r="AB110" s="924"/>
      <c r="AC110" s="924"/>
      <c r="AD110" s="924"/>
      <c r="AE110" s="925"/>
      <c r="AF110" s="926">
        <v>1343206</v>
      </c>
      <c r="AG110" s="924"/>
      <c r="AH110" s="924"/>
      <c r="AI110" s="924"/>
      <c r="AJ110" s="925"/>
      <c r="AK110" s="926">
        <v>1392044</v>
      </c>
      <c r="AL110" s="924"/>
      <c r="AM110" s="924"/>
      <c r="AN110" s="924"/>
      <c r="AO110" s="925"/>
      <c r="AP110" s="927">
        <v>3.4</v>
      </c>
      <c r="AQ110" s="928"/>
      <c r="AR110" s="928"/>
      <c r="AS110" s="928"/>
      <c r="AT110" s="929"/>
      <c r="AU110" s="965" t="s">
        <v>69</v>
      </c>
      <c r="AV110" s="966"/>
      <c r="AW110" s="966"/>
      <c r="AX110" s="966"/>
      <c r="AY110" s="966"/>
      <c r="AZ110" s="895" t="s">
        <v>416</v>
      </c>
      <c r="BA110" s="843"/>
      <c r="BB110" s="843"/>
      <c r="BC110" s="843"/>
      <c r="BD110" s="843"/>
      <c r="BE110" s="843"/>
      <c r="BF110" s="843"/>
      <c r="BG110" s="843"/>
      <c r="BH110" s="843"/>
      <c r="BI110" s="843"/>
      <c r="BJ110" s="843"/>
      <c r="BK110" s="843"/>
      <c r="BL110" s="843"/>
      <c r="BM110" s="843"/>
      <c r="BN110" s="843"/>
      <c r="BO110" s="843"/>
      <c r="BP110" s="844"/>
      <c r="BQ110" s="896">
        <v>9725799</v>
      </c>
      <c r="BR110" s="877"/>
      <c r="BS110" s="877"/>
      <c r="BT110" s="877"/>
      <c r="BU110" s="877"/>
      <c r="BV110" s="877">
        <v>9739247</v>
      </c>
      <c r="BW110" s="877"/>
      <c r="BX110" s="877"/>
      <c r="BY110" s="877"/>
      <c r="BZ110" s="877"/>
      <c r="CA110" s="877">
        <v>10953523</v>
      </c>
      <c r="CB110" s="877"/>
      <c r="CC110" s="877"/>
      <c r="CD110" s="877"/>
      <c r="CE110" s="877"/>
      <c r="CF110" s="901">
        <v>26.6</v>
      </c>
      <c r="CG110" s="902"/>
      <c r="CH110" s="902"/>
      <c r="CI110" s="902"/>
      <c r="CJ110" s="902"/>
      <c r="CK110" s="961" t="s">
        <v>417</v>
      </c>
      <c r="CL110" s="854"/>
      <c r="CM110" s="895" t="s">
        <v>418</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
      <c r="A111" s="809" t="s">
        <v>419</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420</v>
      </c>
      <c r="BA111" s="787"/>
      <c r="BB111" s="787"/>
      <c r="BC111" s="787"/>
      <c r="BD111" s="787"/>
      <c r="BE111" s="787"/>
      <c r="BF111" s="787"/>
      <c r="BG111" s="787"/>
      <c r="BH111" s="787"/>
      <c r="BI111" s="787"/>
      <c r="BJ111" s="787"/>
      <c r="BK111" s="787"/>
      <c r="BL111" s="787"/>
      <c r="BM111" s="787"/>
      <c r="BN111" s="787"/>
      <c r="BO111" s="787"/>
      <c r="BP111" s="788"/>
      <c r="BQ111" s="851" t="s">
        <v>122</v>
      </c>
      <c r="BR111" s="852"/>
      <c r="BS111" s="852"/>
      <c r="BT111" s="852"/>
      <c r="BU111" s="852"/>
      <c r="BV111" s="852" t="s">
        <v>122</v>
      </c>
      <c r="BW111" s="852"/>
      <c r="BX111" s="852"/>
      <c r="BY111" s="852"/>
      <c r="BZ111" s="852"/>
      <c r="CA111" s="852" t="s">
        <v>122</v>
      </c>
      <c r="CB111" s="852"/>
      <c r="CC111" s="852"/>
      <c r="CD111" s="852"/>
      <c r="CE111" s="852"/>
      <c r="CF111" s="910" t="s">
        <v>122</v>
      </c>
      <c r="CG111" s="911"/>
      <c r="CH111" s="911"/>
      <c r="CI111" s="911"/>
      <c r="CJ111" s="911"/>
      <c r="CK111" s="962"/>
      <c r="CL111" s="856"/>
      <c r="CM111" s="850" t="s">
        <v>421</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422</v>
      </c>
      <c r="B112" s="948"/>
      <c r="C112" s="787" t="s">
        <v>423</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424</v>
      </c>
      <c r="BA112" s="787"/>
      <c r="BB112" s="787"/>
      <c r="BC112" s="787"/>
      <c r="BD112" s="787"/>
      <c r="BE112" s="787"/>
      <c r="BF112" s="787"/>
      <c r="BG112" s="787"/>
      <c r="BH112" s="787"/>
      <c r="BI112" s="787"/>
      <c r="BJ112" s="787"/>
      <c r="BK112" s="787"/>
      <c r="BL112" s="787"/>
      <c r="BM112" s="787"/>
      <c r="BN112" s="787"/>
      <c r="BO112" s="787"/>
      <c r="BP112" s="788"/>
      <c r="BQ112" s="851">
        <v>5923407</v>
      </c>
      <c r="BR112" s="852"/>
      <c r="BS112" s="852"/>
      <c r="BT112" s="852"/>
      <c r="BU112" s="852"/>
      <c r="BV112" s="852">
        <v>4060121</v>
      </c>
      <c r="BW112" s="852"/>
      <c r="BX112" s="852"/>
      <c r="BY112" s="852"/>
      <c r="BZ112" s="852"/>
      <c r="CA112" s="852">
        <v>4160575</v>
      </c>
      <c r="CB112" s="852"/>
      <c r="CC112" s="852"/>
      <c r="CD112" s="852"/>
      <c r="CE112" s="852"/>
      <c r="CF112" s="910">
        <v>10.1</v>
      </c>
      <c r="CG112" s="911"/>
      <c r="CH112" s="911"/>
      <c r="CI112" s="911"/>
      <c r="CJ112" s="911"/>
      <c r="CK112" s="962"/>
      <c r="CL112" s="856"/>
      <c r="CM112" s="850" t="s">
        <v>425</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426</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348834</v>
      </c>
      <c r="AB113" s="954"/>
      <c r="AC113" s="954"/>
      <c r="AD113" s="954"/>
      <c r="AE113" s="955"/>
      <c r="AF113" s="956">
        <v>517359</v>
      </c>
      <c r="AG113" s="954"/>
      <c r="AH113" s="954"/>
      <c r="AI113" s="954"/>
      <c r="AJ113" s="955"/>
      <c r="AK113" s="956">
        <v>541347</v>
      </c>
      <c r="AL113" s="954"/>
      <c r="AM113" s="954"/>
      <c r="AN113" s="954"/>
      <c r="AO113" s="955"/>
      <c r="AP113" s="957">
        <v>1.3</v>
      </c>
      <c r="AQ113" s="958"/>
      <c r="AR113" s="958"/>
      <c r="AS113" s="958"/>
      <c r="AT113" s="959"/>
      <c r="AU113" s="967"/>
      <c r="AV113" s="968"/>
      <c r="AW113" s="968"/>
      <c r="AX113" s="968"/>
      <c r="AY113" s="968"/>
      <c r="AZ113" s="850" t="s">
        <v>427</v>
      </c>
      <c r="BA113" s="787"/>
      <c r="BB113" s="787"/>
      <c r="BC113" s="787"/>
      <c r="BD113" s="787"/>
      <c r="BE113" s="787"/>
      <c r="BF113" s="787"/>
      <c r="BG113" s="787"/>
      <c r="BH113" s="787"/>
      <c r="BI113" s="787"/>
      <c r="BJ113" s="787"/>
      <c r="BK113" s="787"/>
      <c r="BL113" s="787"/>
      <c r="BM113" s="787"/>
      <c r="BN113" s="787"/>
      <c r="BO113" s="787"/>
      <c r="BP113" s="788"/>
      <c r="BQ113" s="851">
        <v>603965</v>
      </c>
      <c r="BR113" s="852"/>
      <c r="BS113" s="852"/>
      <c r="BT113" s="852"/>
      <c r="BU113" s="852"/>
      <c r="BV113" s="852">
        <v>574921</v>
      </c>
      <c r="BW113" s="852"/>
      <c r="BX113" s="852"/>
      <c r="BY113" s="852"/>
      <c r="BZ113" s="852"/>
      <c r="CA113" s="852">
        <v>542256</v>
      </c>
      <c r="CB113" s="852"/>
      <c r="CC113" s="852"/>
      <c r="CD113" s="852"/>
      <c r="CE113" s="852"/>
      <c r="CF113" s="910">
        <v>1.3</v>
      </c>
      <c r="CG113" s="911"/>
      <c r="CH113" s="911"/>
      <c r="CI113" s="911"/>
      <c r="CJ113" s="911"/>
      <c r="CK113" s="962"/>
      <c r="CL113" s="856"/>
      <c r="CM113" s="850" t="s">
        <v>428</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429</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275816</v>
      </c>
      <c r="AB114" s="815"/>
      <c r="AC114" s="815"/>
      <c r="AD114" s="815"/>
      <c r="AE114" s="816"/>
      <c r="AF114" s="817">
        <v>144216</v>
      </c>
      <c r="AG114" s="815"/>
      <c r="AH114" s="815"/>
      <c r="AI114" s="815"/>
      <c r="AJ114" s="816"/>
      <c r="AK114" s="817">
        <v>71915</v>
      </c>
      <c r="AL114" s="815"/>
      <c r="AM114" s="815"/>
      <c r="AN114" s="815"/>
      <c r="AO114" s="816"/>
      <c r="AP114" s="859">
        <v>0.2</v>
      </c>
      <c r="AQ114" s="860"/>
      <c r="AR114" s="860"/>
      <c r="AS114" s="860"/>
      <c r="AT114" s="861"/>
      <c r="AU114" s="967"/>
      <c r="AV114" s="968"/>
      <c r="AW114" s="968"/>
      <c r="AX114" s="968"/>
      <c r="AY114" s="968"/>
      <c r="AZ114" s="850" t="s">
        <v>430</v>
      </c>
      <c r="BA114" s="787"/>
      <c r="BB114" s="787"/>
      <c r="BC114" s="787"/>
      <c r="BD114" s="787"/>
      <c r="BE114" s="787"/>
      <c r="BF114" s="787"/>
      <c r="BG114" s="787"/>
      <c r="BH114" s="787"/>
      <c r="BI114" s="787"/>
      <c r="BJ114" s="787"/>
      <c r="BK114" s="787"/>
      <c r="BL114" s="787"/>
      <c r="BM114" s="787"/>
      <c r="BN114" s="787"/>
      <c r="BO114" s="787"/>
      <c r="BP114" s="788"/>
      <c r="BQ114" s="851">
        <v>5571658</v>
      </c>
      <c r="BR114" s="852"/>
      <c r="BS114" s="852"/>
      <c r="BT114" s="852"/>
      <c r="BU114" s="852"/>
      <c r="BV114" s="852">
        <v>5972110</v>
      </c>
      <c r="BW114" s="852"/>
      <c r="BX114" s="852"/>
      <c r="BY114" s="852"/>
      <c r="BZ114" s="852"/>
      <c r="CA114" s="852">
        <v>6171835</v>
      </c>
      <c r="CB114" s="852"/>
      <c r="CC114" s="852"/>
      <c r="CD114" s="852"/>
      <c r="CE114" s="852"/>
      <c r="CF114" s="910">
        <v>15</v>
      </c>
      <c r="CG114" s="911"/>
      <c r="CH114" s="911"/>
      <c r="CI114" s="911"/>
      <c r="CJ114" s="911"/>
      <c r="CK114" s="962"/>
      <c r="CL114" s="856"/>
      <c r="CM114" s="850" t="s">
        <v>431</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432</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t="s">
        <v>122</v>
      </c>
      <c r="AB115" s="954"/>
      <c r="AC115" s="954"/>
      <c r="AD115" s="954"/>
      <c r="AE115" s="955"/>
      <c r="AF115" s="956" t="s">
        <v>122</v>
      </c>
      <c r="AG115" s="954"/>
      <c r="AH115" s="954"/>
      <c r="AI115" s="954"/>
      <c r="AJ115" s="955"/>
      <c r="AK115" s="956" t="s">
        <v>122</v>
      </c>
      <c r="AL115" s="954"/>
      <c r="AM115" s="954"/>
      <c r="AN115" s="954"/>
      <c r="AO115" s="955"/>
      <c r="AP115" s="957" t="s">
        <v>122</v>
      </c>
      <c r="AQ115" s="958"/>
      <c r="AR115" s="958"/>
      <c r="AS115" s="958"/>
      <c r="AT115" s="959"/>
      <c r="AU115" s="967"/>
      <c r="AV115" s="968"/>
      <c r="AW115" s="968"/>
      <c r="AX115" s="968"/>
      <c r="AY115" s="968"/>
      <c r="AZ115" s="850" t="s">
        <v>433</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434</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2">
      <c r="A116" s="951"/>
      <c r="B116" s="952"/>
      <c r="C116" s="874" t="s">
        <v>435</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436</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437</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438</v>
      </c>
      <c r="Z117" s="932"/>
      <c r="AA117" s="937">
        <v>1948527</v>
      </c>
      <c r="AB117" s="938"/>
      <c r="AC117" s="938"/>
      <c r="AD117" s="938"/>
      <c r="AE117" s="939"/>
      <c r="AF117" s="940">
        <v>2004781</v>
      </c>
      <c r="AG117" s="938"/>
      <c r="AH117" s="938"/>
      <c r="AI117" s="938"/>
      <c r="AJ117" s="939"/>
      <c r="AK117" s="940">
        <v>2005306</v>
      </c>
      <c r="AL117" s="938"/>
      <c r="AM117" s="938"/>
      <c r="AN117" s="938"/>
      <c r="AO117" s="939"/>
      <c r="AP117" s="941"/>
      <c r="AQ117" s="942"/>
      <c r="AR117" s="942"/>
      <c r="AS117" s="942"/>
      <c r="AT117" s="943"/>
      <c r="AU117" s="967"/>
      <c r="AV117" s="968"/>
      <c r="AW117" s="968"/>
      <c r="AX117" s="968"/>
      <c r="AY117" s="968"/>
      <c r="AZ117" s="898" t="s">
        <v>439</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440</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414</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411</v>
      </c>
      <c r="AB118" s="931"/>
      <c r="AC118" s="931"/>
      <c r="AD118" s="931"/>
      <c r="AE118" s="932"/>
      <c r="AF118" s="933" t="s">
        <v>412</v>
      </c>
      <c r="AG118" s="931"/>
      <c r="AH118" s="931"/>
      <c r="AI118" s="931"/>
      <c r="AJ118" s="932"/>
      <c r="AK118" s="933" t="s">
        <v>294</v>
      </c>
      <c r="AL118" s="931"/>
      <c r="AM118" s="931"/>
      <c r="AN118" s="931"/>
      <c r="AO118" s="932"/>
      <c r="AP118" s="934" t="s">
        <v>413</v>
      </c>
      <c r="AQ118" s="935"/>
      <c r="AR118" s="935"/>
      <c r="AS118" s="935"/>
      <c r="AT118" s="936"/>
      <c r="AU118" s="967"/>
      <c r="AV118" s="968"/>
      <c r="AW118" s="968"/>
      <c r="AX118" s="968"/>
      <c r="AY118" s="968"/>
      <c r="AZ118" s="873" t="s">
        <v>441</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442</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417</v>
      </c>
      <c r="B119" s="854"/>
      <c r="C119" s="895" t="s">
        <v>418</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5" t="s">
        <v>177</v>
      </c>
      <c r="BA119" s="235"/>
      <c r="BB119" s="235"/>
      <c r="BC119" s="235"/>
      <c r="BD119" s="235"/>
      <c r="BE119" s="235"/>
      <c r="BF119" s="235"/>
      <c r="BG119" s="235"/>
      <c r="BH119" s="235"/>
      <c r="BI119" s="235"/>
      <c r="BJ119" s="235"/>
      <c r="BK119" s="235"/>
      <c r="BL119" s="235"/>
      <c r="BM119" s="235"/>
      <c r="BN119" s="235"/>
      <c r="BO119" s="912" t="s">
        <v>443</v>
      </c>
      <c r="BP119" s="913"/>
      <c r="BQ119" s="914">
        <v>21824829</v>
      </c>
      <c r="BR119" s="880"/>
      <c r="BS119" s="880"/>
      <c r="BT119" s="880"/>
      <c r="BU119" s="880"/>
      <c r="BV119" s="880">
        <v>20346399</v>
      </c>
      <c r="BW119" s="880"/>
      <c r="BX119" s="880"/>
      <c r="BY119" s="880"/>
      <c r="BZ119" s="880"/>
      <c r="CA119" s="880">
        <v>21828189</v>
      </c>
      <c r="CB119" s="880"/>
      <c r="CC119" s="880"/>
      <c r="CD119" s="880"/>
      <c r="CE119" s="880"/>
      <c r="CF119" s="783"/>
      <c r="CG119" s="784"/>
      <c r="CH119" s="784"/>
      <c r="CI119" s="784"/>
      <c r="CJ119" s="869"/>
      <c r="CK119" s="963"/>
      <c r="CL119" s="858"/>
      <c r="CM119" s="873" t="s">
        <v>444</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122</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2">
      <c r="A120" s="855"/>
      <c r="B120" s="856"/>
      <c r="C120" s="850" t="s">
        <v>421</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445</v>
      </c>
      <c r="AV120" s="916"/>
      <c r="AW120" s="916"/>
      <c r="AX120" s="916"/>
      <c r="AY120" s="917"/>
      <c r="AZ120" s="895" t="s">
        <v>446</v>
      </c>
      <c r="BA120" s="843"/>
      <c r="BB120" s="843"/>
      <c r="BC120" s="843"/>
      <c r="BD120" s="843"/>
      <c r="BE120" s="843"/>
      <c r="BF120" s="843"/>
      <c r="BG120" s="843"/>
      <c r="BH120" s="843"/>
      <c r="BI120" s="843"/>
      <c r="BJ120" s="843"/>
      <c r="BK120" s="843"/>
      <c r="BL120" s="843"/>
      <c r="BM120" s="843"/>
      <c r="BN120" s="843"/>
      <c r="BO120" s="843"/>
      <c r="BP120" s="844"/>
      <c r="BQ120" s="896">
        <v>24232116</v>
      </c>
      <c r="BR120" s="877"/>
      <c r="BS120" s="877"/>
      <c r="BT120" s="877"/>
      <c r="BU120" s="877"/>
      <c r="BV120" s="877">
        <v>23865442</v>
      </c>
      <c r="BW120" s="877"/>
      <c r="BX120" s="877"/>
      <c r="BY120" s="877"/>
      <c r="BZ120" s="877"/>
      <c r="CA120" s="877">
        <v>24707073</v>
      </c>
      <c r="CB120" s="877"/>
      <c r="CC120" s="877"/>
      <c r="CD120" s="877"/>
      <c r="CE120" s="877"/>
      <c r="CF120" s="901">
        <v>60.1</v>
      </c>
      <c r="CG120" s="902"/>
      <c r="CH120" s="902"/>
      <c r="CI120" s="902"/>
      <c r="CJ120" s="902"/>
      <c r="CK120" s="903" t="s">
        <v>447</v>
      </c>
      <c r="CL120" s="887"/>
      <c r="CM120" s="887"/>
      <c r="CN120" s="887"/>
      <c r="CO120" s="888"/>
      <c r="CP120" s="907" t="s">
        <v>393</v>
      </c>
      <c r="CQ120" s="908"/>
      <c r="CR120" s="908"/>
      <c r="CS120" s="908"/>
      <c r="CT120" s="908"/>
      <c r="CU120" s="908"/>
      <c r="CV120" s="908"/>
      <c r="CW120" s="908"/>
      <c r="CX120" s="908"/>
      <c r="CY120" s="908"/>
      <c r="CZ120" s="908"/>
      <c r="DA120" s="908"/>
      <c r="DB120" s="908"/>
      <c r="DC120" s="908"/>
      <c r="DD120" s="908"/>
      <c r="DE120" s="908"/>
      <c r="DF120" s="909"/>
      <c r="DG120" s="896">
        <v>5923407</v>
      </c>
      <c r="DH120" s="877"/>
      <c r="DI120" s="877"/>
      <c r="DJ120" s="877"/>
      <c r="DK120" s="877"/>
      <c r="DL120" s="877">
        <v>4060121</v>
      </c>
      <c r="DM120" s="877"/>
      <c r="DN120" s="877"/>
      <c r="DO120" s="877"/>
      <c r="DP120" s="877"/>
      <c r="DQ120" s="877">
        <v>4140635</v>
      </c>
      <c r="DR120" s="877"/>
      <c r="DS120" s="877"/>
      <c r="DT120" s="877"/>
      <c r="DU120" s="877"/>
      <c r="DV120" s="878">
        <v>10.1</v>
      </c>
      <c r="DW120" s="878"/>
      <c r="DX120" s="878"/>
      <c r="DY120" s="878"/>
      <c r="DZ120" s="879"/>
    </row>
    <row r="121" spans="1:130" s="212" customFormat="1" ht="26.25" customHeight="1" x14ac:dyDescent="0.2">
      <c r="A121" s="855"/>
      <c r="B121" s="856"/>
      <c r="C121" s="898" t="s">
        <v>448</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449</v>
      </c>
      <c r="BA121" s="787"/>
      <c r="BB121" s="787"/>
      <c r="BC121" s="787"/>
      <c r="BD121" s="787"/>
      <c r="BE121" s="787"/>
      <c r="BF121" s="787"/>
      <c r="BG121" s="787"/>
      <c r="BH121" s="787"/>
      <c r="BI121" s="787"/>
      <c r="BJ121" s="787"/>
      <c r="BK121" s="787"/>
      <c r="BL121" s="787"/>
      <c r="BM121" s="787"/>
      <c r="BN121" s="787"/>
      <c r="BO121" s="787"/>
      <c r="BP121" s="788"/>
      <c r="BQ121" s="851">
        <v>4792484</v>
      </c>
      <c r="BR121" s="852"/>
      <c r="BS121" s="852"/>
      <c r="BT121" s="852"/>
      <c r="BU121" s="852"/>
      <c r="BV121" s="852">
        <v>4581986</v>
      </c>
      <c r="BW121" s="852"/>
      <c r="BX121" s="852"/>
      <c r="BY121" s="852"/>
      <c r="BZ121" s="852"/>
      <c r="CA121" s="852">
        <v>4589473</v>
      </c>
      <c r="CB121" s="852"/>
      <c r="CC121" s="852"/>
      <c r="CD121" s="852"/>
      <c r="CE121" s="852"/>
      <c r="CF121" s="910">
        <v>11.2</v>
      </c>
      <c r="CG121" s="911"/>
      <c r="CH121" s="911"/>
      <c r="CI121" s="911"/>
      <c r="CJ121" s="911"/>
      <c r="CK121" s="904"/>
      <c r="CL121" s="890"/>
      <c r="CM121" s="890"/>
      <c r="CN121" s="890"/>
      <c r="CO121" s="891"/>
      <c r="CP121" s="870" t="s">
        <v>391</v>
      </c>
      <c r="CQ121" s="871"/>
      <c r="CR121" s="871"/>
      <c r="CS121" s="871"/>
      <c r="CT121" s="871"/>
      <c r="CU121" s="871"/>
      <c r="CV121" s="871"/>
      <c r="CW121" s="871"/>
      <c r="CX121" s="871"/>
      <c r="CY121" s="871"/>
      <c r="CZ121" s="871"/>
      <c r="DA121" s="871"/>
      <c r="DB121" s="871"/>
      <c r="DC121" s="871"/>
      <c r="DD121" s="871"/>
      <c r="DE121" s="871"/>
      <c r="DF121" s="872"/>
      <c r="DG121" s="851" t="s">
        <v>122</v>
      </c>
      <c r="DH121" s="852"/>
      <c r="DI121" s="852"/>
      <c r="DJ121" s="852"/>
      <c r="DK121" s="852"/>
      <c r="DL121" s="852" t="s">
        <v>122</v>
      </c>
      <c r="DM121" s="852"/>
      <c r="DN121" s="852"/>
      <c r="DO121" s="852"/>
      <c r="DP121" s="852"/>
      <c r="DQ121" s="852">
        <v>19940</v>
      </c>
      <c r="DR121" s="852"/>
      <c r="DS121" s="852"/>
      <c r="DT121" s="852"/>
      <c r="DU121" s="852"/>
      <c r="DV121" s="829">
        <v>0</v>
      </c>
      <c r="DW121" s="829"/>
      <c r="DX121" s="829"/>
      <c r="DY121" s="829"/>
      <c r="DZ121" s="830"/>
    </row>
    <row r="122" spans="1:130" s="212" customFormat="1" ht="26.25" customHeight="1" x14ac:dyDescent="0.2">
      <c r="A122" s="855"/>
      <c r="B122" s="856"/>
      <c r="C122" s="850" t="s">
        <v>431</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450</v>
      </c>
      <c r="BA122" s="874"/>
      <c r="BB122" s="874"/>
      <c r="BC122" s="874"/>
      <c r="BD122" s="874"/>
      <c r="BE122" s="874"/>
      <c r="BF122" s="874"/>
      <c r="BG122" s="874"/>
      <c r="BH122" s="874"/>
      <c r="BI122" s="874"/>
      <c r="BJ122" s="874"/>
      <c r="BK122" s="874"/>
      <c r="BL122" s="874"/>
      <c r="BM122" s="874"/>
      <c r="BN122" s="874"/>
      <c r="BO122" s="874"/>
      <c r="BP122" s="875"/>
      <c r="BQ122" s="914">
        <v>13083841</v>
      </c>
      <c r="BR122" s="880"/>
      <c r="BS122" s="880"/>
      <c r="BT122" s="880"/>
      <c r="BU122" s="880"/>
      <c r="BV122" s="880">
        <v>11851308</v>
      </c>
      <c r="BW122" s="880"/>
      <c r="BX122" s="880"/>
      <c r="BY122" s="880"/>
      <c r="BZ122" s="880"/>
      <c r="CA122" s="880">
        <v>10584767</v>
      </c>
      <c r="CB122" s="880"/>
      <c r="CC122" s="880"/>
      <c r="CD122" s="880"/>
      <c r="CE122" s="880"/>
      <c r="CF122" s="881">
        <v>25.7</v>
      </c>
      <c r="CG122" s="882"/>
      <c r="CH122" s="882"/>
      <c r="CI122" s="882"/>
      <c r="CJ122" s="882"/>
      <c r="CK122" s="904"/>
      <c r="CL122" s="890"/>
      <c r="CM122" s="890"/>
      <c r="CN122" s="890"/>
      <c r="CO122" s="891"/>
      <c r="CP122" s="870" t="s">
        <v>389</v>
      </c>
      <c r="CQ122" s="871"/>
      <c r="CR122" s="871"/>
      <c r="CS122" s="871"/>
      <c r="CT122" s="871"/>
      <c r="CU122" s="871"/>
      <c r="CV122" s="871"/>
      <c r="CW122" s="871"/>
      <c r="CX122" s="871"/>
      <c r="CY122" s="871"/>
      <c r="CZ122" s="871"/>
      <c r="DA122" s="871"/>
      <c r="DB122" s="871"/>
      <c r="DC122" s="871"/>
      <c r="DD122" s="871"/>
      <c r="DE122" s="871"/>
      <c r="DF122" s="872"/>
      <c r="DG122" s="851" t="s">
        <v>122</v>
      </c>
      <c r="DH122" s="852"/>
      <c r="DI122" s="852"/>
      <c r="DJ122" s="852"/>
      <c r="DK122" s="852"/>
      <c r="DL122" s="852" t="s">
        <v>122</v>
      </c>
      <c r="DM122" s="852"/>
      <c r="DN122" s="852"/>
      <c r="DO122" s="852"/>
      <c r="DP122" s="852"/>
      <c r="DQ122" s="852" t="s">
        <v>122</v>
      </c>
      <c r="DR122" s="852"/>
      <c r="DS122" s="852"/>
      <c r="DT122" s="852"/>
      <c r="DU122" s="852"/>
      <c r="DV122" s="829" t="s">
        <v>122</v>
      </c>
      <c r="DW122" s="829"/>
      <c r="DX122" s="829"/>
      <c r="DY122" s="829"/>
      <c r="DZ122" s="830"/>
    </row>
    <row r="123" spans="1:130" s="212" customFormat="1" ht="26.25" customHeight="1" x14ac:dyDescent="0.2">
      <c r="A123" s="855"/>
      <c r="B123" s="856"/>
      <c r="C123" s="850" t="s">
        <v>437</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5" t="s">
        <v>177</v>
      </c>
      <c r="BA123" s="235"/>
      <c r="BB123" s="235"/>
      <c r="BC123" s="235"/>
      <c r="BD123" s="235"/>
      <c r="BE123" s="235"/>
      <c r="BF123" s="235"/>
      <c r="BG123" s="235"/>
      <c r="BH123" s="235"/>
      <c r="BI123" s="235"/>
      <c r="BJ123" s="235"/>
      <c r="BK123" s="235"/>
      <c r="BL123" s="235"/>
      <c r="BM123" s="235"/>
      <c r="BN123" s="235"/>
      <c r="BO123" s="912" t="s">
        <v>451</v>
      </c>
      <c r="BP123" s="913"/>
      <c r="BQ123" s="867">
        <v>42108441</v>
      </c>
      <c r="BR123" s="868"/>
      <c r="BS123" s="868"/>
      <c r="BT123" s="868"/>
      <c r="BU123" s="868"/>
      <c r="BV123" s="868">
        <v>40298736</v>
      </c>
      <c r="BW123" s="868"/>
      <c r="BX123" s="868"/>
      <c r="BY123" s="868"/>
      <c r="BZ123" s="868"/>
      <c r="CA123" s="868">
        <v>39881313</v>
      </c>
      <c r="CB123" s="868"/>
      <c r="CC123" s="868"/>
      <c r="CD123" s="868"/>
      <c r="CE123" s="868"/>
      <c r="CF123" s="783"/>
      <c r="CG123" s="784"/>
      <c r="CH123" s="784"/>
      <c r="CI123" s="784"/>
      <c r="CJ123" s="869"/>
      <c r="CK123" s="904"/>
      <c r="CL123" s="890"/>
      <c r="CM123" s="890"/>
      <c r="CN123" s="890"/>
      <c r="CO123" s="891"/>
      <c r="CP123" s="870" t="s">
        <v>394</v>
      </c>
      <c r="CQ123" s="871"/>
      <c r="CR123" s="871"/>
      <c r="CS123" s="871"/>
      <c r="CT123" s="871"/>
      <c r="CU123" s="871"/>
      <c r="CV123" s="871"/>
      <c r="CW123" s="871"/>
      <c r="CX123" s="871"/>
      <c r="CY123" s="871"/>
      <c r="CZ123" s="871"/>
      <c r="DA123" s="871"/>
      <c r="DB123" s="871"/>
      <c r="DC123" s="871"/>
      <c r="DD123" s="871"/>
      <c r="DE123" s="871"/>
      <c r="DF123" s="872"/>
      <c r="DG123" s="814" t="s">
        <v>122</v>
      </c>
      <c r="DH123" s="815"/>
      <c r="DI123" s="815"/>
      <c r="DJ123" s="815"/>
      <c r="DK123" s="816"/>
      <c r="DL123" s="817" t="s">
        <v>122</v>
      </c>
      <c r="DM123" s="815"/>
      <c r="DN123" s="815"/>
      <c r="DO123" s="815"/>
      <c r="DP123" s="816"/>
      <c r="DQ123" s="817" t="s">
        <v>122</v>
      </c>
      <c r="DR123" s="815"/>
      <c r="DS123" s="815"/>
      <c r="DT123" s="815"/>
      <c r="DU123" s="816"/>
      <c r="DV123" s="859" t="s">
        <v>122</v>
      </c>
      <c r="DW123" s="860"/>
      <c r="DX123" s="860"/>
      <c r="DY123" s="860"/>
      <c r="DZ123" s="861"/>
    </row>
    <row r="124" spans="1:130" s="212" customFormat="1" ht="26.25" customHeight="1" thickBot="1" x14ac:dyDescent="0.25">
      <c r="A124" s="855"/>
      <c r="B124" s="856"/>
      <c r="C124" s="850" t="s">
        <v>440</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452</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t="s">
        <v>122</v>
      </c>
      <c r="BR124" s="866"/>
      <c r="BS124" s="866"/>
      <c r="BT124" s="866"/>
      <c r="BU124" s="866"/>
      <c r="BV124" s="866" t="s">
        <v>122</v>
      </c>
      <c r="BW124" s="866"/>
      <c r="BX124" s="866"/>
      <c r="BY124" s="866"/>
      <c r="BZ124" s="866"/>
      <c r="CA124" s="866" t="s">
        <v>122</v>
      </c>
      <c r="CB124" s="866"/>
      <c r="CC124" s="866"/>
      <c r="CD124" s="866"/>
      <c r="CE124" s="866"/>
      <c r="CF124" s="761"/>
      <c r="CG124" s="762"/>
      <c r="CH124" s="762"/>
      <c r="CI124" s="762"/>
      <c r="CJ124" s="897"/>
      <c r="CK124" s="905"/>
      <c r="CL124" s="905"/>
      <c r="CM124" s="905"/>
      <c r="CN124" s="905"/>
      <c r="CO124" s="906"/>
      <c r="CP124" s="870" t="s">
        <v>453</v>
      </c>
      <c r="CQ124" s="871"/>
      <c r="CR124" s="871"/>
      <c r="CS124" s="871"/>
      <c r="CT124" s="871"/>
      <c r="CU124" s="871"/>
      <c r="CV124" s="871"/>
      <c r="CW124" s="871"/>
      <c r="CX124" s="871"/>
      <c r="CY124" s="871"/>
      <c r="CZ124" s="871"/>
      <c r="DA124" s="871"/>
      <c r="DB124" s="871"/>
      <c r="DC124" s="871"/>
      <c r="DD124" s="871"/>
      <c r="DE124" s="871"/>
      <c r="DF124" s="872"/>
      <c r="DG124" s="798" t="s">
        <v>122</v>
      </c>
      <c r="DH124" s="799"/>
      <c r="DI124" s="799"/>
      <c r="DJ124" s="799"/>
      <c r="DK124" s="800"/>
      <c r="DL124" s="801" t="s">
        <v>122</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0" t="s">
        <v>442</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454</v>
      </c>
      <c r="CL125" s="887"/>
      <c r="CM125" s="887"/>
      <c r="CN125" s="887"/>
      <c r="CO125" s="888"/>
      <c r="CP125" s="895" t="s">
        <v>455</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444</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t="s">
        <v>122</v>
      </c>
      <c r="AB126" s="815"/>
      <c r="AC126" s="815"/>
      <c r="AD126" s="815"/>
      <c r="AE126" s="816"/>
      <c r="AF126" s="817" t="s">
        <v>122</v>
      </c>
      <c r="AG126" s="815"/>
      <c r="AH126" s="815"/>
      <c r="AI126" s="815"/>
      <c r="AJ126" s="816"/>
      <c r="AK126" s="817" t="s">
        <v>122</v>
      </c>
      <c r="AL126" s="815"/>
      <c r="AM126" s="815"/>
      <c r="AN126" s="815"/>
      <c r="AO126" s="816"/>
      <c r="AP126" s="859" t="s">
        <v>122</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456</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457</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122</v>
      </c>
      <c r="AB127" s="815"/>
      <c r="AC127" s="815"/>
      <c r="AD127" s="815"/>
      <c r="AE127" s="816"/>
      <c r="AF127" s="817" t="s">
        <v>122</v>
      </c>
      <c r="AG127" s="815"/>
      <c r="AH127" s="815"/>
      <c r="AI127" s="815"/>
      <c r="AJ127" s="816"/>
      <c r="AK127" s="817" t="s">
        <v>122</v>
      </c>
      <c r="AL127" s="815"/>
      <c r="AM127" s="815"/>
      <c r="AN127" s="815"/>
      <c r="AO127" s="816"/>
      <c r="AP127" s="859" t="s">
        <v>122</v>
      </c>
      <c r="AQ127" s="860"/>
      <c r="AR127" s="860"/>
      <c r="AS127" s="860"/>
      <c r="AT127" s="861"/>
      <c r="AU127" s="214"/>
      <c r="AV127" s="214"/>
      <c r="AW127" s="214"/>
      <c r="AX127" s="876" t="s">
        <v>458</v>
      </c>
      <c r="AY127" s="847"/>
      <c r="AZ127" s="847"/>
      <c r="BA127" s="847"/>
      <c r="BB127" s="847"/>
      <c r="BC127" s="847"/>
      <c r="BD127" s="847"/>
      <c r="BE127" s="848"/>
      <c r="BF127" s="846" t="s">
        <v>459</v>
      </c>
      <c r="BG127" s="847"/>
      <c r="BH127" s="847"/>
      <c r="BI127" s="847"/>
      <c r="BJ127" s="847"/>
      <c r="BK127" s="847"/>
      <c r="BL127" s="848"/>
      <c r="BM127" s="846" t="s">
        <v>460</v>
      </c>
      <c r="BN127" s="847"/>
      <c r="BO127" s="847"/>
      <c r="BP127" s="847"/>
      <c r="BQ127" s="847"/>
      <c r="BR127" s="847"/>
      <c r="BS127" s="848"/>
      <c r="BT127" s="846" t="s">
        <v>461</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462</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463</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464</v>
      </c>
      <c r="X128" s="833"/>
      <c r="Y128" s="833"/>
      <c r="Z128" s="834"/>
      <c r="AA128" s="835">
        <v>429349</v>
      </c>
      <c r="AB128" s="836"/>
      <c r="AC128" s="836"/>
      <c r="AD128" s="836"/>
      <c r="AE128" s="837"/>
      <c r="AF128" s="838">
        <v>585847</v>
      </c>
      <c r="AG128" s="836"/>
      <c r="AH128" s="836"/>
      <c r="AI128" s="836"/>
      <c r="AJ128" s="837"/>
      <c r="AK128" s="838">
        <v>616467</v>
      </c>
      <c r="AL128" s="836"/>
      <c r="AM128" s="836"/>
      <c r="AN128" s="836"/>
      <c r="AO128" s="837"/>
      <c r="AP128" s="839"/>
      <c r="AQ128" s="840"/>
      <c r="AR128" s="840"/>
      <c r="AS128" s="840"/>
      <c r="AT128" s="841"/>
      <c r="AU128" s="214"/>
      <c r="AV128" s="214"/>
      <c r="AW128" s="214"/>
      <c r="AX128" s="842" t="s">
        <v>465</v>
      </c>
      <c r="AY128" s="843"/>
      <c r="AZ128" s="843"/>
      <c r="BA128" s="843"/>
      <c r="BB128" s="843"/>
      <c r="BC128" s="843"/>
      <c r="BD128" s="843"/>
      <c r="BE128" s="844"/>
      <c r="BF128" s="821" t="s">
        <v>122</v>
      </c>
      <c r="BG128" s="822"/>
      <c r="BH128" s="822"/>
      <c r="BI128" s="822"/>
      <c r="BJ128" s="822"/>
      <c r="BK128" s="822"/>
      <c r="BL128" s="845"/>
      <c r="BM128" s="821">
        <v>11.39</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466</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
      <c r="A129" s="809" t="s">
        <v>103</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467</v>
      </c>
      <c r="X129" s="812"/>
      <c r="Y129" s="812"/>
      <c r="Z129" s="813"/>
      <c r="AA129" s="814">
        <v>37557931</v>
      </c>
      <c r="AB129" s="815"/>
      <c r="AC129" s="815"/>
      <c r="AD129" s="815"/>
      <c r="AE129" s="816"/>
      <c r="AF129" s="817">
        <v>40085590</v>
      </c>
      <c r="AG129" s="815"/>
      <c r="AH129" s="815"/>
      <c r="AI129" s="815"/>
      <c r="AJ129" s="816"/>
      <c r="AK129" s="817">
        <v>42695961</v>
      </c>
      <c r="AL129" s="815"/>
      <c r="AM129" s="815"/>
      <c r="AN129" s="815"/>
      <c r="AO129" s="816"/>
      <c r="AP129" s="818"/>
      <c r="AQ129" s="819"/>
      <c r="AR129" s="819"/>
      <c r="AS129" s="819"/>
      <c r="AT129" s="820"/>
      <c r="AU129" s="215"/>
      <c r="AV129" s="215"/>
      <c r="AW129" s="215"/>
      <c r="AX129" s="786" t="s">
        <v>468</v>
      </c>
      <c r="AY129" s="787"/>
      <c r="AZ129" s="787"/>
      <c r="BA129" s="787"/>
      <c r="BB129" s="787"/>
      <c r="BC129" s="787"/>
      <c r="BD129" s="787"/>
      <c r="BE129" s="788"/>
      <c r="BF129" s="805" t="s">
        <v>122</v>
      </c>
      <c r="BG129" s="806"/>
      <c r="BH129" s="806"/>
      <c r="BI129" s="806"/>
      <c r="BJ129" s="806"/>
      <c r="BK129" s="806"/>
      <c r="BL129" s="807"/>
      <c r="BM129" s="805">
        <v>16.39</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469</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470</v>
      </c>
      <c r="X130" s="812"/>
      <c r="Y130" s="812"/>
      <c r="Z130" s="813"/>
      <c r="AA130" s="814">
        <v>2084237</v>
      </c>
      <c r="AB130" s="815"/>
      <c r="AC130" s="815"/>
      <c r="AD130" s="815"/>
      <c r="AE130" s="816"/>
      <c r="AF130" s="817">
        <v>1798452</v>
      </c>
      <c r="AG130" s="815"/>
      <c r="AH130" s="815"/>
      <c r="AI130" s="815"/>
      <c r="AJ130" s="816"/>
      <c r="AK130" s="817">
        <v>1579558</v>
      </c>
      <c r="AL130" s="815"/>
      <c r="AM130" s="815"/>
      <c r="AN130" s="815"/>
      <c r="AO130" s="816"/>
      <c r="AP130" s="818"/>
      <c r="AQ130" s="819"/>
      <c r="AR130" s="819"/>
      <c r="AS130" s="819"/>
      <c r="AT130" s="820"/>
      <c r="AU130" s="215"/>
      <c r="AV130" s="215"/>
      <c r="AW130" s="215"/>
      <c r="AX130" s="786" t="s">
        <v>471</v>
      </c>
      <c r="AY130" s="787"/>
      <c r="AZ130" s="787"/>
      <c r="BA130" s="787"/>
      <c r="BB130" s="787"/>
      <c r="BC130" s="787"/>
      <c r="BD130" s="787"/>
      <c r="BE130" s="788"/>
      <c r="BF130" s="789">
        <v>-1</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472</v>
      </c>
      <c r="X131" s="796"/>
      <c r="Y131" s="796"/>
      <c r="Z131" s="797"/>
      <c r="AA131" s="798">
        <v>35473694</v>
      </c>
      <c r="AB131" s="799"/>
      <c r="AC131" s="799"/>
      <c r="AD131" s="799"/>
      <c r="AE131" s="800"/>
      <c r="AF131" s="801">
        <v>38287138</v>
      </c>
      <c r="AG131" s="799"/>
      <c r="AH131" s="799"/>
      <c r="AI131" s="799"/>
      <c r="AJ131" s="800"/>
      <c r="AK131" s="801">
        <v>41116403</v>
      </c>
      <c r="AL131" s="799"/>
      <c r="AM131" s="799"/>
      <c r="AN131" s="799"/>
      <c r="AO131" s="800"/>
      <c r="AP131" s="802"/>
      <c r="AQ131" s="803"/>
      <c r="AR131" s="803"/>
      <c r="AS131" s="803"/>
      <c r="AT131" s="804"/>
      <c r="AU131" s="215"/>
      <c r="AV131" s="215"/>
      <c r="AW131" s="215"/>
      <c r="AX131" s="764" t="s">
        <v>473</v>
      </c>
      <c r="AY131" s="765"/>
      <c r="AZ131" s="765"/>
      <c r="BA131" s="765"/>
      <c r="BB131" s="765"/>
      <c r="BC131" s="765"/>
      <c r="BD131" s="765"/>
      <c r="BE131" s="766"/>
      <c r="BF131" s="767" t="s">
        <v>122</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474</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475</v>
      </c>
      <c r="W132" s="777"/>
      <c r="X132" s="777"/>
      <c r="Y132" s="777"/>
      <c r="Z132" s="778"/>
      <c r="AA132" s="779">
        <v>-1.592895851</v>
      </c>
      <c r="AB132" s="780"/>
      <c r="AC132" s="780"/>
      <c r="AD132" s="780"/>
      <c r="AE132" s="781"/>
      <c r="AF132" s="782">
        <v>-0.99124241999999996</v>
      </c>
      <c r="AG132" s="780"/>
      <c r="AH132" s="780"/>
      <c r="AI132" s="780"/>
      <c r="AJ132" s="781"/>
      <c r="AK132" s="782">
        <v>-0.46385137300000001</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476</v>
      </c>
      <c r="W133" s="756"/>
      <c r="X133" s="756"/>
      <c r="Y133" s="756"/>
      <c r="Z133" s="757"/>
      <c r="AA133" s="758">
        <v>-1.9</v>
      </c>
      <c r="AB133" s="759"/>
      <c r="AC133" s="759"/>
      <c r="AD133" s="759"/>
      <c r="AE133" s="760"/>
      <c r="AF133" s="758">
        <v>-1.5</v>
      </c>
      <c r="AG133" s="759"/>
      <c r="AH133" s="759"/>
      <c r="AI133" s="759"/>
      <c r="AJ133" s="760"/>
      <c r="AK133" s="758">
        <v>-1</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607IuByNPrVMbbl8YPMCu/ca911CGqUQ5OzgjtcY8F75jjEJyuxu5pulHkfAUsYilsq+bUV+pYSUqTdCirimdw==" saltValue="sg+QkabVS2848EuZ3rWtw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TWt/QJpkkdBBonFhqyKsFi3d5mKIqVJNgvjrB6zaXE6zwrdPMij1CHBXFlqQgt3tfFefGqykVapmgLNL0pUMw==" saltValue="qeIymno7r5XDqG3sOIePj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miLqOt0d/97+/YvK3/7MjfENaTVo2nSm9Bad2t5ocT75EPZpp1JXB8d9Je0xsFeSsWb/Oreqgqo4a0m9XIgT7Q==" saltValue="aVmHkz1Zid42I6N2S7PQw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53" t="s">
        <v>480</v>
      </c>
      <c r="AP7" s="253"/>
      <c r="AQ7" s="254" t="s">
        <v>481</v>
      </c>
      <c r="AR7" s="255"/>
    </row>
    <row r="8" spans="1:46" ht="13.2" x14ac:dyDescent="0.2">
      <c r="A8" s="247"/>
      <c r="AK8" s="256"/>
      <c r="AL8" s="257"/>
      <c r="AM8" s="257"/>
      <c r="AN8" s="258"/>
      <c r="AO8" s="1154"/>
      <c r="AP8" s="259" t="s">
        <v>482</v>
      </c>
      <c r="AQ8" s="260" t="s">
        <v>483</v>
      </c>
      <c r="AR8" s="261" t="s">
        <v>484</v>
      </c>
    </row>
    <row r="9" spans="1:46" ht="13.2" x14ac:dyDescent="0.2">
      <c r="A9" s="247"/>
      <c r="AK9" s="1165" t="s">
        <v>485</v>
      </c>
      <c r="AL9" s="1166"/>
      <c r="AM9" s="1166"/>
      <c r="AN9" s="1167"/>
      <c r="AO9" s="262">
        <v>11888084</v>
      </c>
      <c r="AP9" s="262">
        <v>77708</v>
      </c>
      <c r="AQ9" s="263">
        <v>77644</v>
      </c>
      <c r="AR9" s="264">
        <v>0.1</v>
      </c>
    </row>
    <row r="10" spans="1:46" ht="13.5" customHeight="1" x14ac:dyDescent="0.2">
      <c r="A10" s="247"/>
      <c r="AK10" s="1165" t="s">
        <v>486</v>
      </c>
      <c r="AL10" s="1166"/>
      <c r="AM10" s="1166"/>
      <c r="AN10" s="1167"/>
      <c r="AO10" s="265">
        <v>1294630</v>
      </c>
      <c r="AP10" s="265">
        <v>8463</v>
      </c>
      <c r="AQ10" s="266">
        <v>3127</v>
      </c>
      <c r="AR10" s="267">
        <v>170.6</v>
      </c>
    </row>
    <row r="11" spans="1:46" ht="13.5" customHeight="1" x14ac:dyDescent="0.2">
      <c r="A11" s="247"/>
      <c r="AK11" s="1165" t="s">
        <v>487</v>
      </c>
      <c r="AL11" s="1166"/>
      <c r="AM11" s="1166"/>
      <c r="AN11" s="1167"/>
      <c r="AO11" s="265">
        <v>21086</v>
      </c>
      <c r="AP11" s="265">
        <v>138</v>
      </c>
      <c r="AQ11" s="266">
        <v>461</v>
      </c>
      <c r="AR11" s="267">
        <v>-70.099999999999994</v>
      </c>
    </row>
    <row r="12" spans="1:46" ht="13.5" customHeight="1" x14ac:dyDescent="0.2">
      <c r="A12" s="247"/>
      <c r="AK12" s="1165" t="s">
        <v>488</v>
      </c>
      <c r="AL12" s="1166"/>
      <c r="AM12" s="1166"/>
      <c r="AN12" s="1167"/>
      <c r="AO12" s="265">
        <v>53606</v>
      </c>
      <c r="AP12" s="265">
        <v>350</v>
      </c>
      <c r="AQ12" s="266">
        <v>21</v>
      </c>
      <c r="AR12" s="267">
        <v>1566.7</v>
      </c>
    </row>
    <row r="13" spans="1:46" ht="13.5" customHeight="1" x14ac:dyDescent="0.2">
      <c r="A13" s="247"/>
      <c r="AK13" s="1165" t="s">
        <v>489</v>
      </c>
      <c r="AL13" s="1166"/>
      <c r="AM13" s="1166"/>
      <c r="AN13" s="1167"/>
      <c r="AO13" s="265">
        <v>273349</v>
      </c>
      <c r="AP13" s="265">
        <v>1787</v>
      </c>
      <c r="AQ13" s="266">
        <v>2269</v>
      </c>
      <c r="AR13" s="267">
        <v>-21.2</v>
      </c>
    </row>
    <row r="14" spans="1:46" ht="13.5" customHeight="1" x14ac:dyDescent="0.2">
      <c r="A14" s="247"/>
      <c r="AK14" s="1165" t="s">
        <v>490</v>
      </c>
      <c r="AL14" s="1166"/>
      <c r="AM14" s="1166"/>
      <c r="AN14" s="1167"/>
      <c r="AO14" s="265">
        <v>463304</v>
      </c>
      <c r="AP14" s="265">
        <v>3028</v>
      </c>
      <c r="AQ14" s="266">
        <v>1565</v>
      </c>
      <c r="AR14" s="267">
        <v>93.5</v>
      </c>
    </row>
    <row r="15" spans="1:46" ht="13.5" customHeight="1" x14ac:dyDescent="0.2">
      <c r="A15" s="247"/>
      <c r="AK15" s="1168" t="s">
        <v>491</v>
      </c>
      <c r="AL15" s="1169"/>
      <c r="AM15" s="1169"/>
      <c r="AN15" s="1170"/>
      <c r="AO15" s="265">
        <v>-467528</v>
      </c>
      <c r="AP15" s="265">
        <v>-3056</v>
      </c>
      <c r="AQ15" s="266">
        <v>-4222</v>
      </c>
      <c r="AR15" s="267">
        <v>-27.6</v>
      </c>
    </row>
    <row r="16" spans="1:46" ht="13.2" x14ac:dyDescent="0.2">
      <c r="A16" s="247"/>
      <c r="AK16" s="1168" t="s">
        <v>177</v>
      </c>
      <c r="AL16" s="1169"/>
      <c r="AM16" s="1169"/>
      <c r="AN16" s="1170"/>
      <c r="AO16" s="265">
        <v>13526531</v>
      </c>
      <c r="AP16" s="265">
        <v>88418</v>
      </c>
      <c r="AQ16" s="266">
        <v>80866</v>
      </c>
      <c r="AR16" s="267">
        <v>9.3000000000000007</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71" t="s">
        <v>496</v>
      </c>
      <c r="AL21" s="1172"/>
      <c r="AM21" s="1172"/>
      <c r="AN21" s="1173"/>
      <c r="AO21" s="277">
        <v>7.62</v>
      </c>
      <c r="AP21" s="278">
        <v>7.29</v>
      </c>
      <c r="AQ21" s="279">
        <v>0.33</v>
      </c>
      <c r="AS21" s="280"/>
      <c r="AT21" s="276"/>
    </row>
    <row r="22" spans="1:46" s="248" customFormat="1" ht="13.2" x14ac:dyDescent="0.2">
      <c r="A22" s="276"/>
      <c r="AK22" s="1171" t="s">
        <v>497</v>
      </c>
      <c r="AL22" s="1172"/>
      <c r="AM22" s="1172"/>
      <c r="AN22" s="1173"/>
      <c r="AO22" s="281">
        <v>99.2</v>
      </c>
      <c r="AP22" s="282">
        <v>98.9</v>
      </c>
      <c r="AQ22" s="283">
        <v>0.3</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64" t="s">
        <v>498</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53" t="s">
        <v>480</v>
      </c>
      <c r="AP30" s="253"/>
      <c r="AQ30" s="254" t="s">
        <v>481</v>
      </c>
      <c r="AR30" s="255"/>
    </row>
    <row r="31" spans="1:46" ht="13.2" x14ac:dyDescent="0.2">
      <c r="A31" s="247"/>
      <c r="AK31" s="256"/>
      <c r="AL31" s="257"/>
      <c r="AM31" s="257"/>
      <c r="AN31" s="258"/>
      <c r="AO31" s="1154"/>
      <c r="AP31" s="259" t="s">
        <v>482</v>
      </c>
      <c r="AQ31" s="260" t="s">
        <v>483</v>
      </c>
      <c r="AR31" s="261" t="s">
        <v>484</v>
      </c>
    </row>
    <row r="32" spans="1:46" ht="27" customHeight="1" x14ac:dyDescent="0.2">
      <c r="A32" s="247"/>
      <c r="AK32" s="1155" t="s">
        <v>501</v>
      </c>
      <c r="AL32" s="1156"/>
      <c r="AM32" s="1156"/>
      <c r="AN32" s="1157"/>
      <c r="AO32" s="291">
        <v>1392044</v>
      </c>
      <c r="AP32" s="291">
        <v>9099</v>
      </c>
      <c r="AQ32" s="292">
        <v>35121</v>
      </c>
      <c r="AR32" s="293">
        <v>-74.099999999999994</v>
      </c>
    </row>
    <row r="33" spans="1:46" ht="13.5" customHeight="1" x14ac:dyDescent="0.2">
      <c r="A33" s="247"/>
      <c r="AK33" s="1155" t="s">
        <v>502</v>
      </c>
      <c r="AL33" s="1156"/>
      <c r="AM33" s="1156"/>
      <c r="AN33" s="1157"/>
      <c r="AO33" s="291" t="s">
        <v>503</v>
      </c>
      <c r="AP33" s="291" t="s">
        <v>503</v>
      </c>
      <c r="AQ33" s="292" t="s">
        <v>503</v>
      </c>
      <c r="AR33" s="293" t="s">
        <v>503</v>
      </c>
    </row>
    <row r="34" spans="1:46" ht="27" customHeight="1" x14ac:dyDescent="0.2">
      <c r="A34" s="247"/>
      <c r="AK34" s="1155" t="s">
        <v>504</v>
      </c>
      <c r="AL34" s="1156"/>
      <c r="AM34" s="1156"/>
      <c r="AN34" s="1157"/>
      <c r="AO34" s="291" t="s">
        <v>503</v>
      </c>
      <c r="AP34" s="291" t="s">
        <v>503</v>
      </c>
      <c r="AQ34" s="292" t="s">
        <v>503</v>
      </c>
      <c r="AR34" s="293" t="s">
        <v>503</v>
      </c>
    </row>
    <row r="35" spans="1:46" ht="27" customHeight="1" x14ac:dyDescent="0.2">
      <c r="A35" s="247"/>
      <c r="AK35" s="1155" t="s">
        <v>505</v>
      </c>
      <c r="AL35" s="1156"/>
      <c r="AM35" s="1156"/>
      <c r="AN35" s="1157"/>
      <c r="AO35" s="291">
        <v>541347</v>
      </c>
      <c r="AP35" s="291">
        <v>3539</v>
      </c>
      <c r="AQ35" s="292">
        <v>9493</v>
      </c>
      <c r="AR35" s="293">
        <v>-62.7</v>
      </c>
    </row>
    <row r="36" spans="1:46" ht="27" customHeight="1" x14ac:dyDescent="0.2">
      <c r="A36" s="247"/>
      <c r="AK36" s="1155" t="s">
        <v>506</v>
      </c>
      <c r="AL36" s="1156"/>
      <c r="AM36" s="1156"/>
      <c r="AN36" s="1157"/>
      <c r="AO36" s="291">
        <v>71915</v>
      </c>
      <c r="AP36" s="291">
        <v>470</v>
      </c>
      <c r="AQ36" s="292">
        <v>807</v>
      </c>
      <c r="AR36" s="293">
        <v>-41.8</v>
      </c>
    </row>
    <row r="37" spans="1:46" ht="13.5" customHeight="1" x14ac:dyDescent="0.2">
      <c r="A37" s="247"/>
      <c r="AK37" s="1155" t="s">
        <v>507</v>
      </c>
      <c r="AL37" s="1156"/>
      <c r="AM37" s="1156"/>
      <c r="AN37" s="1157"/>
      <c r="AO37" s="291" t="s">
        <v>503</v>
      </c>
      <c r="AP37" s="291" t="s">
        <v>503</v>
      </c>
      <c r="AQ37" s="292">
        <v>509</v>
      </c>
      <c r="AR37" s="293" t="s">
        <v>503</v>
      </c>
    </row>
    <row r="38" spans="1:46" ht="27" customHeight="1" x14ac:dyDescent="0.2">
      <c r="A38" s="247"/>
      <c r="AK38" s="1158" t="s">
        <v>508</v>
      </c>
      <c r="AL38" s="1159"/>
      <c r="AM38" s="1159"/>
      <c r="AN38" s="1160"/>
      <c r="AO38" s="294" t="s">
        <v>503</v>
      </c>
      <c r="AP38" s="294" t="s">
        <v>503</v>
      </c>
      <c r="AQ38" s="295" t="s">
        <v>503</v>
      </c>
      <c r="AR38" s="283" t="s">
        <v>503</v>
      </c>
      <c r="AS38" s="290"/>
    </row>
    <row r="39" spans="1:46" ht="13.2" x14ac:dyDescent="0.2">
      <c r="A39" s="247"/>
      <c r="AK39" s="1158" t="s">
        <v>509</v>
      </c>
      <c r="AL39" s="1159"/>
      <c r="AM39" s="1159"/>
      <c r="AN39" s="1160"/>
      <c r="AO39" s="291">
        <v>-616467</v>
      </c>
      <c r="AP39" s="291">
        <v>-4030</v>
      </c>
      <c r="AQ39" s="292">
        <v>-5799</v>
      </c>
      <c r="AR39" s="293">
        <v>-30.5</v>
      </c>
      <c r="AS39" s="290"/>
    </row>
    <row r="40" spans="1:46" ht="27" customHeight="1" x14ac:dyDescent="0.2">
      <c r="A40" s="247"/>
      <c r="AK40" s="1155" t="s">
        <v>510</v>
      </c>
      <c r="AL40" s="1156"/>
      <c r="AM40" s="1156"/>
      <c r="AN40" s="1157"/>
      <c r="AO40" s="291">
        <v>-1579558</v>
      </c>
      <c r="AP40" s="291">
        <v>-10325</v>
      </c>
      <c r="AQ40" s="292">
        <v>-30948</v>
      </c>
      <c r="AR40" s="293">
        <v>-66.599999999999994</v>
      </c>
      <c r="AS40" s="290"/>
    </row>
    <row r="41" spans="1:46" ht="13.2" x14ac:dyDescent="0.2">
      <c r="A41" s="247"/>
      <c r="AK41" s="1161" t="s">
        <v>287</v>
      </c>
      <c r="AL41" s="1162"/>
      <c r="AM41" s="1162"/>
      <c r="AN41" s="1163"/>
      <c r="AO41" s="291">
        <v>-190719</v>
      </c>
      <c r="AP41" s="291">
        <v>-1247</v>
      </c>
      <c r="AQ41" s="292">
        <v>9183</v>
      </c>
      <c r="AR41" s="293">
        <v>-113.6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48" t="s">
        <v>480</v>
      </c>
      <c r="AN49" s="1150" t="s">
        <v>513</v>
      </c>
      <c r="AO49" s="1151"/>
      <c r="AP49" s="1151"/>
      <c r="AQ49" s="1151"/>
      <c r="AR49" s="1152"/>
    </row>
    <row r="50" spans="1:44" ht="13.2" x14ac:dyDescent="0.2">
      <c r="A50" s="247"/>
      <c r="AK50" s="305"/>
      <c r="AL50" s="306"/>
      <c r="AM50" s="1149"/>
      <c r="AN50" s="307" t="s">
        <v>514</v>
      </c>
      <c r="AO50" s="308" t="s">
        <v>515</v>
      </c>
      <c r="AP50" s="309" t="s">
        <v>516</v>
      </c>
      <c r="AQ50" s="310" t="s">
        <v>517</v>
      </c>
      <c r="AR50" s="311" t="s">
        <v>518</v>
      </c>
    </row>
    <row r="51" spans="1:44" ht="13.2" x14ac:dyDescent="0.2">
      <c r="A51" s="247"/>
      <c r="AK51" s="303" t="s">
        <v>519</v>
      </c>
      <c r="AL51" s="304"/>
      <c r="AM51" s="312">
        <v>9737003</v>
      </c>
      <c r="AN51" s="313">
        <v>63808</v>
      </c>
      <c r="AO51" s="314">
        <v>5.8</v>
      </c>
      <c r="AP51" s="315">
        <v>60285</v>
      </c>
      <c r="AQ51" s="316">
        <v>-9.1</v>
      </c>
      <c r="AR51" s="317">
        <v>14.9</v>
      </c>
    </row>
    <row r="52" spans="1:44" ht="13.2" x14ac:dyDescent="0.2">
      <c r="A52" s="247"/>
      <c r="AK52" s="318"/>
      <c r="AL52" s="319" t="s">
        <v>520</v>
      </c>
      <c r="AM52" s="320">
        <v>6437514</v>
      </c>
      <c r="AN52" s="321">
        <v>42186</v>
      </c>
      <c r="AO52" s="322">
        <v>-8.6</v>
      </c>
      <c r="AP52" s="323">
        <v>36445</v>
      </c>
      <c r="AQ52" s="324">
        <v>5.5</v>
      </c>
      <c r="AR52" s="325">
        <v>-14.1</v>
      </c>
    </row>
    <row r="53" spans="1:44" ht="13.2" x14ac:dyDescent="0.2">
      <c r="A53" s="247"/>
      <c r="AK53" s="303" t="s">
        <v>521</v>
      </c>
      <c r="AL53" s="304"/>
      <c r="AM53" s="312">
        <v>10819924</v>
      </c>
      <c r="AN53" s="313">
        <v>70977</v>
      </c>
      <c r="AO53" s="314">
        <v>11.2</v>
      </c>
      <c r="AP53" s="315">
        <v>52714</v>
      </c>
      <c r="AQ53" s="316">
        <v>-12.6</v>
      </c>
      <c r="AR53" s="317">
        <v>23.8</v>
      </c>
    </row>
    <row r="54" spans="1:44" ht="13.2" x14ac:dyDescent="0.2">
      <c r="A54" s="247"/>
      <c r="AK54" s="318"/>
      <c r="AL54" s="319" t="s">
        <v>520</v>
      </c>
      <c r="AM54" s="320">
        <v>8133202</v>
      </c>
      <c r="AN54" s="321">
        <v>53352</v>
      </c>
      <c r="AO54" s="322">
        <v>26.5</v>
      </c>
      <c r="AP54" s="323">
        <v>29032</v>
      </c>
      <c r="AQ54" s="324">
        <v>-20.3</v>
      </c>
      <c r="AR54" s="325">
        <v>46.8</v>
      </c>
    </row>
    <row r="55" spans="1:44" ht="13.2" x14ac:dyDescent="0.2">
      <c r="A55" s="247"/>
      <c r="AK55" s="303" t="s">
        <v>522</v>
      </c>
      <c r="AL55" s="304"/>
      <c r="AM55" s="312">
        <v>8934754</v>
      </c>
      <c r="AN55" s="313">
        <v>58638</v>
      </c>
      <c r="AO55" s="314">
        <v>-17.399999999999999</v>
      </c>
      <c r="AP55" s="315">
        <v>46001</v>
      </c>
      <c r="AQ55" s="316">
        <v>-12.7</v>
      </c>
      <c r="AR55" s="317">
        <v>-4.7</v>
      </c>
    </row>
    <row r="56" spans="1:44" ht="13.2" x14ac:dyDescent="0.2">
      <c r="A56" s="247"/>
      <c r="AK56" s="318"/>
      <c r="AL56" s="319" t="s">
        <v>520</v>
      </c>
      <c r="AM56" s="320">
        <v>7323956</v>
      </c>
      <c r="AN56" s="321">
        <v>48066</v>
      </c>
      <c r="AO56" s="322">
        <v>-9.9</v>
      </c>
      <c r="AP56" s="323">
        <v>27974</v>
      </c>
      <c r="AQ56" s="324">
        <v>-3.6</v>
      </c>
      <c r="AR56" s="325">
        <v>-6.3</v>
      </c>
    </row>
    <row r="57" spans="1:44" ht="13.2" x14ac:dyDescent="0.2">
      <c r="A57" s="247"/>
      <c r="AK57" s="303" t="s">
        <v>523</v>
      </c>
      <c r="AL57" s="304"/>
      <c r="AM57" s="312">
        <v>9205622</v>
      </c>
      <c r="AN57" s="313">
        <v>60188</v>
      </c>
      <c r="AO57" s="314">
        <v>2.6</v>
      </c>
      <c r="AP57" s="315">
        <v>52878</v>
      </c>
      <c r="AQ57" s="316">
        <v>14.9</v>
      </c>
      <c r="AR57" s="317">
        <v>-12.3</v>
      </c>
    </row>
    <row r="58" spans="1:44" ht="13.2" x14ac:dyDescent="0.2">
      <c r="A58" s="247"/>
      <c r="AK58" s="318"/>
      <c r="AL58" s="319" t="s">
        <v>520</v>
      </c>
      <c r="AM58" s="320">
        <v>7145651</v>
      </c>
      <c r="AN58" s="321">
        <v>46719</v>
      </c>
      <c r="AO58" s="322">
        <v>-2.8</v>
      </c>
      <c r="AP58" s="323">
        <v>32136</v>
      </c>
      <c r="AQ58" s="324">
        <v>14.9</v>
      </c>
      <c r="AR58" s="325">
        <v>-17.7</v>
      </c>
    </row>
    <row r="59" spans="1:44" ht="13.2" x14ac:dyDescent="0.2">
      <c r="A59" s="247"/>
      <c r="AK59" s="303" t="s">
        <v>524</v>
      </c>
      <c r="AL59" s="304"/>
      <c r="AM59" s="312">
        <v>10873852</v>
      </c>
      <c r="AN59" s="313">
        <v>71078</v>
      </c>
      <c r="AO59" s="314">
        <v>18.100000000000001</v>
      </c>
      <c r="AP59" s="315">
        <v>57911</v>
      </c>
      <c r="AQ59" s="316">
        <v>9.5</v>
      </c>
      <c r="AR59" s="317">
        <v>8.6</v>
      </c>
    </row>
    <row r="60" spans="1:44" ht="13.2" x14ac:dyDescent="0.2">
      <c r="A60" s="247"/>
      <c r="AK60" s="318"/>
      <c r="AL60" s="319" t="s">
        <v>520</v>
      </c>
      <c r="AM60" s="320">
        <v>8932758</v>
      </c>
      <c r="AN60" s="321">
        <v>58390</v>
      </c>
      <c r="AO60" s="322">
        <v>25</v>
      </c>
      <c r="AP60" s="323">
        <v>35132</v>
      </c>
      <c r="AQ60" s="324">
        <v>9.3000000000000007</v>
      </c>
      <c r="AR60" s="325">
        <v>15.7</v>
      </c>
    </row>
    <row r="61" spans="1:44" ht="13.2" x14ac:dyDescent="0.2">
      <c r="A61" s="247"/>
      <c r="AK61" s="303" t="s">
        <v>525</v>
      </c>
      <c r="AL61" s="326"/>
      <c r="AM61" s="312">
        <v>9914231</v>
      </c>
      <c r="AN61" s="313">
        <v>64938</v>
      </c>
      <c r="AO61" s="314">
        <v>4.0999999999999996</v>
      </c>
      <c r="AP61" s="315">
        <v>53958</v>
      </c>
      <c r="AQ61" s="327">
        <v>-2</v>
      </c>
      <c r="AR61" s="317">
        <v>6.1</v>
      </c>
    </row>
    <row r="62" spans="1:44" ht="13.2" x14ac:dyDescent="0.2">
      <c r="A62" s="247"/>
      <c r="AK62" s="318"/>
      <c r="AL62" s="319" t="s">
        <v>520</v>
      </c>
      <c r="AM62" s="320">
        <v>7594616</v>
      </c>
      <c r="AN62" s="321">
        <v>49743</v>
      </c>
      <c r="AO62" s="322">
        <v>6</v>
      </c>
      <c r="AP62" s="323">
        <v>32144</v>
      </c>
      <c r="AQ62" s="324">
        <v>1.2</v>
      </c>
      <c r="AR62" s="325">
        <v>4.8</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Ckf42jkN9/0sJO4pNxLTr64PMO62e6xYRmVuvUItU0SS53rotSKCRkmo/7YLz5p1eBtBMs5+mJ51h/h4zc/hTA==" saltValue="4+X3xKZQzPTcMAiZG1SK7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cPAyYGU5PuKovVwV0/zi3ayZ7+7kyaxjTLU7DRMMRoRkpFQhxh293dbVW5J39TJCPMy7SChm3rCp9h4EKj9uzQ==" saltValue="UKd+q10OMQyLULGRR0oSg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hlVT9hMelbGOYMF9eMVgLqTb9m1bE6GCgIB4H71b9jVYXRu7H7JN4yIp14wgyrXPzyaCKGJczXjTOWgFmNZvNQ==" saltValue="cnvj6JEHiDjZDppxWr8Qv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74" t="s">
        <v>3</v>
      </c>
      <c r="D47" s="1174"/>
      <c r="E47" s="1175"/>
      <c r="F47" s="11">
        <v>22.29</v>
      </c>
      <c r="G47" s="12">
        <v>20.02</v>
      </c>
      <c r="H47" s="12">
        <v>21.25</v>
      </c>
      <c r="I47" s="12">
        <v>21.31</v>
      </c>
      <c r="J47" s="13">
        <v>21.06</v>
      </c>
    </row>
    <row r="48" spans="2:10" ht="57.75" customHeight="1" x14ac:dyDescent="0.2">
      <c r="B48" s="14"/>
      <c r="C48" s="1176" t="s">
        <v>4</v>
      </c>
      <c r="D48" s="1176"/>
      <c r="E48" s="1177"/>
      <c r="F48" s="15">
        <v>14.04</v>
      </c>
      <c r="G48" s="16">
        <v>13.43</v>
      </c>
      <c r="H48" s="16">
        <v>12.71</v>
      </c>
      <c r="I48" s="16">
        <v>9.67</v>
      </c>
      <c r="J48" s="17">
        <v>9.0399999999999991</v>
      </c>
    </row>
    <row r="49" spans="2:10" ht="57.75" customHeight="1" thickBot="1" x14ac:dyDescent="0.25">
      <c r="B49" s="18"/>
      <c r="C49" s="1178" t="s">
        <v>5</v>
      </c>
      <c r="D49" s="1178"/>
      <c r="E49" s="1179"/>
      <c r="F49" s="19">
        <v>1.06</v>
      </c>
      <c r="G49" s="20" t="s">
        <v>532</v>
      </c>
      <c r="H49" s="20">
        <v>0.45</v>
      </c>
      <c r="I49" s="20" t="s">
        <v>533</v>
      </c>
      <c r="J49" s="21">
        <v>1.02</v>
      </c>
    </row>
    <row r="50" spans="2:10" ht="13.2" x14ac:dyDescent="0.2"/>
  </sheetData>
  <sheetProtection algorithmName="SHA-512" hashValue="COriZI42vrmBASuhzE70kiyQSPgxuDj8bZjXafTKrvw4PDnEKBoXSQXlOfo4G4tzFCquCqtl4Je1dDdcCmCSLg==" saltValue="JVxbakCQpFtbp9PB4DoOZ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84" t="s">
        <v>534</v>
      </c>
      <c r="D34" s="1184"/>
      <c r="E34" s="1185"/>
      <c r="F34" s="32">
        <v>16.53</v>
      </c>
      <c r="G34" s="33">
        <v>16.82</v>
      </c>
      <c r="H34" s="33">
        <v>16.07</v>
      </c>
      <c r="I34" s="33">
        <v>15.47</v>
      </c>
      <c r="J34" s="34">
        <v>14.58</v>
      </c>
      <c r="K34" s="22"/>
      <c r="L34" s="22"/>
      <c r="M34" s="22"/>
      <c r="N34" s="22"/>
      <c r="O34" s="22"/>
      <c r="P34" s="22"/>
    </row>
    <row r="35" spans="1:16" ht="39" customHeight="1" x14ac:dyDescent="0.2">
      <c r="A35" s="22"/>
      <c r="B35" s="35"/>
      <c r="C35" s="1180" t="s">
        <v>535</v>
      </c>
      <c r="D35" s="1180"/>
      <c r="E35" s="1181"/>
      <c r="F35" s="36">
        <v>14.04</v>
      </c>
      <c r="G35" s="37">
        <v>13.43</v>
      </c>
      <c r="H35" s="37">
        <v>12.7</v>
      </c>
      <c r="I35" s="37">
        <v>9.66</v>
      </c>
      <c r="J35" s="38">
        <v>9.0399999999999991</v>
      </c>
      <c r="K35" s="22"/>
      <c r="L35" s="22"/>
      <c r="M35" s="22"/>
      <c r="N35" s="22"/>
      <c r="O35" s="22"/>
      <c r="P35" s="22"/>
    </row>
    <row r="36" spans="1:16" ht="39" customHeight="1" x14ac:dyDescent="0.2">
      <c r="A36" s="22"/>
      <c r="B36" s="35"/>
      <c r="C36" s="1180" t="s">
        <v>536</v>
      </c>
      <c r="D36" s="1180"/>
      <c r="E36" s="1181"/>
      <c r="F36" s="36">
        <v>0.77</v>
      </c>
      <c r="G36" s="37">
        <v>1.03</v>
      </c>
      <c r="H36" s="37">
        <v>1.41</v>
      </c>
      <c r="I36" s="37">
        <v>1.69</v>
      </c>
      <c r="J36" s="38">
        <v>2.12</v>
      </c>
      <c r="K36" s="22"/>
      <c r="L36" s="22"/>
      <c r="M36" s="22"/>
      <c r="N36" s="22"/>
      <c r="O36" s="22"/>
      <c r="P36" s="22"/>
    </row>
    <row r="37" spans="1:16" ht="39" customHeight="1" x14ac:dyDescent="0.2">
      <c r="A37" s="22"/>
      <c r="B37" s="35"/>
      <c r="C37" s="1180" t="s">
        <v>537</v>
      </c>
      <c r="D37" s="1180"/>
      <c r="E37" s="1181"/>
      <c r="F37" s="36">
        <v>2.2400000000000002</v>
      </c>
      <c r="G37" s="37">
        <v>2.2599999999999998</v>
      </c>
      <c r="H37" s="37">
        <v>1.97</v>
      </c>
      <c r="I37" s="37">
        <v>1.76</v>
      </c>
      <c r="J37" s="38">
        <v>1.57</v>
      </c>
      <c r="K37" s="22"/>
      <c r="L37" s="22"/>
      <c r="M37" s="22"/>
      <c r="N37" s="22"/>
      <c r="O37" s="22"/>
      <c r="P37" s="22"/>
    </row>
    <row r="38" spans="1:16" ht="39" customHeight="1" x14ac:dyDescent="0.2">
      <c r="A38" s="22"/>
      <c r="B38" s="35"/>
      <c r="C38" s="1180" t="s">
        <v>538</v>
      </c>
      <c r="D38" s="1180"/>
      <c r="E38" s="1181"/>
      <c r="F38" s="36">
        <v>1.17</v>
      </c>
      <c r="G38" s="37">
        <v>0.66</v>
      </c>
      <c r="H38" s="37">
        <v>0.9</v>
      </c>
      <c r="I38" s="37">
        <v>0.85</v>
      </c>
      <c r="J38" s="38">
        <v>0.83</v>
      </c>
      <c r="K38" s="22"/>
      <c r="L38" s="22"/>
      <c r="M38" s="22"/>
      <c r="N38" s="22"/>
      <c r="O38" s="22"/>
      <c r="P38" s="22"/>
    </row>
    <row r="39" spans="1:16" ht="39" customHeight="1" x14ac:dyDescent="0.2">
      <c r="A39" s="22"/>
      <c r="B39" s="35"/>
      <c r="C39" s="1180" t="s">
        <v>539</v>
      </c>
      <c r="D39" s="1180"/>
      <c r="E39" s="1181"/>
      <c r="F39" s="36">
        <v>2.4300000000000002</v>
      </c>
      <c r="G39" s="37">
        <v>1.91</v>
      </c>
      <c r="H39" s="37">
        <v>0.85</v>
      </c>
      <c r="I39" s="37">
        <v>0.28000000000000003</v>
      </c>
      <c r="J39" s="38">
        <v>0.43</v>
      </c>
      <c r="K39" s="22"/>
      <c r="L39" s="22"/>
      <c r="M39" s="22"/>
      <c r="N39" s="22"/>
      <c r="O39" s="22"/>
      <c r="P39" s="22"/>
    </row>
    <row r="40" spans="1:16" ht="39" customHeight="1" x14ac:dyDescent="0.2">
      <c r="A40" s="22"/>
      <c r="B40" s="35"/>
      <c r="C40" s="1180" t="s">
        <v>540</v>
      </c>
      <c r="D40" s="1180"/>
      <c r="E40" s="1181"/>
      <c r="F40" s="36">
        <v>0.43</v>
      </c>
      <c r="G40" s="37">
        <v>0.35</v>
      </c>
      <c r="H40" s="37">
        <v>0.22</v>
      </c>
      <c r="I40" s="37">
        <v>0.12</v>
      </c>
      <c r="J40" s="38">
        <v>0.16</v>
      </c>
      <c r="K40" s="22"/>
      <c r="L40" s="22"/>
      <c r="M40" s="22"/>
      <c r="N40" s="22"/>
      <c r="O40" s="22"/>
      <c r="P40" s="22"/>
    </row>
    <row r="41" spans="1:16" ht="39" customHeight="1" x14ac:dyDescent="0.2">
      <c r="A41" s="22"/>
      <c r="B41" s="35"/>
      <c r="C41" s="1180" t="s">
        <v>541</v>
      </c>
      <c r="D41" s="1180"/>
      <c r="E41" s="1181"/>
      <c r="F41" s="36">
        <v>0</v>
      </c>
      <c r="G41" s="37">
        <v>0</v>
      </c>
      <c r="H41" s="37">
        <v>0</v>
      </c>
      <c r="I41" s="37">
        <v>0.01</v>
      </c>
      <c r="J41" s="38">
        <v>0.01</v>
      </c>
      <c r="K41" s="22"/>
      <c r="L41" s="22"/>
      <c r="M41" s="22"/>
      <c r="N41" s="22"/>
      <c r="O41" s="22"/>
      <c r="P41" s="22"/>
    </row>
    <row r="42" spans="1:16" ht="39" customHeight="1" x14ac:dyDescent="0.2">
      <c r="A42" s="22"/>
      <c r="B42" s="39"/>
      <c r="C42" s="1180" t="s">
        <v>542</v>
      </c>
      <c r="D42" s="1180"/>
      <c r="E42" s="1181"/>
      <c r="F42" s="36" t="s">
        <v>503</v>
      </c>
      <c r="G42" s="37" t="s">
        <v>503</v>
      </c>
      <c r="H42" s="37" t="s">
        <v>503</v>
      </c>
      <c r="I42" s="37" t="s">
        <v>503</v>
      </c>
      <c r="J42" s="38" t="s">
        <v>503</v>
      </c>
      <c r="K42" s="22"/>
      <c r="L42" s="22"/>
      <c r="M42" s="22"/>
      <c r="N42" s="22"/>
      <c r="O42" s="22"/>
      <c r="P42" s="22"/>
    </row>
    <row r="43" spans="1:16" ht="39" customHeight="1" thickBot="1" x14ac:dyDescent="0.25">
      <c r="A43" s="22"/>
      <c r="B43" s="40"/>
      <c r="C43" s="1182" t="s">
        <v>543</v>
      </c>
      <c r="D43" s="1182"/>
      <c r="E43" s="1183"/>
      <c r="F43" s="41" t="s">
        <v>503</v>
      </c>
      <c r="G43" s="42" t="s">
        <v>503</v>
      </c>
      <c r="H43" s="42" t="s">
        <v>503</v>
      </c>
      <c r="I43" s="42" t="s">
        <v>503</v>
      </c>
      <c r="J43" s="43" t="s">
        <v>503</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WO9rZdlGw6kqneeP0w4Lh1CUVcHo7IEnzshUdMicn4m9vK7tLklPGoJ98syDttY07CrXk1tdZowokWtvGtx+wg==" saltValue="6mrpexnHson+J5H4Zq6PO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1185</v>
      </c>
      <c r="L45" s="58">
        <v>1279</v>
      </c>
      <c r="M45" s="58">
        <v>1324</v>
      </c>
      <c r="N45" s="58">
        <v>1343</v>
      </c>
      <c r="O45" s="59">
        <v>1392</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503</v>
      </c>
      <c r="L46" s="62" t="s">
        <v>503</v>
      </c>
      <c r="M46" s="62" t="s">
        <v>503</v>
      </c>
      <c r="N46" s="62" t="s">
        <v>503</v>
      </c>
      <c r="O46" s="63" t="s">
        <v>503</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503</v>
      </c>
      <c r="L47" s="62" t="s">
        <v>503</v>
      </c>
      <c r="M47" s="62" t="s">
        <v>503</v>
      </c>
      <c r="N47" s="62" t="s">
        <v>503</v>
      </c>
      <c r="O47" s="63" t="s">
        <v>503</v>
      </c>
      <c r="P47" s="46"/>
      <c r="Q47" s="46"/>
      <c r="R47" s="46"/>
      <c r="S47" s="46"/>
      <c r="T47" s="46"/>
      <c r="U47" s="46"/>
    </row>
    <row r="48" spans="1:21" ht="30.75" customHeight="1" x14ac:dyDescent="0.2">
      <c r="A48" s="46"/>
      <c r="B48" s="1211"/>
      <c r="C48" s="1212"/>
      <c r="D48" s="60"/>
      <c r="E48" s="1188" t="s">
        <v>13</v>
      </c>
      <c r="F48" s="1188"/>
      <c r="G48" s="1188"/>
      <c r="H48" s="1188"/>
      <c r="I48" s="1188"/>
      <c r="J48" s="1189"/>
      <c r="K48" s="61">
        <v>508</v>
      </c>
      <c r="L48" s="62">
        <v>492</v>
      </c>
      <c r="M48" s="62">
        <v>349</v>
      </c>
      <c r="N48" s="62">
        <v>517</v>
      </c>
      <c r="O48" s="63">
        <v>541</v>
      </c>
      <c r="P48" s="46"/>
      <c r="Q48" s="46"/>
      <c r="R48" s="46"/>
      <c r="S48" s="46"/>
      <c r="T48" s="46"/>
      <c r="U48" s="46"/>
    </row>
    <row r="49" spans="1:21" ht="30.75" customHeight="1" x14ac:dyDescent="0.2">
      <c r="A49" s="46"/>
      <c r="B49" s="1211"/>
      <c r="C49" s="1212"/>
      <c r="D49" s="60"/>
      <c r="E49" s="1188" t="s">
        <v>14</v>
      </c>
      <c r="F49" s="1188"/>
      <c r="G49" s="1188"/>
      <c r="H49" s="1188"/>
      <c r="I49" s="1188"/>
      <c r="J49" s="1189"/>
      <c r="K49" s="61">
        <v>417</v>
      </c>
      <c r="L49" s="62">
        <v>363</v>
      </c>
      <c r="M49" s="62">
        <v>276</v>
      </c>
      <c r="N49" s="62">
        <v>144</v>
      </c>
      <c r="O49" s="63">
        <v>72</v>
      </c>
      <c r="P49" s="46"/>
      <c r="Q49" s="46"/>
      <c r="R49" s="46"/>
      <c r="S49" s="46"/>
      <c r="T49" s="46"/>
      <c r="U49" s="46"/>
    </row>
    <row r="50" spans="1:21" ht="30.75" customHeight="1" x14ac:dyDescent="0.2">
      <c r="A50" s="46"/>
      <c r="B50" s="1211"/>
      <c r="C50" s="1212"/>
      <c r="D50" s="60"/>
      <c r="E50" s="1188" t="s">
        <v>15</v>
      </c>
      <c r="F50" s="1188"/>
      <c r="G50" s="1188"/>
      <c r="H50" s="1188"/>
      <c r="I50" s="1188"/>
      <c r="J50" s="1189"/>
      <c r="K50" s="61" t="s">
        <v>503</v>
      </c>
      <c r="L50" s="62" t="s">
        <v>503</v>
      </c>
      <c r="M50" s="62" t="s">
        <v>503</v>
      </c>
      <c r="N50" s="62" t="s">
        <v>503</v>
      </c>
      <c r="O50" s="63" t="s">
        <v>503</v>
      </c>
      <c r="P50" s="46"/>
      <c r="Q50" s="46"/>
      <c r="R50" s="46"/>
      <c r="S50" s="46"/>
      <c r="T50" s="46"/>
      <c r="U50" s="46"/>
    </row>
    <row r="51" spans="1:21" ht="30.75" customHeight="1" x14ac:dyDescent="0.2">
      <c r="A51" s="46"/>
      <c r="B51" s="1213"/>
      <c r="C51" s="1214"/>
      <c r="D51" s="64"/>
      <c r="E51" s="1188" t="s">
        <v>16</v>
      </c>
      <c r="F51" s="1188"/>
      <c r="G51" s="1188"/>
      <c r="H51" s="1188"/>
      <c r="I51" s="1188"/>
      <c r="J51" s="1189"/>
      <c r="K51" s="61" t="s">
        <v>503</v>
      </c>
      <c r="L51" s="62" t="s">
        <v>503</v>
      </c>
      <c r="M51" s="62" t="s">
        <v>503</v>
      </c>
      <c r="N51" s="62" t="s">
        <v>503</v>
      </c>
      <c r="O51" s="63" t="s">
        <v>503</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2894</v>
      </c>
      <c r="L52" s="62">
        <v>2818</v>
      </c>
      <c r="M52" s="62">
        <v>2513</v>
      </c>
      <c r="N52" s="62">
        <v>2384</v>
      </c>
      <c r="O52" s="63">
        <v>2196</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-784</v>
      </c>
      <c r="L53" s="67">
        <v>-684</v>
      </c>
      <c r="M53" s="67">
        <v>-564</v>
      </c>
      <c r="N53" s="67">
        <v>-380</v>
      </c>
      <c r="O53" s="68">
        <v>-191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94" t="s">
        <v>24</v>
      </c>
      <c r="C58" s="1195"/>
      <c r="D58" s="1200" t="s">
        <v>25</v>
      </c>
      <c r="E58" s="1201"/>
      <c r="F58" s="1201"/>
      <c r="G58" s="1201"/>
      <c r="H58" s="1201"/>
      <c r="I58" s="1201"/>
      <c r="J58" s="1202"/>
      <c r="K58" s="81" t="s">
        <v>549</v>
      </c>
      <c r="L58" s="82" t="s">
        <v>549</v>
      </c>
      <c r="M58" s="82" t="s">
        <v>549</v>
      </c>
      <c r="N58" s="82" t="s">
        <v>549</v>
      </c>
      <c r="O58" s="83" t="s">
        <v>549</v>
      </c>
    </row>
    <row r="59" spans="1:21" ht="31.5" customHeight="1" x14ac:dyDescent="0.2">
      <c r="B59" s="1196"/>
      <c r="C59" s="1197"/>
      <c r="D59" s="1203" t="s">
        <v>26</v>
      </c>
      <c r="E59" s="1204"/>
      <c r="F59" s="1204"/>
      <c r="G59" s="1204"/>
      <c r="H59" s="1204"/>
      <c r="I59" s="1204"/>
      <c r="J59" s="1205"/>
      <c r="K59" s="84" t="s">
        <v>549</v>
      </c>
      <c r="L59" s="85" t="s">
        <v>549</v>
      </c>
      <c r="M59" s="85" t="s">
        <v>549</v>
      </c>
      <c r="N59" s="85" t="s">
        <v>549</v>
      </c>
      <c r="O59" s="86" t="s">
        <v>549</v>
      </c>
    </row>
    <row r="60" spans="1:21" ht="31.5" customHeight="1" thickBot="1" x14ac:dyDescent="0.25">
      <c r="B60" s="1198"/>
      <c r="C60" s="1199"/>
      <c r="D60" s="1206" t="s">
        <v>27</v>
      </c>
      <c r="E60" s="1207"/>
      <c r="F60" s="1207"/>
      <c r="G60" s="1207"/>
      <c r="H60" s="1207"/>
      <c r="I60" s="1207"/>
      <c r="J60" s="1208"/>
      <c r="K60" s="87" t="s">
        <v>549</v>
      </c>
      <c r="L60" s="88" t="s">
        <v>549</v>
      </c>
      <c r="M60" s="88" t="s">
        <v>549</v>
      </c>
      <c r="N60" s="88" t="s">
        <v>549</v>
      </c>
      <c r="O60" s="89" t="s">
        <v>549</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e/0vJ1nPzM6lXm+kL8p3pYd0VE56ERZEox4ayfGMnG8xcd/QQTHd9L4NChGcTz1DEqacuSu6rKacWmZ774D/Gg==" saltValue="dQAHz0R91y76Rby3ON+U1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29" t="s">
        <v>30</v>
      </c>
      <c r="C41" s="1230"/>
      <c r="D41" s="103"/>
      <c r="E41" s="1231" t="s">
        <v>31</v>
      </c>
      <c r="F41" s="1231"/>
      <c r="G41" s="1231"/>
      <c r="H41" s="1232"/>
      <c r="I41" s="330">
        <v>10074</v>
      </c>
      <c r="J41" s="331">
        <v>9618</v>
      </c>
      <c r="K41" s="331">
        <v>9726</v>
      </c>
      <c r="L41" s="331">
        <v>9739</v>
      </c>
      <c r="M41" s="332">
        <v>10954</v>
      </c>
    </row>
    <row r="42" spans="2:13" ht="27.75" customHeight="1" x14ac:dyDescent="0.2">
      <c r="B42" s="1219"/>
      <c r="C42" s="1220"/>
      <c r="D42" s="104"/>
      <c r="E42" s="1223" t="s">
        <v>32</v>
      </c>
      <c r="F42" s="1223"/>
      <c r="G42" s="1223"/>
      <c r="H42" s="1224"/>
      <c r="I42" s="333" t="s">
        <v>503</v>
      </c>
      <c r="J42" s="334" t="s">
        <v>503</v>
      </c>
      <c r="K42" s="334" t="s">
        <v>503</v>
      </c>
      <c r="L42" s="334" t="s">
        <v>503</v>
      </c>
      <c r="M42" s="335" t="s">
        <v>503</v>
      </c>
    </row>
    <row r="43" spans="2:13" ht="27.75" customHeight="1" x14ac:dyDescent="0.2">
      <c r="B43" s="1219"/>
      <c r="C43" s="1220"/>
      <c r="D43" s="104"/>
      <c r="E43" s="1223" t="s">
        <v>33</v>
      </c>
      <c r="F43" s="1223"/>
      <c r="G43" s="1223"/>
      <c r="H43" s="1224"/>
      <c r="I43" s="333">
        <v>4956</v>
      </c>
      <c r="J43" s="334">
        <v>4434</v>
      </c>
      <c r="K43" s="334">
        <v>5923</v>
      </c>
      <c r="L43" s="334">
        <v>4060</v>
      </c>
      <c r="M43" s="335">
        <v>4161</v>
      </c>
    </row>
    <row r="44" spans="2:13" ht="27.75" customHeight="1" x14ac:dyDescent="0.2">
      <c r="B44" s="1219"/>
      <c r="C44" s="1220"/>
      <c r="D44" s="104"/>
      <c r="E44" s="1223" t="s">
        <v>34</v>
      </c>
      <c r="F44" s="1223"/>
      <c r="G44" s="1223"/>
      <c r="H44" s="1224"/>
      <c r="I44" s="333">
        <v>874</v>
      </c>
      <c r="J44" s="334">
        <v>845</v>
      </c>
      <c r="K44" s="334">
        <v>604</v>
      </c>
      <c r="L44" s="334">
        <v>575</v>
      </c>
      <c r="M44" s="335">
        <v>542</v>
      </c>
    </row>
    <row r="45" spans="2:13" ht="27.75" customHeight="1" x14ac:dyDescent="0.2">
      <c r="B45" s="1219"/>
      <c r="C45" s="1220"/>
      <c r="D45" s="104"/>
      <c r="E45" s="1223" t="s">
        <v>35</v>
      </c>
      <c r="F45" s="1223"/>
      <c r="G45" s="1223"/>
      <c r="H45" s="1224"/>
      <c r="I45" s="333">
        <v>5294</v>
      </c>
      <c r="J45" s="334">
        <v>5531</v>
      </c>
      <c r="K45" s="334">
        <v>5572</v>
      </c>
      <c r="L45" s="334">
        <v>5972</v>
      </c>
      <c r="M45" s="335">
        <v>6172</v>
      </c>
    </row>
    <row r="46" spans="2:13" ht="27.75" customHeight="1" x14ac:dyDescent="0.2">
      <c r="B46" s="1219"/>
      <c r="C46" s="1220"/>
      <c r="D46" s="105"/>
      <c r="E46" s="1223" t="s">
        <v>36</v>
      </c>
      <c r="F46" s="1223"/>
      <c r="G46" s="1223"/>
      <c r="H46" s="1224"/>
      <c r="I46" s="333" t="s">
        <v>503</v>
      </c>
      <c r="J46" s="334" t="s">
        <v>503</v>
      </c>
      <c r="K46" s="334" t="s">
        <v>503</v>
      </c>
      <c r="L46" s="334" t="s">
        <v>503</v>
      </c>
      <c r="M46" s="335" t="s">
        <v>503</v>
      </c>
    </row>
    <row r="47" spans="2:13" ht="27.75" customHeight="1" x14ac:dyDescent="0.2">
      <c r="B47" s="1219"/>
      <c r="C47" s="1220"/>
      <c r="D47" s="106"/>
      <c r="E47" s="1233" t="s">
        <v>37</v>
      </c>
      <c r="F47" s="1234"/>
      <c r="G47" s="1234"/>
      <c r="H47" s="1235"/>
      <c r="I47" s="333" t="s">
        <v>503</v>
      </c>
      <c r="J47" s="334" t="s">
        <v>503</v>
      </c>
      <c r="K47" s="334" t="s">
        <v>503</v>
      </c>
      <c r="L47" s="334" t="s">
        <v>503</v>
      </c>
      <c r="M47" s="335" t="s">
        <v>503</v>
      </c>
    </row>
    <row r="48" spans="2:13" ht="27.75" customHeight="1" x14ac:dyDescent="0.2">
      <c r="B48" s="1219"/>
      <c r="C48" s="1220"/>
      <c r="D48" s="104"/>
      <c r="E48" s="1223" t="s">
        <v>38</v>
      </c>
      <c r="F48" s="1223"/>
      <c r="G48" s="1223"/>
      <c r="H48" s="1224"/>
      <c r="I48" s="333" t="s">
        <v>503</v>
      </c>
      <c r="J48" s="334" t="s">
        <v>503</v>
      </c>
      <c r="K48" s="334" t="s">
        <v>503</v>
      </c>
      <c r="L48" s="334" t="s">
        <v>503</v>
      </c>
      <c r="M48" s="335" t="s">
        <v>503</v>
      </c>
    </row>
    <row r="49" spans="2:13" ht="27.75" customHeight="1" x14ac:dyDescent="0.2">
      <c r="B49" s="1221"/>
      <c r="C49" s="1222"/>
      <c r="D49" s="104"/>
      <c r="E49" s="1223" t="s">
        <v>39</v>
      </c>
      <c r="F49" s="1223"/>
      <c r="G49" s="1223"/>
      <c r="H49" s="1224"/>
      <c r="I49" s="333" t="s">
        <v>503</v>
      </c>
      <c r="J49" s="334" t="s">
        <v>503</v>
      </c>
      <c r="K49" s="334" t="s">
        <v>503</v>
      </c>
      <c r="L49" s="334" t="s">
        <v>503</v>
      </c>
      <c r="M49" s="335" t="s">
        <v>503</v>
      </c>
    </row>
    <row r="50" spans="2:13" ht="27.75" customHeight="1" x14ac:dyDescent="0.2">
      <c r="B50" s="1217" t="s">
        <v>40</v>
      </c>
      <c r="C50" s="1218"/>
      <c r="D50" s="107"/>
      <c r="E50" s="1223" t="s">
        <v>41</v>
      </c>
      <c r="F50" s="1223"/>
      <c r="G50" s="1223"/>
      <c r="H50" s="1224"/>
      <c r="I50" s="333">
        <v>24927</v>
      </c>
      <c r="J50" s="334">
        <v>23661</v>
      </c>
      <c r="K50" s="334">
        <v>24232</v>
      </c>
      <c r="L50" s="334">
        <v>23865</v>
      </c>
      <c r="M50" s="335">
        <v>24707</v>
      </c>
    </row>
    <row r="51" spans="2:13" ht="27.75" customHeight="1" x14ac:dyDescent="0.2">
      <c r="B51" s="1219"/>
      <c r="C51" s="1220"/>
      <c r="D51" s="104"/>
      <c r="E51" s="1223" t="s">
        <v>42</v>
      </c>
      <c r="F51" s="1223"/>
      <c r="G51" s="1223"/>
      <c r="H51" s="1224"/>
      <c r="I51" s="333">
        <v>5725</v>
      </c>
      <c r="J51" s="334">
        <v>5126</v>
      </c>
      <c r="K51" s="334">
        <v>4792</v>
      </c>
      <c r="L51" s="334">
        <v>4582</v>
      </c>
      <c r="M51" s="335">
        <v>4589</v>
      </c>
    </row>
    <row r="52" spans="2:13" ht="27.75" customHeight="1" x14ac:dyDescent="0.2">
      <c r="B52" s="1221"/>
      <c r="C52" s="1222"/>
      <c r="D52" s="104"/>
      <c r="E52" s="1223" t="s">
        <v>43</v>
      </c>
      <c r="F52" s="1223"/>
      <c r="G52" s="1223"/>
      <c r="H52" s="1224"/>
      <c r="I52" s="333">
        <v>16051</v>
      </c>
      <c r="J52" s="334">
        <v>14528</v>
      </c>
      <c r="K52" s="334">
        <v>13084</v>
      </c>
      <c r="L52" s="334">
        <v>11851</v>
      </c>
      <c r="M52" s="335">
        <v>10585</v>
      </c>
    </row>
    <row r="53" spans="2:13" ht="27.75" customHeight="1" thickBot="1" x14ac:dyDescent="0.25">
      <c r="B53" s="1225" t="s">
        <v>19</v>
      </c>
      <c r="C53" s="1226"/>
      <c r="D53" s="108"/>
      <c r="E53" s="1227" t="s">
        <v>44</v>
      </c>
      <c r="F53" s="1227"/>
      <c r="G53" s="1227"/>
      <c r="H53" s="1228"/>
      <c r="I53" s="336">
        <v>-25506</v>
      </c>
      <c r="J53" s="337">
        <v>-22887</v>
      </c>
      <c r="K53" s="337">
        <v>-20284</v>
      </c>
      <c r="L53" s="337">
        <v>-19952</v>
      </c>
      <c r="M53" s="338">
        <v>-18053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qfqYP1wXyBQNAukPUfh3ArQHM7jt8SesQN9FyXb1xJ0vvyKz3NVPljer3kSVGlfI69zKzSjvExKnCihQ9JwceA==" saltValue="d1TOMYQoRRHp/l7+gvqpX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44" t="s">
        <v>46</v>
      </c>
      <c r="D55" s="1244"/>
      <c r="E55" s="1245"/>
      <c r="F55" s="339">
        <v>7981</v>
      </c>
      <c r="G55" s="339">
        <v>8544</v>
      </c>
      <c r="H55" s="340">
        <v>8993</v>
      </c>
    </row>
    <row r="56" spans="2:8" ht="52.5" customHeight="1" x14ac:dyDescent="0.2">
      <c r="B56" s="120"/>
      <c r="C56" s="1246" t="s">
        <v>47</v>
      </c>
      <c r="D56" s="1246"/>
      <c r="E56" s="1247"/>
      <c r="F56" s="341" t="s">
        <v>503</v>
      </c>
      <c r="G56" s="341" t="s">
        <v>503</v>
      </c>
      <c r="H56" s="342" t="s">
        <v>503</v>
      </c>
    </row>
    <row r="57" spans="2:8" ht="53.25" customHeight="1" x14ac:dyDescent="0.2">
      <c r="B57" s="120"/>
      <c r="C57" s="1248" t="s">
        <v>48</v>
      </c>
      <c r="D57" s="1248"/>
      <c r="E57" s="1249"/>
      <c r="F57" s="343">
        <v>15052</v>
      </c>
      <c r="G57" s="343">
        <v>14616</v>
      </c>
      <c r="H57" s="344">
        <v>15039</v>
      </c>
    </row>
    <row r="58" spans="2:8" ht="45.75" customHeight="1" x14ac:dyDescent="0.2">
      <c r="B58" s="121"/>
      <c r="C58" s="1236" t="s">
        <v>556</v>
      </c>
      <c r="D58" s="1237"/>
      <c r="E58" s="1238"/>
      <c r="F58" s="345">
        <v>6051</v>
      </c>
      <c r="G58" s="345">
        <v>5752</v>
      </c>
      <c r="H58" s="346">
        <v>5761</v>
      </c>
    </row>
    <row r="59" spans="2:8" ht="45.75" customHeight="1" x14ac:dyDescent="0.2">
      <c r="B59" s="121"/>
      <c r="C59" s="1236" t="s">
        <v>557</v>
      </c>
      <c r="D59" s="1237"/>
      <c r="E59" s="1238"/>
      <c r="F59" s="345">
        <v>5841</v>
      </c>
      <c r="G59" s="345">
        <v>5608</v>
      </c>
      <c r="H59" s="346">
        <v>5489</v>
      </c>
    </row>
    <row r="60" spans="2:8" ht="45.75" customHeight="1" x14ac:dyDescent="0.2">
      <c r="B60" s="121"/>
      <c r="C60" s="1236" t="s">
        <v>558</v>
      </c>
      <c r="D60" s="1237"/>
      <c r="E60" s="1238"/>
      <c r="F60" s="345">
        <v>1675</v>
      </c>
      <c r="G60" s="345">
        <v>1680</v>
      </c>
      <c r="H60" s="346">
        <v>1690</v>
      </c>
    </row>
    <row r="61" spans="2:8" ht="45.75" customHeight="1" x14ac:dyDescent="0.2">
      <c r="B61" s="121"/>
      <c r="C61" s="1236" t="s">
        <v>559</v>
      </c>
      <c r="D61" s="1237"/>
      <c r="E61" s="1238"/>
      <c r="F61" s="345">
        <v>656</v>
      </c>
      <c r="G61" s="345">
        <v>725</v>
      </c>
      <c r="H61" s="346">
        <v>846</v>
      </c>
    </row>
    <row r="62" spans="2:8" ht="45.75" customHeight="1" thickBot="1" x14ac:dyDescent="0.25">
      <c r="B62" s="122"/>
      <c r="C62" s="1239" t="s">
        <v>560</v>
      </c>
      <c r="D62" s="1240"/>
      <c r="E62" s="1241"/>
      <c r="F62" s="347" t="s">
        <v>549</v>
      </c>
      <c r="G62" s="347" t="s">
        <v>549</v>
      </c>
      <c r="H62" s="348">
        <v>500</v>
      </c>
    </row>
    <row r="63" spans="2:8" ht="52.5" customHeight="1" thickBot="1" x14ac:dyDescent="0.25">
      <c r="B63" s="123"/>
      <c r="C63" s="1242" t="s">
        <v>49</v>
      </c>
      <c r="D63" s="1242"/>
      <c r="E63" s="1243"/>
      <c r="F63" s="349">
        <v>23033</v>
      </c>
      <c r="G63" s="349">
        <v>23160</v>
      </c>
      <c r="H63" s="350">
        <v>24031</v>
      </c>
    </row>
    <row r="64" spans="2:8" ht="13.2" x14ac:dyDescent="0.2"/>
  </sheetData>
  <sheetProtection algorithmName="SHA-512" hashValue="jkOBBshYD63JgrzCSuKkBBiz/7TyZD5f2KTF8VoaR36v8fUBu+Zss+a66iMDfkgK0/roLayMuOHoxQ3xrkfK7g==" saltValue="L9r5qbGjYKrbll4UCIqnO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9535B-F5D0-4A48-93A3-C631C424BA8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8" t="s">
        <v>563</v>
      </c>
      <c r="AO43" s="379"/>
      <c r="AP43" s="379"/>
      <c r="AQ43" s="379"/>
      <c r="AR43" s="379"/>
      <c r="AS43" s="379"/>
      <c r="AT43" s="379"/>
      <c r="AU43" s="379"/>
      <c r="AV43" s="379"/>
      <c r="AW43" s="379"/>
      <c r="AX43" s="379"/>
      <c r="AY43" s="379"/>
      <c r="AZ43" s="379"/>
      <c r="BA43" s="379"/>
      <c r="BB43" s="379"/>
      <c r="BC43" s="379"/>
      <c r="BD43" s="379"/>
      <c r="BE43" s="379"/>
      <c r="BF43" s="379"/>
      <c r="BG43" s="379"/>
      <c r="BH43" s="379"/>
      <c r="BI43" s="379"/>
      <c r="BJ43" s="379"/>
      <c r="BK43" s="379"/>
      <c r="BL43" s="379"/>
      <c r="BM43" s="379"/>
      <c r="BN43" s="379"/>
      <c r="BO43" s="379"/>
      <c r="BP43" s="379"/>
      <c r="BQ43" s="379"/>
      <c r="BR43" s="379"/>
      <c r="BS43" s="379"/>
      <c r="BT43" s="379"/>
      <c r="BU43" s="379"/>
      <c r="BV43" s="379"/>
      <c r="BW43" s="379"/>
      <c r="BX43" s="379"/>
      <c r="BY43" s="379"/>
      <c r="BZ43" s="379"/>
      <c r="CA43" s="379"/>
      <c r="CB43" s="379"/>
      <c r="CC43" s="379"/>
      <c r="CD43" s="379"/>
      <c r="CE43" s="379"/>
      <c r="CF43" s="379"/>
      <c r="CG43" s="379"/>
      <c r="CH43" s="379"/>
      <c r="CI43" s="379"/>
      <c r="CJ43" s="379"/>
      <c r="CK43" s="379"/>
      <c r="CL43" s="379"/>
      <c r="CM43" s="379"/>
      <c r="CN43" s="379"/>
      <c r="CO43" s="379"/>
      <c r="CP43" s="379"/>
      <c r="CQ43" s="379"/>
      <c r="CR43" s="379"/>
      <c r="CS43" s="379"/>
      <c r="CT43" s="379"/>
      <c r="CU43" s="379"/>
      <c r="CV43" s="379"/>
      <c r="CW43" s="379"/>
      <c r="CX43" s="379"/>
      <c r="CY43" s="379"/>
      <c r="CZ43" s="379"/>
      <c r="DA43" s="379"/>
      <c r="DB43" s="379"/>
      <c r="DC43" s="380"/>
    </row>
    <row r="44" spans="2:109" ht="13.2" x14ac:dyDescent="0.2">
      <c r="B44" s="247"/>
      <c r="AN44" s="381"/>
      <c r="AO44" s="382"/>
      <c r="AP44" s="382"/>
      <c r="AQ44" s="382"/>
      <c r="AR44" s="382"/>
      <c r="AS44" s="382"/>
      <c r="AT44" s="382"/>
      <c r="AU44" s="382"/>
      <c r="AV44" s="382"/>
      <c r="AW44" s="382"/>
      <c r="AX44" s="382"/>
      <c r="AY44" s="382"/>
      <c r="AZ44" s="382"/>
      <c r="BA44" s="382"/>
      <c r="BB44" s="382"/>
      <c r="BC44" s="382"/>
      <c r="BD44" s="382"/>
      <c r="BE44" s="382"/>
      <c r="BF44" s="382"/>
      <c r="BG44" s="382"/>
      <c r="BH44" s="382"/>
      <c r="BI44" s="382"/>
      <c r="BJ44" s="382"/>
      <c r="BK44" s="382"/>
      <c r="BL44" s="382"/>
      <c r="BM44" s="382"/>
      <c r="BN44" s="382"/>
      <c r="BO44" s="382"/>
      <c r="BP44" s="382"/>
      <c r="BQ44" s="382"/>
      <c r="BR44" s="382"/>
      <c r="BS44" s="382"/>
      <c r="BT44" s="382"/>
      <c r="BU44" s="382"/>
      <c r="BV44" s="382"/>
      <c r="BW44" s="382"/>
      <c r="BX44" s="382"/>
      <c r="BY44" s="382"/>
      <c r="BZ44" s="382"/>
      <c r="CA44" s="382"/>
      <c r="CB44" s="382"/>
      <c r="CC44" s="382"/>
      <c r="CD44" s="382"/>
      <c r="CE44" s="382"/>
      <c r="CF44" s="382"/>
      <c r="CG44" s="382"/>
      <c r="CH44" s="382"/>
      <c r="CI44" s="382"/>
      <c r="CJ44" s="382"/>
      <c r="CK44" s="382"/>
      <c r="CL44" s="382"/>
      <c r="CM44" s="382"/>
      <c r="CN44" s="382"/>
      <c r="CO44" s="382"/>
      <c r="CP44" s="382"/>
      <c r="CQ44" s="382"/>
      <c r="CR44" s="382"/>
      <c r="CS44" s="382"/>
      <c r="CT44" s="382"/>
      <c r="CU44" s="382"/>
      <c r="CV44" s="382"/>
      <c r="CW44" s="382"/>
      <c r="CX44" s="382"/>
      <c r="CY44" s="382"/>
      <c r="CZ44" s="382"/>
      <c r="DA44" s="382"/>
      <c r="DB44" s="382"/>
      <c r="DC44" s="383"/>
    </row>
    <row r="45" spans="2:109" ht="13.2" x14ac:dyDescent="0.2">
      <c r="B45" s="247"/>
      <c r="AN45" s="381"/>
      <c r="AO45" s="382"/>
      <c r="AP45" s="382"/>
      <c r="AQ45" s="382"/>
      <c r="AR45" s="382"/>
      <c r="AS45" s="382"/>
      <c r="AT45" s="382"/>
      <c r="AU45" s="382"/>
      <c r="AV45" s="382"/>
      <c r="AW45" s="382"/>
      <c r="AX45" s="382"/>
      <c r="AY45" s="382"/>
      <c r="AZ45" s="382"/>
      <c r="BA45" s="382"/>
      <c r="BB45" s="382"/>
      <c r="BC45" s="382"/>
      <c r="BD45" s="382"/>
      <c r="BE45" s="382"/>
      <c r="BF45" s="382"/>
      <c r="BG45" s="382"/>
      <c r="BH45" s="382"/>
      <c r="BI45" s="382"/>
      <c r="BJ45" s="382"/>
      <c r="BK45" s="382"/>
      <c r="BL45" s="382"/>
      <c r="BM45" s="382"/>
      <c r="BN45" s="382"/>
      <c r="BO45" s="382"/>
      <c r="BP45" s="382"/>
      <c r="BQ45" s="382"/>
      <c r="BR45" s="382"/>
      <c r="BS45" s="382"/>
      <c r="BT45" s="382"/>
      <c r="BU45" s="382"/>
      <c r="BV45" s="382"/>
      <c r="BW45" s="382"/>
      <c r="BX45" s="382"/>
      <c r="BY45" s="382"/>
      <c r="BZ45" s="382"/>
      <c r="CA45" s="382"/>
      <c r="CB45" s="382"/>
      <c r="CC45" s="382"/>
      <c r="CD45" s="382"/>
      <c r="CE45" s="382"/>
      <c r="CF45" s="382"/>
      <c r="CG45" s="382"/>
      <c r="CH45" s="382"/>
      <c r="CI45" s="382"/>
      <c r="CJ45" s="382"/>
      <c r="CK45" s="382"/>
      <c r="CL45" s="382"/>
      <c r="CM45" s="382"/>
      <c r="CN45" s="382"/>
      <c r="CO45" s="382"/>
      <c r="CP45" s="382"/>
      <c r="CQ45" s="382"/>
      <c r="CR45" s="382"/>
      <c r="CS45" s="382"/>
      <c r="CT45" s="382"/>
      <c r="CU45" s="382"/>
      <c r="CV45" s="382"/>
      <c r="CW45" s="382"/>
      <c r="CX45" s="382"/>
      <c r="CY45" s="382"/>
      <c r="CZ45" s="382"/>
      <c r="DA45" s="382"/>
      <c r="DB45" s="382"/>
      <c r="DC45" s="383"/>
    </row>
    <row r="46" spans="2:109" ht="13.2" x14ac:dyDescent="0.2">
      <c r="B46" s="247"/>
      <c r="AN46" s="381"/>
      <c r="AO46" s="382"/>
      <c r="AP46" s="382"/>
      <c r="AQ46" s="382"/>
      <c r="AR46" s="382"/>
      <c r="AS46" s="382"/>
      <c r="AT46" s="382"/>
      <c r="AU46" s="382"/>
      <c r="AV46" s="382"/>
      <c r="AW46" s="382"/>
      <c r="AX46" s="382"/>
      <c r="AY46" s="382"/>
      <c r="AZ46" s="382"/>
      <c r="BA46" s="382"/>
      <c r="BB46" s="382"/>
      <c r="BC46" s="382"/>
      <c r="BD46" s="382"/>
      <c r="BE46" s="382"/>
      <c r="BF46" s="382"/>
      <c r="BG46" s="382"/>
      <c r="BH46" s="382"/>
      <c r="BI46" s="382"/>
      <c r="BJ46" s="382"/>
      <c r="BK46" s="382"/>
      <c r="BL46" s="382"/>
      <c r="BM46" s="382"/>
      <c r="BN46" s="382"/>
      <c r="BO46" s="382"/>
      <c r="BP46" s="382"/>
      <c r="BQ46" s="382"/>
      <c r="BR46" s="382"/>
      <c r="BS46" s="382"/>
      <c r="BT46" s="382"/>
      <c r="BU46" s="382"/>
      <c r="BV46" s="382"/>
      <c r="BW46" s="382"/>
      <c r="BX46" s="382"/>
      <c r="BY46" s="382"/>
      <c r="BZ46" s="382"/>
      <c r="CA46" s="382"/>
      <c r="CB46" s="382"/>
      <c r="CC46" s="382"/>
      <c r="CD46" s="382"/>
      <c r="CE46" s="382"/>
      <c r="CF46" s="382"/>
      <c r="CG46" s="382"/>
      <c r="CH46" s="382"/>
      <c r="CI46" s="382"/>
      <c r="CJ46" s="382"/>
      <c r="CK46" s="382"/>
      <c r="CL46" s="382"/>
      <c r="CM46" s="382"/>
      <c r="CN46" s="382"/>
      <c r="CO46" s="382"/>
      <c r="CP46" s="382"/>
      <c r="CQ46" s="382"/>
      <c r="CR46" s="382"/>
      <c r="CS46" s="382"/>
      <c r="CT46" s="382"/>
      <c r="CU46" s="382"/>
      <c r="CV46" s="382"/>
      <c r="CW46" s="382"/>
      <c r="CX46" s="382"/>
      <c r="CY46" s="382"/>
      <c r="CZ46" s="382"/>
      <c r="DA46" s="382"/>
      <c r="DB46" s="382"/>
      <c r="DC46" s="383"/>
    </row>
    <row r="47" spans="2:109" ht="13.2" x14ac:dyDescent="0.2">
      <c r="B47" s="247"/>
      <c r="AN47" s="384"/>
      <c r="AO47" s="385"/>
      <c r="AP47" s="385"/>
      <c r="AQ47" s="385"/>
      <c r="AR47" s="385"/>
      <c r="AS47" s="385"/>
      <c r="AT47" s="385"/>
      <c r="AU47" s="385"/>
      <c r="AV47" s="385"/>
      <c r="AW47" s="385"/>
      <c r="AX47" s="385"/>
      <c r="AY47" s="385"/>
      <c r="AZ47" s="385"/>
      <c r="BA47" s="385"/>
      <c r="BB47" s="385"/>
      <c r="BC47" s="385"/>
      <c r="BD47" s="385"/>
      <c r="BE47" s="385"/>
      <c r="BF47" s="385"/>
      <c r="BG47" s="385"/>
      <c r="BH47" s="385"/>
      <c r="BI47" s="385"/>
      <c r="BJ47" s="385"/>
      <c r="BK47" s="385"/>
      <c r="BL47" s="385"/>
      <c r="BM47" s="385"/>
      <c r="BN47" s="385"/>
      <c r="BO47" s="385"/>
      <c r="BP47" s="385"/>
      <c r="BQ47" s="385"/>
      <c r="BR47" s="385"/>
      <c r="BS47" s="385"/>
      <c r="BT47" s="385"/>
      <c r="BU47" s="385"/>
      <c r="BV47" s="385"/>
      <c r="BW47" s="385"/>
      <c r="BX47" s="385"/>
      <c r="BY47" s="385"/>
      <c r="BZ47" s="385"/>
      <c r="CA47" s="385"/>
      <c r="CB47" s="385"/>
      <c r="CC47" s="385"/>
      <c r="CD47" s="385"/>
      <c r="CE47" s="385"/>
      <c r="CF47" s="385"/>
      <c r="CG47" s="385"/>
      <c r="CH47" s="385"/>
      <c r="CI47" s="385"/>
      <c r="CJ47" s="385"/>
      <c r="CK47" s="385"/>
      <c r="CL47" s="385"/>
      <c r="CM47" s="385"/>
      <c r="CN47" s="385"/>
      <c r="CO47" s="385"/>
      <c r="CP47" s="385"/>
      <c r="CQ47" s="385"/>
      <c r="CR47" s="385"/>
      <c r="CS47" s="385"/>
      <c r="CT47" s="385"/>
      <c r="CU47" s="385"/>
      <c r="CV47" s="385"/>
      <c r="CW47" s="385"/>
      <c r="CX47" s="385"/>
      <c r="CY47" s="385"/>
      <c r="CZ47" s="385"/>
      <c r="DA47" s="385"/>
      <c r="DB47" s="385"/>
      <c r="DC47" s="38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564</v>
      </c>
    </row>
    <row r="50" spans="1:109" ht="13.2" x14ac:dyDescent="0.2">
      <c r="B50" s="247"/>
      <c r="G50" s="387"/>
      <c r="H50" s="387"/>
      <c r="I50" s="387"/>
      <c r="J50" s="387"/>
      <c r="K50" s="360"/>
      <c r="L50" s="360"/>
      <c r="M50" s="361"/>
      <c r="N50" s="361"/>
      <c r="AN50" s="388"/>
      <c r="AO50" s="389"/>
      <c r="AP50" s="389"/>
      <c r="AQ50" s="389"/>
      <c r="AR50" s="389"/>
      <c r="AS50" s="389"/>
      <c r="AT50" s="389"/>
      <c r="AU50" s="389"/>
      <c r="AV50" s="389"/>
      <c r="AW50" s="389"/>
      <c r="AX50" s="389"/>
      <c r="AY50" s="389"/>
      <c r="AZ50" s="389"/>
      <c r="BA50" s="389"/>
      <c r="BB50" s="389"/>
      <c r="BC50" s="389"/>
      <c r="BD50" s="389"/>
      <c r="BE50" s="389"/>
      <c r="BF50" s="389"/>
      <c r="BG50" s="389"/>
      <c r="BH50" s="389"/>
      <c r="BI50" s="389"/>
      <c r="BJ50" s="389"/>
      <c r="BK50" s="389"/>
      <c r="BL50" s="389"/>
      <c r="BM50" s="389"/>
      <c r="BN50" s="389"/>
      <c r="BO50" s="390"/>
      <c r="BP50" s="391" t="s">
        <v>527</v>
      </c>
      <c r="BQ50" s="391"/>
      <c r="BR50" s="391"/>
      <c r="BS50" s="391"/>
      <c r="BT50" s="391"/>
      <c r="BU50" s="391"/>
      <c r="BV50" s="391"/>
      <c r="BW50" s="391"/>
      <c r="BX50" s="391" t="s">
        <v>528</v>
      </c>
      <c r="BY50" s="391"/>
      <c r="BZ50" s="391"/>
      <c r="CA50" s="391"/>
      <c r="CB50" s="391"/>
      <c r="CC50" s="391"/>
      <c r="CD50" s="391"/>
      <c r="CE50" s="391"/>
      <c r="CF50" s="391" t="s">
        <v>529</v>
      </c>
      <c r="CG50" s="391"/>
      <c r="CH50" s="391"/>
      <c r="CI50" s="391"/>
      <c r="CJ50" s="391"/>
      <c r="CK50" s="391"/>
      <c r="CL50" s="391"/>
      <c r="CM50" s="391"/>
      <c r="CN50" s="391" t="s">
        <v>530</v>
      </c>
      <c r="CO50" s="391"/>
      <c r="CP50" s="391"/>
      <c r="CQ50" s="391"/>
      <c r="CR50" s="391"/>
      <c r="CS50" s="391"/>
      <c r="CT50" s="391"/>
      <c r="CU50" s="391"/>
      <c r="CV50" s="391" t="s">
        <v>531</v>
      </c>
      <c r="CW50" s="391"/>
      <c r="CX50" s="391"/>
      <c r="CY50" s="391"/>
      <c r="CZ50" s="391"/>
      <c r="DA50" s="391"/>
      <c r="DB50" s="391"/>
      <c r="DC50" s="391"/>
    </row>
    <row r="51" spans="1:109" ht="13.5" customHeight="1" x14ac:dyDescent="0.2">
      <c r="B51" s="247"/>
      <c r="G51" s="392"/>
      <c r="H51" s="392"/>
      <c r="I51" s="395"/>
      <c r="J51" s="395"/>
      <c r="K51" s="393"/>
      <c r="L51" s="393"/>
      <c r="M51" s="393"/>
      <c r="N51" s="393"/>
      <c r="AM51" s="359"/>
      <c r="AN51" s="394" t="s">
        <v>565</v>
      </c>
      <c r="AO51" s="394"/>
      <c r="AP51" s="394"/>
      <c r="AQ51" s="394"/>
      <c r="AR51" s="394"/>
      <c r="AS51" s="394"/>
      <c r="AT51" s="394"/>
      <c r="AU51" s="394"/>
      <c r="AV51" s="394"/>
      <c r="AW51" s="394"/>
      <c r="AX51" s="394"/>
      <c r="AY51" s="394"/>
      <c r="AZ51" s="394"/>
      <c r="BA51" s="394"/>
      <c r="BB51" s="394" t="s">
        <v>566</v>
      </c>
      <c r="BC51" s="394"/>
      <c r="BD51" s="394"/>
      <c r="BE51" s="394"/>
      <c r="BF51" s="394"/>
      <c r="BG51" s="394"/>
      <c r="BH51" s="394"/>
      <c r="BI51" s="394"/>
      <c r="BJ51" s="394"/>
      <c r="BK51" s="394"/>
      <c r="BL51" s="394"/>
      <c r="BM51" s="394"/>
      <c r="BN51" s="394"/>
      <c r="BO51" s="394"/>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ht="13.2" x14ac:dyDescent="0.2">
      <c r="B52" s="247"/>
      <c r="G52" s="392"/>
      <c r="H52" s="392"/>
      <c r="I52" s="395"/>
      <c r="J52" s="395"/>
      <c r="K52" s="393"/>
      <c r="L52" s="393"/>
      <c r="M52" s="393"/>
      <c r="N52" s="393"/>
      <c r="AM52" s="359"/>
      <c r="AN52" s="394"/>
      <c r="AO52" s="394"/>
      <c r="AP52" s="394"/>
      <c r="AQ52" s="394"/>
      <c r="AR52" s="394"/>
      <c r="AS52" s="394"/>
      <c r="AT52" s="394"/>
      <c r="AU52" s="394"/>
      <c r="AV52" s="394"/>
      <c r="AW52" s="394"/>
      <c r="AX52" s="394"/>
      <c r="AY52" s="394"/>
      <c r="AZ52" s="394"/>
      <c r="BA52" s="394"/>
      <c r="BB52" s="394"/>
      <c r="BC52" s="394"/>
      <c r="BD52" s="394"/>
      <c r="BE52" s="394"/>
      <c r="BF52" s="394"/>
      <c r="BG52" s="394"/>
      <c r="BH52" s="394"/>
      <c r="BI52" s="394"/>
      <c r="BJ52" s="394"/>
      <c r="BK52" s="394"/>
      <c r="BL52" s="394"/>
      <c r="BM52" s="394"/>
      <c r="BN52" s="394"/>
      <c r="BO52" s="394"/>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2" x14ac:dyDescent="0.2">
      <c r="A53" s="358"/>
      <c r="B53" s="247"/>
      <c r="G53" s="392"/>
      <c r="H53" s="392"/>
      <c r="I53" s="387"/>
      <c r="J53" s="387"/>
      <c r="K53" s="393"/>
      <c r="L53" s="393"/>
      <c r="M53" s="393"/>
      <c r="N53" s="393"/>
      <c r="AM53" s="359"/>
      <c r="AN53" s="394"/>
      <c r="AO53" s="394"/>
      <c r="AP53" s="394"/>
      <c r="AQ53" s="394"/>
      <c r="AR53" s="394"/>
      <c r="AS53" s="394"/>
      <c r="AT53" s="394"/>
      <c r="AU53" s="394"/>
      <c r="AV53" s="394"/>
      <c r="AW53" s="394"/>
      <c r="AX53" s="394"/>
      <c r="AY53" s="394"/>
      <c r="AZ53" s="394"/>
      <c r="BA53" s="394"/>
      <c r="BB53" s="394" t="s">
        <v>567</v>
      </c>
      <c r="BC53" s="394"/>
      <c r="BD53" s="394"/>
      <c r="BE53" s="394"/>
      <c r="BF53" s="394"/>
      <c r="BG53" s="394"/>
      <c r="BH53" s="394"/>
      <c r="BI53" s="394"/>
      <c r="BJ53" s="394"/>
      <c r="BK53" s="394"/>
      <c r="BL53" s="394"/>
      <c r="BM53" s="394"/>
      <c r="BN53" s="394"/>
      <c r="BO53" s="394"/>
      <c r="BP53" s="377">
        <v>63.9</v>
      </c>
      <c r="BQ53" s="377"/>
      <c r="BR53" s="377"/>
      <c r="BS53" s="377"/>
      <c r="BT53" s="377"/>
      <c r="BU53" s="377"/>
      <c r="BV53" s="377"/>
      <c r="BW53" s="377"/>
      <c r="BX53" s="377">
        <v>64.2</v>
      </c>
      <c r="BY53" s="377"/>
      <c r="BZ53" s="377"/>
      <c r="CA53" s="377"/>
      <c r="CB53" s="377"/>
      <c r="CC53" s="377"/>
      <c r="CD53" s="377"/>
      <c r="CE53" s="377"/>
      <c r="CF53" s="377">
        <v>65.7</v>
      </c>
      <c r="CG53" s="377"/>
      <c r="CH53" s="377"/>
      <c r="CI53" s="377"/>
      <c r="CJ53" s="377"/>
      <c r="CK53" s="377"/>
      <c r="CL53" s="377"/>
      <c r="CM53" s="377"/>
      <c r="CN53" s="377">
        <v>66.599999999999994</v>
      </c>
      <c r="CO53" s="377"/>
      <c r="CP53" s="377"/>
      <c r="CQ53" s="377"/>
      <c r="CR53" s="377"/>
      <c r="CS53" s="377"/>
      <c r="CT53" s="377"/>
      <c r="CU53" s="377"/>
      <c r="CV53" s="377">
        <v>67.099999999999994</v>
      </c>
      <c r="CW53" s="377"/>
      <c r="CX53" s="377"/>
      <c r="CY53" s="377"/>
      <c r="CZ53" s="377"/>
      <c r="DA53" s="377"/>
      <c r="DB53" s="377"/>
      <c r="DC53" s="377"/>
    </row>
    <row r="54" spans="1:109" ht="13.2" x14ac:dyDescent="0.2">
      <c r="A54" s="358"/>
      <c r="B54" s="247"/>
      <c r="G54" s="392"/>
      <c r="H54" s="392"/>
      <c r="I54" s="387"/>
      <c r="J54" s="387"/>
      <c r="K54" s="393"/>
      <c r="L54" s="393"/>
      <c r="M54" s="393"/>
      <c r="N54" s="393"/>
      <c r="AM54" s="359"/>
      <c r="AN54" s="394"/>
      <c r="AO54" s="394"/>
      <c r="AP54" s="394"/>
      <c r="AQ54" s="394"/>
      <c r="AR54" s="394"/>
      <c r="AS54" s="394"/>
      <c r="AT54" s="394"/>
      <c r="AU54" s="394"/>
      <c r="AV54" s="394"/>
      <c r="AW54" s="394"/>
      <c r="AX54" s="394"/>
      <c r="AY54" s="394"/>
      <c r="AZ54" s="394"/>
      <c r="BA54" s="394"/>
      <c r="BB54" s="394"/>
      <c r="BC54" s="394"/>
      <c r="BD54" s="394"/>
      <c r="BE54" s="394"/>
      <c r="BF54" s="394"/>
      <c r="BG54" s="394"/>
      <c r="BH54" s="394"/>
      <c r="BI54" s="394"/>
      <c r="BJ54" s="394"/>
      <c r="BK54" s="394"/>
      <c r="BL54" s="394"/>
      <c r="BM54" s="394"/>
      <c r="BN54" s="394"/>
      <c r="BO54" s="394"/>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2" x14ac:dyDescent="0.2">
      <c r="A55" s="358"/>
      <c r="B55" s="247"/>
      <c r="G55" s="387"/>
      <c r="H55" s="387"/>
      <c r="I55" s="387"/>
      <c r="J55" s="387"/>
      <c r="K55" s="393"/>
      <c r="L55" s="393"/>
      <c r="M55" s="393"/>
      <c r="N55" s="393"/>
      <c r="AN55" s="391" t="s">
        <v>568</v>
      </c>
      <c r="AO55" s="391"/>
      <c r="AP55" s="391"/>
      <c r="AQ55" s="391"/>
      <c r="AR55" s="391"/>
      <c r="AS55" s="391"/>
      <c r="AT55" s="391"/>
      <c r="AU55" s="391"/>
      <c r="AV55" s="391"/>
      <c r="AW55" s="391"/>
      <c r="AX55" s="391"/>
      <c r="AY55" s="391"/>
      <c r="AZ55" s="391"/>
      <c r="BA55" s="391"/>
      <c r="BB55" s="394" t="s">
        <v>566</v>
      </c>
      <c r="BC55" s="394"/>
      <c r="BD55" s="394"/>
      <c r="BE55" s="394"/>
      <c r="BF55" s="394"/>
      <c r="BG55" s="394"/>
      <c r="BH55" s="394"/>
      <c r="BI55" s="394"/>
      <c r="BJ55" s="394"/>
      <c r="BK55" s="394"/>
      <c r="BL55" s="394"/>
      <c r="BM55" s="394"/>
      <c r="BN55" s="394"/>
      <c r="BO55" s="394"/>
      <c r="BP55" s="377">
        <v>13.5</v>
      </c>
      <c r="BQ55" s="377"/>
      <c r="BR55" s="377"/>
      <c r="BS55" s="377"/>
      <c r="BT55" s="377"/>
      <c r="BU55" s="377"/>
      <c r="BV55" s="377"/>
      <c r="BW55" s="377"/>
      <c r="BX55" s="377">
        <v>1.5</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ht="13.2" x14ac:dyDescent="0.2">
      <c r="A56" s="358"/>
      <c r="B56" s="247"/>
      <c r="G56" s="387"/>
      <c r="H56" s="387"/>
      <c r="I56" s="387"/>
      <c r="J56" s="387"/>
      <c r="K56" s="393"/>
      <c r="L56" s="393"/>
      <c r="M56" s="393"/>
      <c r="N56" s="393"/>
      <c r="AN56" s="391"/>
      <c r="AO56" s="391"/>
      <c r="AP56" s="391"/>
      <c r="AQ56" s="391"/>
      <c r="AR56" s="391"/>
      <c r="AS56" s="391"/>
      <c r="AT56" s="391"/>
      <c r="AU56" s="391"/>
      <c r="AV56" s="391"/>
      <c r="AW56" s="391"/>
      <c r="AX56" s="391"/>
      <c r="AY56" s="391"/>
      <c r="AZ56" s="391"/>
      <c r="BA56" s="391"/>
      <c r="BB56" s="394"/>
      <c r="BC56" s="394"/>
      <c r="BD56" s="394"/>
      <c r="BE56" s="394"/>
      <c r="BF56" s="394"/>
      <c r="BG56" s="394"/>
      <c r="BH56" s="394"/>
      <c r="BI56" s="394"/>
      <c r="BJ56" s="394"/>
      <c r="BK56" s="394"/>
      <c r="BL56" s="394"/>
      <c r="BM56" s="394"/>
      <c r="BN56" s="394"/>
      <c r="BO56" s="394"/>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2" x14ac:dyDescent="0.2">
      <c r="B57" s="362"/>
      <c r="G57" s="387"/>
      <c r="H57" s="387"/>
      <c r="I57" s="396"/>
      <c r="J57" s="396"/>
      <c r="K57" s="393"/>
      <c r="L57" s="393"/>
      <c r="M57" s="393"/>
      <c r="N57" s="393"/>
      <c r="AM57" s="243"/>
      <c r="AN57" s="391"/>
      <c r="AO57" s="391"/>
      <c r="AP57" s="391"/>
      <c r="AQ57" s="391"/>
      <c r="AR57" s="391"/>
      <c r="AS57" s="391"/>
      <c r="AT57" s="391"/>
      <c r="AU57" s="391"/>
      <c r="AV57" s="391"/>
      <c r="AW57" s="391"/>
      <c r="AX57" s="391"/>
      <c r="AY57" s="391"/>
      <c r="AZ57" s="391"/>
      <c r="BA57" s="391"/>
      <c r="BB57" s="394" t="s">
        <v>567</v>
      </c>
      <c r="BC57" s="394"/>
      <c r="BD57" s="394"/>
      <c r="BE57" s="394"/>
      <c r="BF57" s="394"/>
      <c r="BG57" s="394"/>
      <c r="BH57" s="394"/>
      <c r="BI57" s="394"/>
      <c r="BJ57" s="394"/>
      <c r="BK57" s="394"/>
      <c r="BL57" s="394"/>
      <c r="BM57" s="394"/>
      <c r="BN57" s="394"/>
      <c r="BO57" s="394"/>
      <c r="BP57" s="377">
        <v>60.2</v>
      </c>
      <c r="BQ57" s="377"/>
      <c r="BR57" s="377"/>
      <c r="BS57" s="377"/>
      <c r="BT57" s="377"/>
      <c r="BU57" s="377"/>
      <c r="BV57" s="377"/>
      <c r="BW57" s="377"/>
      <c r="BX57" s="377">
        <v>60.1</v>
      </c>
      <c r="BY57" s="377"/>
      <c r="BZ57" s="377"/>
      <c r="CA57" s="377"/>
      <c r="CB57" s="377"/>
      <c r="CC57" s="377"/>
      <c r="CD57" s="377"/>
      <c r="CE57" s="377"/>
      <c r="CF57" s="377">
        <v>61.6</v>
      </c>
      <c r="CG57" s="377"/>
      <c r="CH57" s="377"/>
      <c r="CI57" s="377"/>
      <c r="CJ57" s="377"/>
      <c r="CK57" s="377"/>
      <c r="CL57" s="377"/>
      <c r="CM57" s="377"/>
      <c r="CN57" s="377">
        <v>62.6</v>
      </c>
      <c r="CO57" s="377"/>
      <c r="CP57" s="377"/>
      <c r="CQ57" s="377"/>
      <c r="CR57" s="377"/>
      <c r="CS57" s="377"/>
      <c r="CT57" s="377"/>
      <c r="CU57" s="377"/>
      <c r="CV57" s="377">
        <v>63.7</v>
      </c>
      <c r="CW57" s="377"/>
      <c r="CX57" s="377"/>
      <c r="CY57" s="377"/>
      <c r="CZ57" s="377"/>
      <c r="DA57" s="377"/>
      <c r="DB57" s="377"/>
      <c r="DC57" s="377"/>
      <c r="DD57" s="363"/>
      <c r="DE57" s="362"/>
    </row>
    <row r="58" spans="1:109" s="358" customFormat="1" ht="13.2" x14ac:dyDescent="0.2">
      <c r="A58" s="243"/>
      <c r="B58" s="362"/>
      <c r="G58" s="387"/>
      <c r="H58" s="387"/>
      <c r="I58" s="396"/>
      <c r="J58" s="396"/>
      <c r="K58" s="393"/>
      <c r="L58" s="393"/>
      <c r="M58" s="393"/>
      <c r="N58" s="393"/>
      <c r="AM58" s="243"/>
      <c r="AN58" s="391"/>
      <c r="AO58" s="391"/>
      <c r="AP58" s="391"/>
      <c r="AQ58" s="391"/>
      <c r="AR58" s="391"/>
      <c r="AS58" s="391"/>
      <c r="AT58" s="391"/>
      <c r="AU58" s="391"/>
      <c r="AV58" s="391"/>
      <c r="AW58" s="391"/>
      <c r="AX58" s="391"/>
      <c r="AY58" s="391"/>
      <c r="AZ58" s="391"/>
      <c r="BA58" s="391"/>
      <c r="BB58" s="394"/>
      <c r="BC58" s="394"/>
      <c r="BD58" s="394"/>
      <c r="BE58" s="394"/>
      <c r="BF58" s="394"/>
      <c r="BG58" s="394"/>
      <c r="BH58" s="394"/>
      <c r="BI58" s="394"/>
      <c r="BJ58" s="394"/>
      <c r="BK58" s="394"/>
      <c r="BL58" s="394"/>
      <c r="BM58" s="394"/>
      <c r="BN58" s="394"/>
      <c r="BO58" s="394"/>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569</v>
      </c>
    </row>
    <row r="64" spans="1:109" ht="13.2" x14ac:dyDescent="0.2">
      <c r="B64" s="247"/>
      <c r="G64" s="357"/>
      <c r="I64" s="369"/>
      <c r="J64" s="369"/>
      <c r="K64" s="369"/>
      <c r="L64" s="369"/>
      <c r="M64" s="369"/>
      <c r="N64" s="370"/>
      <c r="AM64" s="357"/>
      <c r="AN64" s="357" t="s">
        <v>562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78" t="s">
        <v>570</v>
      </c>
      <c r="AO65" s="379"/>
      <c r="AP65" s="379"/>
      <c r="AQ65" s="379"/>
      <c r="AR65" s="379"/>
      <c r="AS65" s="379"/>
      <c r="AT65" s="379"/>
      <c r="AU65" s="379"/>
      <c r="AV65" s="379"/>
      <c r="AW65" s="379"/>
      <c r="AX65" s="379"/>
      <c r="AY65" s="379"/>
      <c r="AZ65" s="379"/>
      <c r="BA65" s="379"/>
      <c r="BB65" s="379"/>
      <c r="BC65" s="379"/>
      <c r="BD65" s="379"/>
      <c r="BE65" s="379"/>
      <c r="BF65" s="379"/>
      <c r="BG65" s="379"/>
      <c r="BH65" s="379"/>
      <c r="BI65" s="379"/>
      <c r="BJ65" s="379"/>
      <c r="BK65" s="379"/>
      <c r="BL65" s="379"/>
      <c r="BM65" s="379"/>
      <c r="BN65" s="379"/>
      <c r="BO65" s="379"/>
      <c r="BP65" s="379"/>
      <c r="BQ65" s="379"/>
      <c r="BR65" s="379"/>
      <c r="BS65" s="379"/>
      <c r="BT65" s="379"/>
      <c r="BU65" s="379"/>
      <c r="BV65" s="379"/>
      <c r="BW65" s="379"/>
      <c r="BX65" s="379"/>
      <c r="BY65" s="379"/>
      <c r="BZ65" s="379"/>
      <c r="CA65" s="379"/>
      <c r="CB65" s="379"/>
      <c r="CC65" s="379"/>
      <c r="CD65" s="379"/>
      <c r="CE65" s="379"/>
      <c r="CF65" s="379"/>
      <c r="CG65" s="379"/>
      <c r="CH65" s="379"/>
      <c r="CI65" s="379"/>
      <c r="CJ65" s="379"/>
      <c r="CK65" s="379"/>
      <c r="CL65" s="379"/>
      <c r="CM65" s="379"/>
      <c r="CN65" s="379"/>
      <c r="CO65" s="379"/>
      <c r="CP65" s="379"/>
      <c r="CQ65" s="379"/>
      <c r="CR65" s="379"/>
      <c r="CS65" s="379"/>
      <c r="CT65" s="379"/>
      <c r="CU65" s="379"/>
      <c r="CV65" s="379"/>
      <c r="CW65" s="379"/>
      <c r="CX65" s="379"/>
      <c r="CY65" s="379"/>
      <c r="CZ65" s="379"/>
      <c r="DA65" s="379"/>
      <c r="DB65" s="379"/>
      <c r="DC65" s="380"/>
    </row>
    <row r="66" spans="2:107" ht="13.2" x14ac:dyDescent="0.2">
      <c r="B66" s="247"/>
      <c r="AN66" s="381"/>
      <c r="AO66" s="382"/>
      <c r="AP66" s="382"/>
      <c r="AQ66" s="382"/>
      <c r="AR66" s="382"/>
      <c r="AS66" s="382"/>
      <c r="AT66" s="382"/>
      <c r="AU66" s="382"/>
      <c r="AV66" s="382"/>
      <c r="AW66" s="382"/>
      <c r="AX66" s="382"/>
      <c r="AY66" s="382"/>
      <c r="AZ66" s="382"/>
      <c r="BA66" s="382"/>
      <c r="BB66" s="382"/>
      <c r="BC66" s="382"/>
      <c r="BD66" s="382"/>
      <c r="BE66" s="382"/>
      <c r="BF66" s="382"/>
      <c r="BG66" s="382"/>
      <c r="BH66" s="382"/>
      <c r="BI66" s="382"/>
      <c r="BJ66" s="382"/>
      <c r="BK66" s="382"/>
      <c r="BL66" s="382"/>
      <c r="BM66" s="382"/>
      <c r="BN66" s="382"/>
      <c r="BO66" s="382"/>
      <c r="BP66" s="382"/>
      <c r="BQ66" s="382"/>
      <c r="BR66" s="382"/>
      <c r="BS66" s="382"/>
      <c r="BT66" s="382"/>
      <c r="BU66" s="382"/>
      <c r="BV66" s="382"/>
      <c r="BW66" s="382"/>
      <c r="BX66" s="382"/>
      <c r="BY66" s="382"/>
      <c r="BZ66" s="382"/>
      <c r="CA66" s="382"/>
      <c r="CB66" s="382"/>
      <c r="CC66" s="382"/>
      <c r="CD66" s="382"/>
      <c r="CE66" s="382"/>
      <c r="CF66" s="382"/>
      <c r="CG66" s="382"/>
      <c r="CH66" s="382"/>
      <c r="CI66" s="382"/>
      <c r="CJ66" s="382"/>
      <c r="CK66" s="382"/>
      <c r="CL66" s="382"/>
      <c r="CM66" s="382"/>
      <c r="CN66" s="382"/>
      <c r="CO66" s="382"/>
      <c r="CP66" s="382"/>
      <c r="CQ66" s="382"/>
      <c r="CR66" s="382"/>
      <c r="CS66" s="382"/>
      <c r="CT66" s="382"/>
      <c r="CU66" s="382"/>
      <c r="CV66" s="382"/>
      <c r="CW66" s="382"/>
      <c r="CX66" s="382"/>
      <c r="CY66" s="382"/>
      <c r="CZ66" s="382"/>
      <c r="DA66" s="382"/>
      <c r="DB66" s="382"/>
      <c r="DC66" s="383"/>
    </row>
    <row r="67" spans="2:107" ht="13.2" x14ac:dyDescent="0.2">
      <c r="B67" s="247"/>
      <c r="AN67" s="381"/>
      <c r="AO67" s="382"/>
      <c r="AP67" s="382"/>
      <c r="AQ67" s="382"/>
      <c r="AR67" s="382"/>
      <c r="AS67" s="382"/>
      <c r="AT67" s="382"/>
      <c r="AU67" s="382"/>
      <c r="AV67" s="382"/>
      <c r="AW67" s="382"/>
      <c r="AX67" s="382"/>
      <c r="AY67" s="382"/>
      <c r="AZ67" s="382"/>
      <c r="BA67" s="382"/>
      <c r="BB67" s="382"/>
      <c r="BC67" s="382"/>
      <c r="BD67" s="382"/>
      <c r="BE67" s="382"/>
      <c r="BF67" s="382"/>
      <c r="BG67" s="382"/>
      <c r="BH67" s="382"/>
      <c r="BI67" s="382"/>
      <c r="BJ67" s="382"/>
      <c r="BK67" s="382"/>
      <c r="BL67" s="382"/>
      <c r="BM67" s="382"/>
      <c r="BN67" s="382"/>
      <c r="BO67" s="382"/>
      <c r="BP67" s="382"/>
      <c r="BQ67" s="382"/>
      <c r="BR67" s="382"/>
      <c r="BS67" s="382"/>
      <c r="BT67" s="382"/>
      <c r="BU67" s="382"/>
      <c r="BV67" s="382"/>
      <c r="BW67" s="382"/>
      <c r="BX67" s="382"/>
      <c r="BY67" s="382"/>
      <c r="BZ67" s="382"/>
      <c r="CA67" s="382"/>
      <c r="CB67" s="382"/>
      <c r="CC67" s="382"/>
      <c r="CD67" s="382"/>
      <c r="CE67" s="382"/>
      <c r="CF67" s="382"/>
      <c r="CG67" s="382"/>
      <c r="CH67" s="382"/>
      <c r="CI67" s="382"/>
      <c r="CJ67" s="382"/>
      <c r="CK67" s="382"/>
      <c r="CL67" s="382"/>
      <c r="CM67" s="382"/>
      <c r="CN67" s="382"/>
      <c r="CO67" s="382"/>
      <c r="CP67" s="382"/>
      <c r="CQ67" s="382"/>
      <c r="CR67" s="382"/>
      <c r="CS67" s="382"/>
      <c r="CT67" s="382"/>
      <c r="CU67" s="382"/>
      <c r="CV67" s="382"/>
      <c r="CW67" s="382"/>
      <c r="CX67" s="382"/>
      <c r="CY67" s="382"/>
      <c r="CZ67" s="382"/>
      <c r="DA67" s="382"/>
      <c r="DB67" s="382"/>
      <c r="DC67" s="383"/>
    </row>
    <row r="68" spans="2:107" ht="13.2" x14ac:dyDescent="0.2">
      <c r="B68" s="247"/>
      <c r="AN68" s="381"/>
      <c r="AO68" s="382"/>
      <c r="AP68" s="382"/>
      <c r="AQ68" s="382"/>
      <c r="AR68" s="382"/>
      <c r="AS68" s="382"/>
      <c r="AT68" s="382"/>
      <c r="AU68" s="382"/>
      <c r="AV68" s="382"/>
      <c r="AW68" s="382"/>
      <c r="AX68" s="382"/>
      <c r="AY68" s="382"/>
      <c r="AZ68" s="382"/>
      <c r="BA68" s="382"/>
      <c r="BB68" s="382"/>
      <c r="BC68" s="382"/>
      <c r="BD68" s="382"/>
      <c r="BE68" s="382"/>
      <c r="BF68" s="382"/>
      <c r="BG68" s="382"/>
      <c r="BH68" s="382"/>
      <c r="BI68" s="382"/>
      <c r="BJ68" s="382"/>
      <c r="BK68" s="382"/>
      <c r="BL68" s="382"/>
      <c r="BM68" s="382"/>
      <c r="BN68" s="382"/>
      <c r="BO68" s="382"/>
      <c r="BP68" s="382"/>
      <c r="BQ68" s="382"/>
      <c r="BR68" s="382"/>
      <c r="BS68" s="382"/>
      <c r="BT68" s="382"/>
      <c r="BU68" s="382"/>
      <c r="BV68" s="382"/>
      <c r="BW68" s="382"/>
      <c r="BX68" s="382"/>
      <c r="BY68" s="382"/>
      <c r="BZ68" s="382"/>
      <c r="CA68" s="382"/>
      <c r="CB68" s="382"/>
      <c r="CC68" s="382"/>
      <c r="CD68" s="382"/>
      <c r="CE68" s="382"/>
      <c r="CF68" s="382"/>
      <c r="CG68" s="382"/>
      <c r="CH68" s="382"/>
      <c r="CI68" s="382"/>
      <c r="CJ68" s="382"/>
      <c r="CK68" s="382"/>
      <c r="CL68" s="382"/>
      <c r="CM68" s="382"/>
      <c r="CN68" s="382"/>
      <c r="CO68" s="382"/>
      <c r="CP68" s="382"/>
      <c r="CQ68" s="382"/>
      <c r="CR68" s="382"/>
      <c r="CS68" s="382"/>
      <c r="CT68" s="382"/>
      <c r="CU68" s="382"/>
      <c r="CV68" s="382"/>
      <c r="CW68" s="382"/>
      <c r="CX68" s="382"/>
      <c r="CY68" s="382"/>
      <c r="CZ68" s="382"/>
      <c r="DA68" s="382"/>
      <c r="DB68" s="382"/>
      <c r="DC68" s="383"/>
    </row>
    <row r="69" spans="2:107" ht="13.2" x14ac:dyDescent="0.2">
      <c r="B69" s="247"/>
      <c r="AN69" s="384"/>
      <c r="AO69" s="385"/>
      <c r="AP69" s="385"/>
      <c r="AQ69" s="385"/>
      <c r="AR69" s="385"/>
      <c r="AS69" s="385"/>
      <c r="AT69" s="385"/>
      <c r="AU69" s="385"/>
      <c r="AV69" s="385"/>
      <c r="AW69" s="385"/>
      <c r="AX69" s="385"/>
      <c r="AY69" s="385"/>
      <c r="AZ69" s="385"/>
      <c r="BA69" s="385"/>
      <c r="BB69" s="385"/>
      <c r="BC69" s="385"/>
      <c r="BD69" s="385"/>
      <c r="BE69" s="385"/>
      <c r="BF69" s="385"/>
      <c r="BG69" s="385"/>
      <c r="BH69" s="385"/>
      <c r="BI69" s="385"/>
      <c r="BJ69" s="385"/>
      <c r="BK69" s="385"/>
      <c r="BL69" s="385"/>
      <c r="BM69" s="385"/>
      <c r="BN69" s="385"/>
      <c r="BO69" s="385"/>
      <c r="BP69" s="385"/>
      <c r="BQ69" s="385"/>
      <c r="BR69" s="385"/>
      <c r="BS69" s="385"/>
      <c r="BT69" s="385"/>
      <c r="BU69" s="385"/>
      <c r="BV69" s="385"/>
      <c r="BW69" s="385"/>
      <c r="BX69" s="385"/>
      <c r="BY69" s="385"/>
      <c r="BZ69" s="385"/>
      <c r="CA69" s="385"/>
      <c r="CB69" s="385"/>
      <c r="CC69" s="385"/>
      <c r="CD69" s="385"/>
      <c r="CE69" s="385"/>
      <c r="CF69" s="385"/>
      <c r="CG69" s="385"/>
      <c r="CH69" s="385"/>
      <c r="CI69" s="385"/>
      <c r="CJ69" s="385"/>
      <c r="CK69" s="385"/>
      <c r="CL69" s="385"/>
      <c r="CM69" s="385"/>
      <c r="CN69" s="385"/>
      <c r="CO69" s="385"/>
      <c r="CP69" s="385"/>
      <c r="CQ69" s="385"/>
      <c r="CR69" s="385"/>
      <c r="CS69" s="385"/>
      <c r="CT69" s="385"/>
      <c r="CU69" s="385"/>
      <c r="CV69" s="385"/>
      <c r="CW69" s="385"/>
      <c r="CX69" s="385"/>
      <c r="CY69" s="385"/>
      <c r="CZ69" s="385"/>
      <c r="DA69" s="385"/>
      <c r="DB69" s="385"/>
      <c r="DC69" s="38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564</v>
      </c>
    </row>
    <row r="72" spans="2:107" ht="13.2" x14ac:dyDescent="0.2">
      <c r="B72" s="247"/>
      <c r="G72" s="387"/>
      <c r="H72" s="387"/>
      <c r="I72" s="387"/>
      <c r="J72" s="387"/>
      <c r="K72" s="360"/>
      <c r="L72" s="360"/>
      <c r="M72" s="361"/>
      <c r="N72" s="361"/>
      <c r="AN72" s="388"/>
      <c r="AO72" s="389"/>
      <c r="AP72" s="389"/>
      <c r="AQ72" s="389"/>
      <c r="AR72" s="389"/>
      <c r="AS72" s="389"/>
      <c r="AT72" s="389"/>
      <c r="AU72" s="389"/>
      <c r="AV72" s="389"/>
      <c r="AW72" s="389"/>
      <c r="AX72" s="389"/>
      <c r="AY72" s="389"/>
      <c r="AZ72" s="389"/>
      <c r="BA72" s="389"/>
      <c r="BB72" s="389"/>
      <c r="BC72" s="389"/>
      <c r="BD72" s="389"/>
      <c r="BE72" s="389"/>
      <c r="BF72" s="389"/>
      <c r="BG72" s="389"/>
      <c r="BH72" s="389"/>
      <c r="BI72" s="389"/>
      <c r="BJ72" s="389"/>
      <c r="BK72" s="389"/>
      <c r="BL72" s="389"/>
      <c r="BM72" s="389"/>
      <c r="BN72" s="389"/>
      <c r="BO72" s="390"/>
      <c r="BP72" s="391" t="s">
        <v>527</v>
      </c>
      <c r="BQ72" s="391"/>
      <c r="BR72" s="391"/>
      <c r="BS72" s="391"/>
      <c r="BT72" s="391"/>
      <c r="BU72" s="391"/>
      <c r="BV72" s="391"/>
      <c r="BW72" s="391"/>
      <c r="BX72" s="391" t="s">
        <v>528</v>
      </c>
      <c r="BY72" s="391"/>
      <c r="BZ72" s="391"/>
      <c r="CA72" s="391"/>
      <c r="CB72" s="391"/>
      <c r="CC72" s="391"/>
      <c r="CD72" s="391"/>
      <c r="CE72" s="391"/>
      <c r="CF72" s="391" t="s">
        <v>529</v>
      </c>
      <c r="CG72" s="391"/>
      <c r="CH72" s="391"/>
      <c r="CI72" s="391"/>
      <c r="CJ72" s="391"/>
      <c r="CK72" s="391"/>
      <c r="CL72" s="391"/>
      <c r="CM72" s="391"/>
      <c r="CN72" s="391" t="s">
        <v>530</v>
      </c>
      <c r="CO72" s="391"/>
      <c r="CP72" s="391"/>
      <c r="CQ72" s="391"/>
      <c r="CR72" s="391"/>
      <c r="CS72" s="391"/>
      <c r="CT72" s="391"/>
      <c r="CU72" s="391"/>
      <c r="CV72" s="391" t="s">
        <v>531</v>
      </c>
      <c r="CW72" s="391"/>
      <c r="CX72" s="391"/>
      <c r="CY72" s="391"/>
      <c r="CZ72" s="391"/>
      <c r="DA72" s="391"/>
      <c r="DB72" s="391"/>
      <c r="DC72" s="391"/>
    </row>
    <row r="73" spans="2:107" ht="13.2" x14ac:dyDescent="0.2">
      <c r="B73" s="247"/>
      <c r="G73" s="392"/>
      <c r="H73" s="392"/>
      <c r="I73" s="392"/>
      <c r="J73" s="392"/>
      <c r="K73" s="397"/>
      <c r="L73" s="397"/>
      <c r="M73" s="397"/>
      <c r="N73" s="397"/>
      <c r="AM73" s="359"/>
      <c r="AN73" s="394" t="s">
        <v>565</v>
      </c>
      <c r="AO73" s="394"/>
      <c r="AP73" s="394"/>
      <c r="AQ73" s="394"/>
      <c r="AR73" s="394"/>
      <c r="AS73" s="394"/>
      <c r="AT73" s="394"/>
      <c r="AU73" s="394"/>
      <c r="AV73" s="394"/>
      <c r="AW73" s="394"/>
      <c r="AX73" s="394"/>
      <c r="AY73" s="394"/>
      <c r="AZ73" s="394"/>
      <c r="BA73" s="394"/>
      <c r="BB73" s="394" t="s">
        <v>566</v>
      </c>
      <c r="BC73" s="394"/>
      <c r="BD73" s="394"/>
      <c r="BE73" s="394"/>
      <c r="BF73" s="394"/>
      <c r="BG73" s="394"/>
      <c r="BH73" s="394"/>
      <c r="BI73" s="394"/>
      <c r="BJ73" s="394"/>
      <c r="BK73" s="394"/>
      <c r="BL73" s="394"/>
      <c r="BM73" s="394"/>
      <c r="BN73" s="394"/>
      <c r="BO73" s="394"/>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3.2" x14ac:dyDescent="0.2">
      <c r="B74" s="247"/>
      <c r="G74" s="392"/>
      <c r="H74" s="392"/>
      <c r="I74" s="392"/>
      <c r="J74" s="392"/>
      <c r="K74" s="397"/>
      <c r="L74" s="397"/>
      <c r="M74" s="397"/>
      <c r="N74" s="397"/>
      <c r="AM74" s="359"/>
      <c r="AN74" s="394"/>
      <c r="AO74" s="394"/>
      <c r="AP74" s="394"/>
      <c r="AQ74" s="394"/>
      <c r="AR74" s="394"/>
      <c r="AS74" s="394"/>
      <c r="AT74" s="394"/>
      <c r="AU74" s="394"/>
      <c r="AV74" s="394"/>
      <c r="AW74" s="394"/>
      <c r="AX74" s="394"/>
      <c r="AY74" s="394"/>
      <c r="AZ74" s="394"/>
      <c r="BA74" s="394"/>
      <c r="BB74" s="394"/>
      <c r="BC74" s="394"/>
      <c r="BD74" s="394"/>
      <c r="BE74" s="394"/>
      <c r="BF74" s="394"/>
      <c r="BG74" s="394"/>
      <c r="BH74" s="394"/>
      <c r="BI74" s="394"/>
      <c r="BJ74" s="394"/>
      <c r="BK74" s="394"/>
      <c r="BL74" s="394"/>
      <c r="BM74" s="394"/>
      <c r="BN74" s="394"/>
      <c r="BO74" s="394"/>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2" x14ac:dyDescent="0.2">
      <c r="B75" s="247"/>
      <c r="G75" s="392"/>
      <c r="H75" s="392"/>
      <c r="I75" s="387"/>
      <c r="J75" s="387"/>
      <c r="K75" s="393"/>
      <c r="L75" s="393"/>
      <c r="M75" s="393"/>
      <c r="N75" s="393"/>
      <c r="AM75" s="359"/>
      <c r="AN75" s="394"/>
      <c r="AO75" s="394"/>
      <c r="AP75" s="394"/>
      <c r="AQ75" s="394"/>
      <c r="AR75" s="394"/>
      <c r="AS75" s="394"/>
      <c r="AT75" s="394"/>
      <c r="AU75" s="394"/>
      <c r="AV75" s="394"/>
      <c r="AW75" s="394"/>
      <c r="AX75" s="394"/>
      <c r="AY75" s="394"/>
      <c r="AZ75" s="394"/>
      <c r="BA75" s="394"/>
      <c r="BB75" s="394" t="s">
        <v>571</v>
      </c>
      <c r="BC75" s="394"/>
      <c r="BD75" s="394"/>
      <c r="BE75" s="394"/>
      <c r="BF75" s="394"/>
      <c r="BG75" s="394"/>
      <c r="BH75" s="394"/>
      <c r="BI75" s="394"/>
      <c r="BJ75" s="394"/>
      <c r="BK75" s="394"/>
      <c r="BL75" s="394"/>
      <c r="BM75" s="394"/>
      <c r="BN75" s="394"/>
      <c r="BO75" s="394"/>
      <c r="BP75" s="377">
        <v>-2.7</v>
      </c>
      <c r="BQ75" s="377"/>
      <c r="BR75" s="377"/>
      <c r="BS75" s="377"/>
      <c r="BT75" s="377"/>
      <c r="BU75" s="377"/>
      <c r="BV75" s="377"/>
      <c r="BW75" s="377"/>
      <c r="BX75" s="377">
        <v>-2.2000000000000002</v>
      </c>
      <c r="BY75" s="377"/>
      <c r="BZ75" s="377"/>
      <c r="CA75" s="377"/>
      <c r="CB75" s="377"/>
      <c r="CC75" s="377"/>
      <c r="CD75" s="377"/>
      <c r="CE75" s="377"/>
      <c r="CF75" s="377">
        <v>-1.9</v>
      </c>
      <c r="CG75" s="377"/>
      <c r="CH75" s="377"/>
      <c r="CI75" s="377"/>
      <c r="CJ75" s="377"/>
      <c r="CK75" s="377"/>
      <c r="CL75" s="377"/>
      <c r="CM75" s="377"/>
      <c r="CN75" s="377">
        <v>-1.5</v>
      </c>
      <c r="CO75" s="377"/>
      <c r="CP75" s="377"/>
      <c r="CQ75" s="377"/>
      <c r="CR75" s="377"/>
      <c r="CS75" s="377"/>
      <c r="CT75" s="377"/>
      <c r="CU75" s="377"/>
      <c r="CV75" s="377">
        <v>-1</v>
      </c>
      <c r="CW75" s="377"/>
      <c r="CX75" s="377"/>
      <c r="CY75" s="377"/>
      <c r="CZ75" s="377"/>
      <c r="DA75" s="377"/>
      <c r="DB75" s="377"/>
      <c r="DC75" s="377"/>
    </row>
    <row r="76" spans="2:107" ht="13.2" x14ac:dyDescent="0.2">
      <c r="B76" s="247"/>
      <c r="G76" s="392"/>
      <c r="H76" s="392"/>
      <c r="I76" s="387"/>
      <c r="J76" s="387"/>
      <c r="K76" s="393"/>
      <c r="L76" s="393"/>
      <c r="M76" s="393"/>
      <c r="N76" s="393"/>
      <c r="AM76" s="359"/>
      <c r="AN76" s="394"/>
      <c r="AO76" s="394"/>
      <c r="AP76" s="394"/>
      <c r="AQ76" s="394"/>
      <c r="AR76" s="394"/>
      <c r="AS76" s="394"/>
      <c r="AT76" s="394"/>
      <c r="AU76" s="394"/>
      <c r="AV76" s="394"/>
      <c r="AW76" s="394"/>
      <c r="AX76" s="394"/>
      <c r="AY76" s="394"/>
      <c r="AZ76" s="394"/>
      <c r="BA76" s="394"/>
      <c r="BB76" s="394"/>
      <c r="BC76" s="394"/>
      <c r="BD76" s="394"/>
      <c r="BE76" s="394"/>
      <c r="BF76" s="394"/>
      <c r="BG76" s="394"/>
      <c r="BH76" s="394"/>
      <c r="BI76" s="394"/>
      <c r="BJ76" s="394"/>
      <c r="BK76" s="394"/>
      <c r="BL76" s="394"/>
      <c r="BM76" s="394"/>
      <c r="BN76" s="394"/>
      <c r="BO76" s="394"/>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2" x14ac:dyDescent="0.2">
      <c r="B77" s="247"/>
      <c r="G77" s="387"/>
      <c r="H77" s="387"/>
      <c r="I77" s="387"/>
      <c r="J77" s="387"/>
      <c r="K77" s="397"/>
      <c r="L77" s="397"/>
      <c r="M77" s="397"/>
      <c r="N77" s="397"/>
      <c r="AN77" s="391" t="s">
        <v>568</v>
      </c>
      <c r="AO77" s="391"/>
      <c r="AP77" s="391"/>
      <c r="AQ77" s="391"/>
      <c r="AR77" s="391"/>
      <c r="AS77" s="391"/>
      <c r="AT77" s="391"/>
      <c r="AU77" s="391"/>
      <c r="AV77" s="391"/>
      <c r="AW77" s="391"/>
      <c r="AX77" s="391"/>
      <c r="AY77" s="391"/>
      <c r="AZ77" s="391"/>
      <c r="BA77" s="391"/>
      <c r="BB77" s="394" t="s">
        <v>566</v>
      </c>
      <c r="BC77" s="394"/>
      <c r="BD77" s="394"/>
      <c r="BE77" s="394"/>
      <c r="BF77" s="394"/>
      <c r="BG77" s="394"/>
      <c r="BH77" s="394"/>
      <c r="BI77" s="394"/>
      <c r="BJ77" s="394"/>
      <c r="BK77" s="394"/>
      <c r="BL77" s="394"/>
      <c r="BM77" s="394"/>
      <c r="BN77" s="394"/>
      <c r="BO77" s="394"/>
      <c r="BP77" s="377">
        <v>13.5</v>
      </c>
      <c r="BQ77" s="377"/>
      <c r="BR77" s="377"/>
      <c r="BS77" s="377"/>
      <c r="BT77" s="377"/>
      <c r="BU77" s="377"/>
      <c r="BV77" s="377"/>
      <c r="BW77" s="377"/>
      <c r="BX77" s="377">
        <v>1.5</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3.2" x14ac:dyDescent="0.2">
      <c r="B78" s="247"/>
      <c r="G78" s="387"/>
      <c r="H78" s="387"/>
      <c r="I78" s="387"/>
      <c r="J78" s="387"/>
      <c r="K78" s="397"/>
      <c r="L78" s="397"/>
      <c r="M78" s="397"/>
      <c r="N78" s="397"/>
      <c r="AN78" s="391"/>
      <c r="AO78" s="391"/>
      <c r="AP78" s="391"/>
      <c r="AQ78" s="391"/>
      <c r="AR78" s="391"/>
      <c r="AS78" s="391"/>
      <c r="AT78" s="391"/>
      <c r="AU78" s="391"/>
      <c r="AV78" s="391"/>
      <c r="AW78" s="391"/>
      <c r="AX78" s="391"/>
      <c r="AY78" s="391"/>
      <c r="AZ78" s="391"/>
      <c r="BA78" s="391"/>
      <c r="BB78" s="394"/>
      <c r="BC78" s="394"/>
      <c r="BD78" s="394"/>
      <c r="BE78" s="394"/>
      <c r="BF78" s="394"/>
      <c r="BG78" s="394"/>
      <c r="BH78" s="394"/>
      <c r="BI78" s="394"/>
      <c r="BJ78" s="394"/>
      <c r="BK78" s="394"/>
      <c r="BL78" s="394"/>
      <c r="BM78" s="394"/>
      <c r="BN78" s="394"/>
      <c r="BO78" s="394"/>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2" x14ac:dyDescent="0.2">
      <c r="B79" s="247"/>
      <c r="G79" s="387"/>
      <c r="H79" s="387"/>
      <c r="I79" s="396"/>
      <c r="J79" s="396"/>
      <c r="K79" s="398"/>
      <c r="L79" s="398"/>
      <c r="M79" s="398"/>
      <c r="N79" s="398"/>
      <c r="AN79" s="391"/>
      <c r="AO79" s="391"/>
      <c r="AP79" s="391"/>
      <c r="AQ79" s="391"/>
      <c r="AR79" s="391"/>
      <c r="AS79" s="391"/>
      <c r="AT79" s="391"/>
      <c r="AU79" s="391"/>
      <c r="AV79" s="391"/>
      <c r="AW79" s="391"/>
      <c r="AX79" s="391"/>
      <c r="AY79" s="391"/>
      <c r="AZ79" s="391"/>
      <c r="BA79" s="391"/>
      <c r="BB79" s="394" t="s">
        <v>571</v>
      </c>
      <c r="BC79" s="394"/>
      <c r="BD79" s="394"/>
      <c r="BE79" s="394"/>
      <c r="BF79" s="394"/>
      <c r="BG79" s="394"/>
      <c r="BH79" s="394"/>
      <c r="BI79" s="394"/>
      <c r="BJ79" s="394"/>
      <c r="BK79" s="394"/>
      <c r="BL79" s="394"/>
      <c r="BM79" s="394"/>
      <c r="BN79" s="394"/>
      <c r="BO79" s="394"/>
      <c r="BP79" s="377">
        <v>4.3</v>
      </c>
      <c r="BQ79" s="377"/>
      <c r="BR79" s="377"/>
      <c r="BS79" s="377"/>
      <c r="BT79" s="377"/>
      <c r="BU79" s="377"/>
      <c r="BV79" s="377"/>
      <c r="BW79" s="377"/>
      <c r="BX79" s="377">
        <v>3.9</v>
      </c>
      <c r="BY79" s="377"/>
      <c r="BZ79" s="377"/>
      <c r="CA79" s="377"/>
      <c r="CB79" s="377"/>
      <c r="CC79" s="377"/>
      <c r="CD79" s="377"/>
      <c r="CE79" s="377"/>
      <c r="CF79" s="377">
        <v>3.8</v>
      </c>
      <c r="CG79" s="377"/>
      <c r="CH79" s="377"/>
      <c r="CI79" s="377"/>
      <c r="CJ79" s="377"/>
      <c r="CK79" s="377"/>
      <c r="CL79" s="377"/>
      <c r="CM79" s="377"/>
      <c r="CN79" s="377">
        <v>3.9</v>
      </c>
      <c r="CO79" s="377"/>
      <c r="CP79" s="377"/>
      <c r="CQ79" s="377"/>
      <c r="CR79" s="377"/>
      <c r="CS79" s="377"/>
      <c r="CT79" s="377"/>
      <c r="CU79" s="377"/>
      <c r="CV79" s="377">
        <v>4.2</v>
      </c>
      <c r="CW79" s="377"/>
      <c r="CX79" s="377"/>
      <c r="CY79" s="377"/>
      <c r="CZ79" s="377"/>
      <c r="DA79" s="377"/>
      <c r="DB79" s="377"/>
      <c r="DC79" s="377"/>
    </row>
    <row r="80" spans="2:107" ht="13.2" x14ac:dyDescent="0.2">
      <c r="B80" s="247"/>
      <c r="G80" s="387"/>
      <c r="H80" s="387"/>
      <c r="I80" s="396"/>
      <c r="J80" s="396"/>
      <c r="K80" s="398"/>
      <c r="L80" s="398"/>
      <c r="M80" s="398"/>
      <c r="N80" s="398"/>
      <c r="AN80" s="391"/>
      <c r="AO80" s="391"/>
      <c r="AP80" s="391"/>
      <c r="AQ80" s="391"/>
      <c r="AR80" s="391"/>
      <c r="AS80" s="391"/>
      <c r="AT80" s="391"/>
      <c r="AU80" s="391"/>
      <c r="AV80" s="391"/>
      <c r="AW80" s="391"/>
      <c r="AX80" s="391"/>
      <c r="AY80" s="391"/>
      <c r="AZ80" s="391"/>
      <c r="BA80" s="391"/>
      <c r="BB80" s="394"/>
      <c r="BC80" s="394"/>
      <c r="BD80" s="394"/>
      <c r="BE80" s="394"/>
      <c r="BF80" s="394"/>
      <c r="BG80" s="394"/>
      <c r="BH80" s="394"/>
      <c r="BI80" s="394"/>
      <c r="BJ80" s="394"/>
      <c r="BK80" s="394"/>
      <c r="BL80" s="394"/>
      <c r="BM80" s="394"/>
      <c r="BN80" s="394"/>
      <c r="BO80" s="394"/>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KNF4SqoatTxpvHRM0SILMifWKSWR7a1xw1uVvdOGfmmJlCpVn7EdDSDXBMU2xe+/ZdUaT2dUDatVBiXJfzvTsA==" saltValue="MF84jePWuWBGnly5OWBfP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149A9-9387-4956-A687-6F100FD8F90D}">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TBqkv2TWYzrvmOrO4FO/z/m/YF6pK0I8wqyeg/a3xhL4A4r4dMuZ4MGN3gmKM53DLM+j5mYaH108jzoD7MdTrg==" saltValue="HeVmDWyAHJpIZH229tOcM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25EFC-F789-49A7-99A0-1CF14A6ABDFC}">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ZJIMLU5PQy81davZ0et+gBxPoZSGU8BwrAh8HZn8Lfu/pTDUF1HxOWFAW09V32/Rs+2000RKdcZ3WU10GF3lUg==" saltValue="yVkJxxCLmnkcRewEcMkOQ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63808</v>
      </c>
      <c r="E3" s="142"/>
      <c r="F3" s="143">
        <v>60285</v>
      </c>
      <c r="G3" s="144"/>
      <c r="H3" s="145"/>
    </row>
    <row r="4" spans="1:8" x14ac:dyDescent="0.2">
      <c r="A4" s="146"/>
      <c r="B4" s="147"/>
      <c r="C4" s="148"/>
      <c r="D4" s="149">
        <v>42186</v>
      </c>
      <c r="E4" s="150"/>
      <c r="F4" s="151">
        <v>36445</v>
      </c>
      <c r="G4" s="152"/>
      <c r="H4" s="153"/>
    </row>
    <row r="5" spans="1:8" x14ac:dyDescent="0.2">
      <c r="A5" s="134" t="s">
        <v>521</v>
      </c>
      <c r="B5" s="139"/>
      <c r="C5" s="140"/>
      <c r="D5" s="141">
        <v>70977</v>
      </c>
      <c r="E5" s="142"/>
      <c r="F5" s="143">
        <v>52714</v>
      </c>
      <c r="G5" s="144"/>
      <c r="H5" s="145"/>
    </row>
    <row r="6" spans="1:8" x14ac:dyDescent="0.2">
      <c r="A6" s="146"/>
      <c r="B6" s="147"/>
      <c r="C6" s="148"/>
      <c r="D6" s="149">
        <v>53352</v>
      </c>
      <c r="E6" s="150"/>
      <c r="F6" s="151">
        <v>29032</v>
      </c>
      <c r="G6" s="152"/>
      <c r="H6" s="153"/>
    </row>
    <row r="7" spans="1:8" x14ac:dyDescent="0.2">
      <c r="A7" s="134" t="s">
        <v>522</v>
      </c>
      <c r="B7" s="139"/>
      <c r="C7" s="140"/>
      <c r="D7" s="141">
        <v>58638</v>
      </c>
      <c r="E7" s="142"/>
      <c r="F7" s="143">
        <v>46001</v>
      </c>
      <c r="G7" s="144"/>
      <c r="H7" s="145"/>
    </row>
    <row r="8" spans="1:8" x14ac:dyDescent="0.2">
      <c r="A8" s="146"/>
      <c r="B8" s="147"/>
      <c r="C8" s="148"/>
      <c r="D8" s="149">
        <v>48066</v>
      </c>
      <c r="E8" s="150"/>
      <c r="F8" s="151">
        <v>27974</v>
      </c>
      <c r="G8" s="152"/>
      <c r="H8" s="153"/>
    </row>
    <row r="9" spans="1:8" x14ac:dyDescent="0.2">
      <c r="A9" s="134" t="s">
        <v>523</v>
      </c>
      <c r="B9" s="139"/>
      <c r="C9" s="140"/>
      <c r="D9" s="141">
        <v>60188</v>
      </c>
      <c r="E9" s="142"/>
      <c r="F9" s="143">
        <v>52878</v>
      </c>
      <c r="G9" s="144"/>
      <c r="H9" s="145"/>
    </row>
    <row r="10" spans="1:8" x14ac:dyDescent="0.2">
      <c r="A10" s="146"/>
      <c r="B10" s="147"/>
      <c r="C10" s="148"/>
      <c r="D10" s="149">
        <v>46719</v>
      </c>
      <c r="E10" s="150"/>
      <c r="F10" s="151">
        <v>32136</v>
      </c>
      <c r="G10" s="152"/>
      <c r="H10" s="153"/>
    </row>
    <row r="11" spans="1:8" x14ac:dyDescent="0.2">
      <c r="A11" s="134" t="s">
        <v>524</v>
      </c>
      <c r="B11" s="139"/>
      <c r="C11" s="140"/>
      <c r="D11" s="141">
        <v>71078</v>
      </c>
      <c r="E11" s="142"/>
      <c r="F11" s="143">
        <v>57911</v>
      </c>
      <c r="G11" s="144"/>
      <c r="H11" s="145"/>
    </row>
    <row r="12" spans="1:8" x14ac:dyDescent="0.2">
      <c r="A12" s="146"/>
      <c r="B12" s="147"/>
      <c r="C12" s="154"/>
      <c r="D12" s="149">
        <v>58390</v>
      </c>
      <c r="E12" s="150"/>
      <c r="F12" s="151">
        <v>35132</v>
      </c>
      <c r="G12" s="152"/>
      <c r="H12" s="153"/>
    </row>
    <row r="13" spans="1:8" x14ac:dyDescent="0.2">
      <c r="A13" s="134"/>
      <c r="B13" s="139"/>
      <c r="C13" s="140"/>
      <c r="D13" s="141">
        <v>64938</v>
      </c>
      <c r="E13" s="142"/>
      <c r="F13" s="143">
        <v>53958</v>
      </c>
      <c r="G13" s="155"/>
      <c r="H13" s="145"/>
    </row>
    <row r="14" spans="1:8" x14ac:dyDescent="0.2">
      <c r="A14" s="146"/>
      <c r="B14" s="147"/>
      <c r="C14" s="148"/>
      <c r="D14" s="149">
        <v>49743</v>
      </c>
      <c r="E14" s="150"/>
      <c r="F14" s="151">
        <v>32144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14.04</v>
      </c>
      <c r="C19" s="156">
        <f>ROUND(VALUE(SUBSTITUTE(実質収支比率等に係る経年分析!G$48,"▲","-")),2)</f>
        <v>13.43</v>
      </c>
      <c r="D19" s="156">
        <f>ROUND(VALUE(SUBSTITUTE(実質収支比率等に係る経年分析!H$48,"▲","-")),2)</f>
        <v>12.71</v>
      </c>
      <c r="E19" s="156">
        <f>ROUND(VALUE(SUBSTITUTE(実質収支比率等に係る経年分析!I$48,"▲","-")),2)</f>
        <v>9.67</v>
      </c>
      <c r="F19" s="156">
        <f>ROUND(VALUE(SUBSTITUTE(実質収支比率等に係る経年分析!J$48,"▲","-")),2)</f>
        <v>9.0399999999999991</v>
      </c>
    </row>
    <row r="20" spans="1:11" x14ac:dyDescent="0.2">
      <c r="A20" s="156" t="s">
        <v>53</v>
      </c>
      <c r="B20" s="156">
        <f>ROUND(VALUE(SUBSTITUTE(実質収支比率等に係る経年分析!F$47,"▲","-")),2)</f>
        <v>22.29</v>
      </c>
      <c r="C20" s="156">
        <f>ROUND(VALUE(SUBSTITUTE(実質収支比率等に係る経年分析!G$47,"▲","-")),2)</f>
        <v>20.02</v>
      </c>
      <c r="D20" s="156">
        <f>ROUND(VALUE(SUBSTITUTE(実質収支比率等に係る経年分析!H$47,"▲","-")),2)</f>
        <v>21.25</v>
      </c>
      <c r="E20" s="156">
        <f>ROUND(VALUE(SUBSTITUTE(実質収支比率等に係る経年分析!I$47,"▲","-")),2)</f>
        <v>21.31</v>
      </c>
      <c r="F20" s="156">
        <f>ROUND(VALUE(SUBSTITUTE(実質収支比率等に係る経年分析!J$47,"▲","-")),2)</f>
        <v>21.06</v>
      </c>
    </row>
    <row r="21" spans="1:11" x14ac:dyDescent="0.2">
      <c r="A21" s="156" t="s">
        <v>54</v>
      </c>
      <c r="B21" s="156">
        <f>IF(ISNUMBER(VALUE(SUBSTITUTE(実質収支比率等に係る経年分析!F$49,"▲","-"))),ROUND(VALUE(SUBSTITUTE(実質収支比率等に係る経年分析!F$49,"▲","-")),2),NA())</f>
        <v>1.06</v>
      </c>
      <c r="C21" s="156">
        <f>IF(ISNUMBER(VALUE(SUBSTITUTE(実質収支比率等に係る経年分析!G$49,"▲","-"))),ROUND(VALUE(SUBSTITUTE(実質収支比率等に係る経年分析!G$49,"▲","-")),2),NA())</f>
        <v>-2.99</v>
      </c>
      <c r="D21" s="156">
        <f>IF(ISNUMBER(VALUE(SUBSTITUTE(実質収支比率等に係る経年分析!H$49,"▲","-"))),ROUND(VALUE(SUBSTITUTE(実質収支比率等に係る経年分析!H$49,"▲","-")),2),NA())</f>
        <v>0.45</v>
      </c>
      <c r="E21" s="156">
        <f>IF(ISNUMBER(VALUE(SUBSTITUTE(実質収支比率等に係る経年分析!I$49,"▲","-"))),ROUND(VALUE(SUBSTITUTE(実質収支比率等に係る経年分析!I$49,"▲","-")),2),NA())</f>
        <v>-0.83</v>
      </c>
      <c r="F21" s="156">
        <f>IF(ISNUMBER(VALUE(SUBSTITUTE(実質収支比率等に係る経年分析!J$49,"▲","-"))),ROUND(VALUE(SUBSTITUTE(実質収支比率等に係る経年分析!J$49,"▲","-")),2),NA())</f>
        <v>1.02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2">
      <c r="A30" s="157" t="str">
        <f>IF(連結実質赤字比率に係る赤字・黒字の構成分析!C$40="",NA(),連結実質赤字比率に係る赤字・黒字の構成分析!C$40)</f>
        <v>刈谷野田北部土地区画整理事業特別会計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0.43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0.35</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0.16</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2.4300000000000002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1.91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0.85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0.28000000000000003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0.43</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1.17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0.85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0.83</v>
      </c>
    </row>
    <row r="33" spans="1:16" x14ac:dyDescent="0.2">
      <c r="A33" s="157" t="str">
        <f>IF(連結実質赤字比率に係る赤字・黒字の構成分析!C$37="",NA(),連結実質赤字比率に係る赤字・黒字の構成分析!C$37)</f>
        <v>刈谷小垣江駅東部土地区画整理事業特別会計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2.2400000000000002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2.2599999999999998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1.97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1.76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1.57</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0.77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1.03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1.41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1.69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2.12</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14.04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13.43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12.7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9.66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9.0399999999999991</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16.53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16.82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16.07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15.47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14.58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2894</v>
      </c>
      <c r="E42" s="158"/>
      <c r="F42" s="158"/>
      <c r="G42" s="158">
        <f>'実質公債費比率（分子）の構造'!L$52</f>
        <v>2818</v>
      </c>
      <c r="H42" s="158"/>
      <c r="I42" s="158"/>
      <c r="J42" s="158">
        <f>'実質公債費比率（分子）の構造'!M$52</f>
        <v>2513</v>
      </c>
      <c r="K42" s="158"/>
      <c r="L42" s="158"/>
      <c r="M42" s="158">
        <f>'実質公債費比率（分子）の構造'!N$52</f>
        <v>2384</v>
      </c>
      <c r="N42" s="158"/>
      <c r="O42" s="158"/>
      <c r="P42" s="158">
        <f>'実質公債費比率（分子）の構造'!O$52</f>
        <v>2196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417</v>
      </c>
      <c r="C45" s="158"/>
      <c r="D45" s="158"/>
      <c r="E45" s="158">
        <f>'実質公債費比率（分子）の構造'!L$49</f>
        <v>363</v>
      </c>
      <c r="F45" s="158"/>
      <c r="G45" s="158"/>
      <c r="H45" s="158">
        <f>'実質公債費比率（分子）の構造'!M$49</f>
        <v>276</v>
      </c>
      <c r="I45" s="158"/>
      <c r="J45" s="158"/>
      <c r="K45" s="158">
        <f>'実質公債費比率（分子）の構造'!N$49</f>
        <v>144</v>
      </c>
      <c r="L45" s="158"/>
      <c r="M45" s="158"/>
      <c r="N45" s="158">
        <f>'実質公債費比率（分子）の構造'!O$49</f>
        <v>72</v>
      </c>
      <c r="O45" s="158"/>
      <c r="P45" s="158"/>
    </row>
    <row r="46" spans="1:16" x14ac:dyDescent="0.2">
      <c r="A46" s="158" t="s">
        <v>64</v>
      </c>
      <c r="B46" s="158">
        <f>'実質公債費比率（分子）の構造'!K$48</f>
        <v>508</v>
      </c>
      <c r="C46" s="158"/>
      <c r="D46" s="158"/>
      <c r="E46" s="158">
        <f>'実質公債費比率（分子）の構造'!L$48</f>
        <v>492</v>
      </c>
      <c r="F46" s="158"/>
      <c r="G46" s="158"/>
      <c r="H46" s="158">
        <f>'実質公債費比率（分子）の構造'!M$48</f>
        <v>349</v>
      </c>
      <c r="I46" s="158"/>
      <c r="J46" s="158"/>
      <c r="K46" s="158">
        <f>'実質公債費比率（分子）の構造'!N$48</f>
        <v>517</v>
      </c>
      <c r="L46" s="158"/>
      <c r="M46" s="158"/>
      <c r="N46" s="158">
        <f>'実質公債費比率（分子）の構造'!O$48</f>
        <v>541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1185</v>
      </c>
      <c r="C49" s="158"/>
      <c r="D49" s="158"/>
      <c r="E49" s="158">
        <f>'実質公債費比率（分子）の構造'!L$45</f>
        <v>1279</v>
      </c>
      <c r="F49" s="158"/>
      <c r="G49" s="158"/>
      <c r="H49" s="158">
        <f>'実質公債費比率（分子）の構造'!M$45</f>
        <v>1324</v>
      </c>
      <c r="I49" s="158"/>
      <c r="J49" s="158"/>
      <c r="K49" s="158">
        <f>'実質公債費比率（分子）の構造'!N$45</f>
        <v>1343</v>
      </c>
      <c r="L49" s="158"/>
      <c r="M49" s="158"/>
      <c r="N49" s="158">
        <f>'実質公債費比率（分子）の構造'!O$45</f>
        <v>1392</v>
      </c>
      <c r="O49" s="158"/>
      <c r="P49" s="158"/>
    </row>
    <row r="50" spans="1:16" x14ac:dyDescent="0.2">
      <c r="A50" s="158" t="s">
        <v>67</v>
      </c>
      <c r="B50" s="158" t="e">
        <f>NA()</f>
        <v>#N/A</v>
      </c>
      <c r="C50" s="158">
        <f>IF(ISNUMBER('実質公債費比率（分子）の構造'!K$53),'実質公債費比率（分子）の構造'!K$53,NA())</f>
        <v>-784</v>
      </c>
      <c r="D50" s="158" t="e">
        <f>NA()</f>
        <v>#N/A</v>
      </c>
      <c r="E50" s="158" t="e">
        <f>NA()</f>
        <v>#N/A</v>
      </c>
      <c r="F50" s="158">
        <f>IF(ISNUMBER('実質公債費比率（分子）の構造'!L$53),'実質公債費比率（分子）の構造'!L$53,NA())</f>
        <v>-684</v>
      </c>
      <c r="G50" s="158" t="e">
        <f>NA()</f>
        <v>#N/A</v>
      </c>
      <c r="H50" s="158" t="e">
        <f>NA()</f>
        <v>#N/A</v>
      </c>
      <c r="I50" s="158">
        <f>IF(ISNUMBER('実質公債費比率（分子）の構造'!M$53),'実質公債費比率（分子）の構造'!M$53,NA())</f>
        <v>-564</v>
      </c>
      <c r="J50" s="158" t="e">
        <f>NA()</f>
        <v>#N/A</v>
      </c>
      <c r="K50" s="158" t="e">
        <f>NA()</f>
        <v>#N/A</v>
      </c>
      <c r="L50" s="158">
        <f>IF(ISNUMBER('実質公債費比率（分子）の構造'!N$53),'実質公債費比率（分子）の構造'!N$53,NA())</f>
        <v>-380</v>
      </c>
      <c r="M50" s="158" t="e">
        <f>NA()</f>
        <v>#N/A</v>
      </c>
      <c r="N50" s="158" t="e">
        <f>NA()</f>
        <v>#N/A</v>
      </c>
      <c r="O50" s="158">
        <f>IF(ISNUMBER('実質公債費比率（分子）の構造'!O$53),'実質公債費比率（分子）の構造'!O$53,NA())</f>
        <v>-191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16051</v>
      </c>
      <c r="E56" s="157"/>
      <c r="F56" s="157"/>
      <c r="G56" s="157">
        <f>'将来負担比率（分子）の構造'!J$52</f>
        <v>14528</v>
      </c>
      <c r="H56" s="157"/>
      <c r="I56" s="157"/>
      <c r="J56" s="157">
        <f>'将来負担比率（分子）の構造'!K$52</f>
        <v>13084</v>
      </c>
      <c r="K56" s="157"/>
      <c r="L56" s="157"/>
      <c r="M56" s="157">
        <f>'将来負担比率（分子）の構造'!L$52</f>
        <v>11851</v>
      </c>
      <c r="N56" s="157"/>
      <c r="O56" s="157"/>
      <c r="P56" s="157">
        <f>'将来負担比率（分子）の構造'!M$52</f>
        <v>10585</v>
      </c>
    </row>
    <row r="57" spans="1:16" x14ac:dyDescent="0.2">
      <c r="A57" s="157" t="s">
        <v>42</v>
      </c>
      <c r="B57" s="157"/>
      <c r="C57" s="157"/>
      <c r="D57" s="157">
        <f>'将来負担比率（分子）の構造'!I$51</f>
        <v>5725</v>
      </c>
      <c r="E57" s="157"/>
      <c r="F57" s="157"/>
      <c r="G57" s="157">
        <f>'将来負担比率（分子）の構造'!J$51</f>
        <v>5126</v>
      </c>
      <c r="H57" s="157"/>
      <c r="I57" s="157"/>
      <c r="J57" s="157">
        <f>'将来負担比率（分子）の構造'!K$51</f>
        <v>4792</v>
      </c>
      <c r="K57" s="157"/>
      <c r="L57" s="157"/>
      <c r="M57" s="157">
        <f>'将来負担比率（分子）の構造'!L$51</f>
        <v>4582</v>
      </c>
      <c r="N57" s="157"/>
      <c r="O57" s="157"/>
      <c r="P57" s="157">
        <f>'将来負担比率（分子）の構造'!M$51</f>
        <v>4589</v>
      </c>
    </row>
    <row r="58" spans="1:16" x14ac:dyDescent="0.2">
      <c r="A58" s="157" t="s">
        <v>41</v>
      </c>
      <c r="B58" s="157"/>
      <c r="C58" s="157"/>
      <c r="D58" s="157">
        <f>'将来負担比率（分子）の構造'!I$50</f>
        <v>24927</v>
      </c>
      <c r="E58" s="157"/>
      <c r="F58" s="157"/>
      <c r="G58" s="157">
        <f>'将来負担比率（分子）の構造'!J$50</f>
        <v>23661</v>
      </c>
      <c r="H58" s="157"/>
      <c r="I58" s="157"/>
      <c r="J58" s="157">
        <f>'将来負担比率（分子）の構造'!K$50</f>
        <v>24232</v>
      </c>
      <c r="K58" s="157"/>
      <c r="L58" s="157"/>
      <c r="M58" s="157">
        <f>'将来負担比率（分子）の構造'!L$50</f>
        <v>23865</v>
      </c>
      <c r="N58" s="157"/>
      <c r="O58" s="157"/>
      <c r="P58" s="157">
        <f>'将来負担比率（分子）の構造'!M$50</f>
        <v>24707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5294</v>
      </c>
      <c r="C62" s="157"/>
      <c r="D62" s="157"/>
      <c r="E62" s="157">
        <f>'将来負担比率（分子）の構造'!J$45</f>
        <v>5531</v>
      </c>
      <c r="F62" s="157"/>
      <c r="G62" s="157"/>
      <c r="H62" s="157">
        <f>'将来負担比率（分子）の構造'!K$45</f>
        <v>5572</v>
      </c>
      <c r="I62" s="157"/>
      <c r="J62" s="157"/>
      <c r="K62" s="157">
        <f>'将来負担比率（分子）の構造'!L$45</f>
        <v>5972</v>
      </c>
      <c r="L62" s="157"/>
      <c r="M62" s="157"/>
      <c r="N62" s="157">
        <f>'将来負担比率（分子）の構造'!M$45</f>
        <v>6172</v>
      </c>
      <c r="O62" s="157"/>
      <c r="P62" s="157"/>
    </row>
    <row r="63" spans="1:16" x14ac:dyDescent="0.2">
      <c r="A63" s="157" t="s">
        <v>34</v>
      </c>
      <c r="B63" s="157">
        <f>'将来負担比率（分子）の構造'!I$44</f>
        <v>874</v>
      </c>
      <c r="C63" s="157"/>
      <c r="D63" s="157"/>
      <c r="E63" s="157">
        <f>'将来負担比率（分子）の構造'!J$44</f>
        <v>845</v>
      </c>
      <c r="F63" s="157"/>
      <c r="G63" s="157"/>
      <c r="H63" s="157">
        <f>'将来負担比率（分子）の構造'!K$44</f>
        <v>604</v>
      </c>
      <c r="I63" s="157"/>
      <c r="J63" s="157"/>
      <c r="K63" s="157">
        <f>'将来負担比率（分子）の構造'!L$44</f>
        <v>575</v>
      </c>
      <c r="L63" s="157"/>
      <c r="M63" s="157"/>
      <c r="N63" s="157">
        <f>'将来負担比率（分子）の構造'!M$44</f>
        <v>542</v>
      </c>
      <c r="O63" s="157"/>
      <c r="P63" s="157"/>
    </row>
    <row r="64" spans="1:16" x14ac:dyDescent="0.2">
      <c r="A64" s="157" t="s">
        <v>33</v>
      </c>
      <c r="B64" s="157">
        <f>'将来負担比率（分子）の構造'!I$43</f>
        <v>4956</v>
      </c>
      <c r="C64" s="157"/>
      <c r="D64" s="157"/>
      <c r="E64" s="157">
        <f>'将来負担比率（分子）の構造'!J$43</f>
        <v>4434</v>
      </c>
      <c r="F64" s="157"/>
      <c r="G64" s="157"/>
      <c r="H64" s="157">
        <f>'将来負担比率（分子）の構造'!K$43</f>
        <v>5923</v>
      </c>
      <c r="I64" s="157"/>
      <c r="J64" s="157"/>
      <c r="K64" s="157">
        <f>'将来負担比率（分子）の構造'!L$43</f>
        <v>4060</v>
      </c>
      <c r="L64" s="157"/>
      <c r="M64" s="157"/>
      <c r="N64" s="157">
        <f>'将来負担比率（分子）の構造'!M$43</f>
        <v>4161</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10074</v>
      </c>
      <c r="C66" s="157"/>
      <c r="D66" s="157"/>
      <c r="E66" s="157">
        <f>'将来負担比率（分子）の構造'!J$41</f>
        <v>9618</v>
      </c>
      <c r="F66" s="157"/>
      <c r="G66" s="157"/>
      <c r="H66" s="157">
        <f>'将来負担比率（分子）の構造'!K$41</f>
        <v>9726</v>
      </c>
      <c r="I66" s="157"/>
      <c r="J66" s="157"/>
      <c r="K66" s="157">
        <f>'将来負担比率（分子）の構造'!L$41</f>
        <v>9739</v>
      </c>
      <c r="L66" s="157"/>
      <c r="M66" s="157"/>
      <c r="N66" s="157">
        <f>'将来負担比率（分子）の構造'!M$41</f>
        <v>10954</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7981</v>
      </c>
      <c r="C72" s="161">
        <f>基金残高に係る経年分析!G55</f>
        <v>8544</v>
      </c>
      <c r="D72" s="161">
        <f>基金残高に係る経年分析!H55</f>
        <v>8993</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15052</v>
      </c>
      <c r="C74" s="161">
        <f>基金残高に係る経年分析!G57</f>
        <v>14616</v>
      </c>
      <c r="D74" s="161">
        <f>基金残高に係る経年分析!H57</f>
        <v>15039</v>
      </c>
    </row>
  </sheetData>
  <sheetProtection algorithmName="SHA-512" hashValue="aeeaxkywjZeYvDbtgXxdkMRXfsija2Te9ctdQv6yys82uOg/BuFMO5p6yIkKuuj1olgQTaGc73nXN3Ihi9AO/g==" saltValue="BKebNYROPn5v+ezw14okv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
  <cp:keywords/>
  <dc:description/>
  <cp:lastPrinted>2026-09-16T00:03:08Z</cp:lastPrinted>
  <dcterms:created xsi:type="dcterms:W3CDTF">2026-02-23T07:07:17Z</dcterms:created>
  <dcterms:modified xsi:type="dcterms:W3CDTF">2026-09-28T02:42:47Z</dcterms:modified>
  <cp:category/>
</cp:coreProperties>
</file>