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6591C247-0F37-4D74-A3BF-94597AD9052E}"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BE37" i="10"/>
  <c r="AM37" i="10"/>
  <c r="C37" i="10"/>
  <c r="BE36" i="10"/>
  <c r="C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l="1"/>
  <c r="AM34" i="10"/>
  <c r="AM35" i="10" s="1"/>
  <c r="AM36" i="10" s="1"/>
  <c r="BW34" i="10" l="1"/>
  <c r="BW35" i="10" s="1"/>
  <c r="BW36" i="10" s="1"/>
  <c r="BW37" i="10" s="1"/>
  <c r="CO34" i="10" l="1"/>
  <c r="CO35" i="10" s="1"/>
  <c r="CO36" i="10" s="1"/>
  <c r="CO37" i="10" s="1"/>
</calcChain>
</file>

<file path=xl/sharedStrings.xml><?xml version="1.0" encoding="utf-8"?>
<sst xmlns="http://schemas.openxmlformats.org/spreadsheetml/2006/main" count="1194" uniqueCount="578">
  <si>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</si>
  <si>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</si>
  <si>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</si>
  <si>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</si>
  <si>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</si>
  <si>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</si>
  <si>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</si>
  <si>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</si>
  <si>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</si>
  <si>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</si>
  <si>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</si>
  <si>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</si>
  <si>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</si>
  <si>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</si>
  <si>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</si>
  <si>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</si>
  <si>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</si>
  <si>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</si>
  <si>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</si>
  <si>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</si>
  <si>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</si>
  <si>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</si>
  <si>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</si>
  <si>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</si>
  <si>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</si>
  <si>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</si>
  <si>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</si>
  <si>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</si>
  <si>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</si>
  <si>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</si>
  <si>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</si>
  <si>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</si>
  <si>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</si>
  <si>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</si>
  <si>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</si>
  <si>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</si>
  <si>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</si>
  <si>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</si>
  <si>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</si>
  <si>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</si>
  <si>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</si>
  <si>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</si>
  <si>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</si>
  <si>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</si>
  <si>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</si>
  <si>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</si>
  <si>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</si>
  <si>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</si>
  <si>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</si>
  <si>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</si>
  <si>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</si>
  <si>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</si>
  <si>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</si>
  <si>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</si>
  <si>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</si>
  <si>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</si>
  <si>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</si>
  <si>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</si>
  <si>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</si>
  <si>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</si>
  <si>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</si>
  <si>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</si>
  <si>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</si>
  <si>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</si>
  <si>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</si>
  <si>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</si>
  <si>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</si>
  <si>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</si>
  <si>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</si>
  <si>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</si>
  <si>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</si>
  <si>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</si>
  <si>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</si>
  <si>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</si>
  <si>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</si>
  <si>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</si>
  <si>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</si>
  <si>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</si>
  <si>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</si>
  <si>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</si>
  <si>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</si>
  <si>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</si>
  <si>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</si>
  <si>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</si>
  <si>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</si>
  <si>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</si>
  <si>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</si>
  <si>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</si>
  <si>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</si>
  <si>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</si>
  <si>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</si>
  <si>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</si>
  <si>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</si>
  <si>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</si>
  <si>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碧南市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</si>
  <si>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</si>
  <si>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</si>
  <si>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</si>
  <si>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</si>
  <si>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</si>
  <si>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</si>
  <si>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</si>
  <si>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</si>
  <si>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</si>
  <si>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</si>
  <si>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</si>
  <si>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</si>
  <si>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</si>
  <si>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</si>
  <si>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</si>
  <si>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</si>
  <si>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</si>
  <si>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</si>
  <si>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</si>
  <si>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</si>
  <si>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</si>
  <si>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</si>
  <si>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</si>
  <si>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</si>
  <si>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</si>
  <si>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</si>
  <si>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</si>
  <si>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</si>
  <si>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</si>
  <si>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</si>
  <si>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</si>
  <si>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</si>
  <si>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</si>
  <si>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</si>
  <si>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</si>
  <si>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</si>
  <si>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</si>
  <si>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</si>
  <si>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</si>
  <si>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</si>
  <si>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</si>
  <si>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</si>
  <si>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</si>
  <si>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</si>
  <si>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</si>
  <si>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</si>
  <si>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</si>
  <si>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</si>
  <si>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</si>
  <si>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</si>
  <si>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</si>
  <si>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</si>
  <si>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</si>
  <si>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</si>
  <si>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</si>
  <si>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</si>
  <si>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</si>
  <si>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</si>
  <si>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</si>
  <si>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</si>
  <si>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</si>
  <si>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</si>
  <si>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</si>
  <si>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</si>
  <si>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</si>
  <si>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</si>
  <si>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</si>
  <si>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</si>
  <si>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</si>
  <si>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</si>
  <si>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</si>
  <si>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</si>
  <si>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</si>
  <si>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</si>
  <si>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</si>
  <si>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</si>
  <si>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</si>
  <si>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</si>
  <si>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</si>
  <si>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</si>
  <si>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</si>
  <si>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</si>
  <si>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</si>
  <si>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</si>
  <si>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</si>
  <si>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</si>
  <si>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</si>
  <si>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</si>
  <si>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</si>
  <si>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</si>
  <si>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</si>
  <si>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</si>
  <si>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</si>
  <si>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</si>
  <si>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</si>
  <si>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</si>
  <si>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</si>
  <si>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</si>
  <si>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</si>
  <si>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</si>
  <si>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</si>
  <si>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</si>
  <si>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</si>
  <si>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</si>
  <si>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</si>
  <si>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</si>
  <si>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</si>
  <si>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</si>
  <si>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愛知県碧南市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</si>
  <si>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</si>
  <si>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</si>
  <si>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</si>
  <si>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</si>
  <si>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</si>
  <si>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</si>
  <si>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</si>
  <si>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</si>
  <si>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</si>
  <si>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</si>
  <si>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</si>
  <si>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</si>
  <si>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</si>
  <si>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</si>
  <si>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</si>
  <si>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</si>
  <si>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</si>
  <si>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</si>
  <si>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</si>
  <si>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</si>
  <si>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</si>
  <si>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</si>
  <si>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</si>
  <si>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</si>
  <si>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</si>
  <si>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</si>
  <si>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</si>
  <si>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</si>
  <si>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</si>
  <si>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</si>
  <si>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</si>
  <si>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</si>
  <si>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</si>
  <si>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</si>
  <si>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</si>
  <si>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</si>
  <si>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</si>
  <si>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</si>
  <si>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</si>
  <si>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</si>
  <si>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</si>
  <si>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</si>
  <si>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</si>
  <si>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</si>
  <si>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</si>
  <si>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</si>
  <si>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</si>
  <si>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</si>
  <si>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</si>
  <si>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</si>
  <si>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</si>
  <si>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</si>
  <si>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</si>
  <si>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</si>
  <si>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</si>
  <si>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</si>
  <si>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</si>
  <si>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</si>
  <si>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</si>
  <si>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</si>
  <si>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</si>
  <si>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</si>
  <si>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</si>
  <si>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</si>
  <si>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</si>
  <si>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</si>
  <si>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</si>
  <si>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</si>
  <si>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</si>
  <si>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</si>
  <si>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</si>
  <si>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</si>
  <si>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</si>
  <si>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</si>
  <si>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</si>
  <si>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</si>
  <si>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</si>
  <si>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</si>
  <si>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</si>
  <si>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</si>
  <si>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</si>
  <si>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</si>
  <si>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</si>
  <si>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</si>
  <si>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</si>
  <si>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</si>
  <si>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</si>
  <si>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</si>
  <si>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</si>
  <si>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</si>
  <si>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</si>
  <si>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</si>
  <si>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</si>
  <si>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</si>
  <si>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</si>
  <si>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</si>
  <si>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</si>
  <si>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</si>
  <si>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</si>
  <si>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</si>
  <si>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</si>
  <si>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</si>
  <si>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</si>
  <si>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</si>
  <si>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</si>
  <si>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</si>
  <si>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</si>
  <si>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</si>
  <si>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</si>
  <si>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</si>
  <si>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</si>
  <si>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</si>
  <si>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</si>
  <si>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</si>
  <si>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</si>
  <si>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</si>
  <si>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</si>
  <si>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</si>
  <si>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</si>
  <si>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</si>
  <si>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</si>
  <si>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</si>
  <si>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</si>
  <si>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</si>
  <si>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</si>
  <si>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</si>
  <si>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</si>
  <si>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</si>
  <si>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</si>
  <si>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</si>
  <si>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</si>
  <si>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</si>
  <si>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</si>
  <si>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</si>
  <si>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</si>
  <si>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</si>
  <si>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</si>
  <si>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</si>
  <si>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</si>
  <si>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</si>
  <si>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</si>
  <si>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</si>
  <si>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</si>
  <si>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</si>
  <si>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</si>
  <si>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</si>
  <si>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</si>
  <si>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</si>
  <si>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</si>
  <si>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</si>
  <si>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愛知県碧南市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</si>
  <si>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</si>
  <si>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</si>
  <si>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</si>
  <si>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</si>
  <si>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</si>
  <si>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</si>
  <si>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</si>
  <si>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</si>
  <si>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</si>
  <si>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</si>
  <si>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</si>
  <si>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</si>
  <si>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</si>
  <si>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</si>
  <si>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</si>
  <si>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</si>
  <si>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</si>
  <si>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</si>
  <si>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</si>
  <si>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</si>
  <si>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訪問看護事業特別会計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</si>
  <si>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</si>
  <si>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</si>
  <si>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</si>
  <si>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</si>
  <si>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</si>
  <si>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</si>
  <si>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</si>
  <si>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</si>
  <si>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</si>
  <si>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</si>
  <si>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</si>
  <si>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</si>
  <si>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</si>
  <si>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</si>
  <si>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介護保険（保険事業勘定）特別会計</t>
    <phoneticPr fontId="5"/>
  </si>
  <si>
    <t>後期高齢者医療保険特別会計</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</si>
  <si>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</si>
  <si>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</si>
  <si>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</si>
  <si>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</si>
  <si>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</si>
  <si>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</si>
  <si>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</si>
  <si>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</si>
  <si>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</si>
  <si>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</si>
  <si>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</si>
  <si>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</si>
  <si>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</si>
  <si>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</si>
  <si>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</si>
  <si>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</si>
  <si>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</si>
  <si>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</si>
  <si>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</si>
  <si>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</si>
  <si>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</si>
  <si>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</si>
  <si>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</si>
  <si>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</si>
  <si>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</si>
  <si>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</si>
  <si>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</si>
  <si>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</si>
  <si>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</si>
  <si>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</si>
  <si>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</si>
  <si>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</si>
  <si>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</si>
  <si>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</si>
  <si>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</si>
  <si>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</si>
  <si>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</si>
  <si>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</si>
  <si>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</si>
  <si>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</si>
  <si>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</si>
  <si>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</si>
  <si>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</si>
  <si>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</si>
  <si>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</si>
  <si>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</si>
  <si>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</si>
  <si>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</si>
  <si>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</si>
  <si>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</si>
  <si>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</si>
  <si>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</si>
  <si>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</si>
  <si>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</si>
  <si>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</si>
  <si>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</si>
  <si>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</si>
  <si>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</si>
  <si>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</si>
  <si>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介護保険(介護サービス事業勘定)特別会計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</si>
  <si>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</si>
  <si>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</si>
  <si>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</si>
  <si>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</si>
  <si>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</si>
  <si>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</si>
  <si>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</si>
  <si>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</si>
  <si>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</si>
  <si>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</si>
  <si>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</si>
  <si>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</si>
  <si>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</si>
  <si>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</si>
  <si>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</si>
  <si>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</si>
  <si>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</si>
  <si>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</si>
  <si>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</si>
  <si>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</si>
  <si>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</si>
  <si>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</si>
  <si>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</si>
  <si>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</si>
  <si>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</si>
  <si>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</si>
  <si>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</si>
  <si>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</si>
  <si>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</si>
  <si>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</si>
  <si>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</si>
  <si>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</si>
  <si>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</si>
  <si>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</si>
  <si>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</si>
  <si>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</si>
  <si>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</si>
  <si>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</si>
  <si>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</si>
  <si>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</si>
  <si>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</si>
  <si>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</si>
  <si>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</si>
  <si>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</si>
  <si>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</si>
  <si>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</si>
  <si>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</si>
  <si>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</si>
  <si>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</si>
  <si>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</si>
  <si>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</si>
  <si>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</si>
  <si>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</si>
  <si>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</si>
  <si>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</si>
  <si>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</si>
  <si>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</si>
  <si>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</si>
  <si>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</si>
  <si>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</si>
  <si>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</si>
  <si>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</si>
  <si>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</si>
  <si>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</si>
  <si>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</si>
  <si>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</si>
  <si>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</si>
  <si>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</si>
  <si>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</si>
  <si>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</si>
  <si>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</si>
  <si>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</si>
  <si>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</si>
  <si>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</si>
  <si>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</si>
  <si>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</si>
  <si>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</si>
  <si>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</si>
  <si>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</si>
  <si>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</si>
  <si>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0.24</t>
  </si>
  <si>
    <t>▲ 8.97</t>
  </si>
  <si>
    <t>一般会計</t>
  </si>
  <si>
    <t>水道事業会計</t>
  </si>
  <si>
    <t>病院事業会計</t>
  </si>
  <si>
    <t>下水道事業会計</t>
  </si>
  <si>
    <t>介護保険（保険事業勘定）特別会計</t>
  </si>
  <si>
    <t>国民健康保険特別会計</t>
  </si>
  <si>
    <t>訪問看護事業特別会計</t>
  </si>
  <si>
    <t>介護保険（介護サービス事業勘定）特別会計</t>
  </si>
  <si>
    <t>その他会計（赤字）</t>
  </si>
  <si>
    <t>その他会計（黒字）</t>
  </si>
  <si>
    <t>R02</t>
    <phoneticPr fontId="5"/>
  </si>
  <si>
    <t>R03</t>
    <phoneticPr fontId="5"/>
  </si>
  <si>
    <t>R04</t>
    <phoneticPr fontId="5"/>
  </si>
  <si>
    <t>R05</t>
    <phoneticPr fontId="5"/>
  </si>
  <si>
    <t>R06</t>
    <phoneticPr fontId="5"/>
  </si>
  <si>
    <t>-</t>
    <phoneticPr fontId="2"/>
  </si>
  <si>
    <t>衣浦衛生組合</t>
    <rPh sb="0" eb="6">
      <t>キヌウラエイセイクミアイ</t>
    </rPh>
    <phoneticPr fontId="2"/>
  </si>
  <si>
    <t>衣浦東部広域連合</t>
    <rPh sb="0" eb="8">
      <t>キヌウラトウブコウイキレンゴウ</t>
    </rPh>
    <phoneticPr fontId="2"/>
  </si>
  <si>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</si>
  <si>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</si>
  <si>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ヘキナンシティカンパニー</t>
    <phoneticPr fontId="5"/>
  </si>
  <si>
    <t>碧南市土地開発公社</t>
    <rPh sb="0" eb="9">
      <t>ヘキナンシトチカイハツコウシャ</t>
    </rPh>
    <phoneticPr fontId="5"/>
  </si>
  <si>
    <t>碧南市健康増進会</t>
    <rPh sb="0" eb="3">
      <t>ヘキナンシ</t>
    </rPh>
    <rPh sb="3" eb="5">
      <t>ケンコウ</t>
    </rPh>
    <rPh sb="5" eb="7">
      <t>ゾウシン</t>
    </rPh>
    <rPh sb="7" eb="8">
      <t>カイ</t>
    </rPh>
    <phoneticPr fontId="5"/>
  </si>
  <si>
    <t>衣浦港福祉協会</t>
    <phoneticPr fontId="5"/>
  </si>
  <si>
    <t>㈱ヘキナンシティカンパニー</t>
    <phoneticPr fontId="5"/>
  </si>
  <si>
    <t>㈶碧南市健康増進会</t>
    <rPh sb="1" eb="4">
      <t>ヘキナンシ</t>
    </rPh>
    <rPh sb="4" eb="6">
      <t>ケンコウ</t>
    </rPh>
    <rPh sb="6" eb="8">
      <t>ゾウシン</t>
    </rPh>
    <rPh sb="8" eb="9">
      <t>カイ</t>
    </rPh>
    <phoneticPr fontId="5"/>
  </si>
  <si>
    <t>㈶衣浦港福祉協会</t>
    <phoneticPr fontId="5"/>
  </si>
  <si>
    <t>公共施設維持基金</t>
    <rPh sb="0" eb="2">
      <t>コウキョウ</t>
    </rPh>
    <rPh sb="2" eb="4">
      <t>シセツ</t>
    </rPh>
    <rPh sb="4" eb="6">
      <t>イジ</t>
    </rPh>
    <rPh sb="6" eb="8">
      <t>キキン</t>
    </rPh>
    <phoneticPr fontId="5"/>
  </si>
  <si>
    <t>国際交流基金</t>
    <rPh sb="0" eb="2">
      <t>コクサイ</t>
    </rPh>
    <rPh sb="2" eb="4">
      <t>コウリュウ</t>
    </rPh>
    <rPh sb="4" eb="6">
      <t>キキン</t>
    </rPh>
    <phoneticPr fontId="5"/>
  </si>
  <si>
    <t>農業振興基金</t>
    <rPh sb="0" eb="2">
      <t>ノウギョウ</t>
    </rPh>
    <rPh sb="2" eb="4">
      <t>シンコウ</t>
    </rPh>
    <rPh sb="4" eb="6">
      <t>キキン</t>
    </rPh>
    <phoneticPr fontId="5"/>
  </si>
  <si>
    <t>スポーツ振興基金</t>
    <rPh sb="4" eb="6">
      <t>シンコウ</t>
    </rPh>
    <rPh sb="6" eb="8">
      <t>キキン</t>
    </rPh>
    <phoneticPr fontId="5"/>
  </si>
  <si>
    <t>緑花推進基金</t>
    <rPh sb="0" eb="1">
      <t>ミドリ</t>
    </rPh>
    <rPh sb="1" eb="2">
      <t>ハナ</t>
    </rPh>
    <rPh sb="2" eb="4">
      <t>スイシン</t>
    </rPh>
    <rPh sb="4" eb="6">
      <t>キキン</t>
    </rPh>
    <phoneticPr fontId="5"/>
  </si>
  <si>
    <t>介護保険（介護サービス事業勘定）特別会計</t>
    <rPh sb="11" eb="13">
      <t>ジギョウ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</si>
  <si>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</si>
  <si>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</si>
  <si>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</si>
  <si>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</si>
  <si>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</si>
  <si>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</si>
  <si>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</si>
  <si>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</si>
  <si>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</si>
  <si>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令和６年度においては将来負担額を充当可能財源が上回ったため数値はなしとなった。有形固定資産減価償却率は類似団体平均と同程度であるが、当面は公共施設等の除却・更新計画が無く、施設の老朽化対策に多額の経費支出が見込まれる。積極的に公共施設維持基金の拡充を図り、一時的な経費の増加に備えていく。</t>
    <phoneticPr fontId="5"/>
  </si>
  <si>
    <t>　実質公債費比率は、元利償還金が増加したことに加え、災害復旧費等に係る基準財政需要額が３億７，１１２万円減少したことから０．６％の悪化となった。令和６年度においては将来負担額を充当可能財源が上回ったため数値はなしとなった。今後の見通しとしては、公共施設の改修・長寿命化事業等の影響から公債費の増加が見込まれるため、これまで以上に将来負担の適正管理に取り組んでいく必要がある。</t>
    <rPh sb="44" eb="45">
      <t>オク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</si>
</sst>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59FDC0E-836D-4E9C-A593-4ED509C8173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C96F-4441-8F92-8BB190C3A9C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33962</c:v>
                </c:pt>
                <c:pt idx="1">
                  <c:v>32307</c:v>
                </c:pt>
                <c:pt idx="2">
                  <c:v>37784</c:v>
                </c:pt>
                <c:pt idx="3">
                  <c:v>28151</c:v>
                </c:pt>
                <c:pt idx="4">
                  <c:v>37564</c:v>
                </c:pt>
              </c:numCache>
            </c:numRef>
          </c:val>
          <c:smooth val="0"/>
          <c:extLst>
            <c:ext xmlns:c16="http://schemas.microsoft.com/office/drawing/2014/chart" uri="{C3380CC4-5D6E-409C-BE32-E72D297353CC}">
              <c16:uniqueId val="{00000001-C96F-4441-8F92-8BB190C3A9C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14.45</c:v>
                </c:pt>
                <c:pt idx="1">
                  <c:v>15.5</c:v>
                </c:pt>
                <c:pt idx="2">
                  <c:v>17.21</c:v>
                </c:pt>
                <c:pt idx="3">
                  <c:v>8.4499999999999993</c:v>
                </c:pt>
                <c:pt idx="4">
                  <c:v>10.94</c:v>
                </c:pt>
              </c:numCache>
            </c:numRef>
          </c:val>
          <c:extLst>
            <c:ext xmlns:c16="http://schemas.microsoft.com/office/drawing/2014/chart" uri="{C3380CC4-5D6E-409C-BE32-E72D297353CC}">
              <c16:uniqueId val="{00000000-221A-4F22-B6D9-D8E036C9A9D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31.83</c:v>
                </c:pt>
                <c:pt idx="1">
                  <c:v>32.17</c:v>
                </c:pt>
                <c:pt idx="2">
                  <c:v>35.71</c:v>
                </c:pt>
                <c:pt idx="3">
                  <c:v>29.47</c:v>
                </c:pt>
                <c:pt idx="4">
                  <c:v>30.85</c:v>
                </c:pt>
              </c:numCache>
            </c:numRef>
          </c:val>
          <c:extLst>
            <c:ext xmlns:c16="http://schemas.microsoft.com/office/drawing/2014/chart" uri="{C3380CC4-5D6E-409C-BE32-E72D297353CC}">
              <c16:uniqueId val="{00000001-221A-4F22-B6D9-D8E036C9A9D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6.3</c:v>
                </c:pt>
                <c:pt idx="1">
                  <c:v>-0.24</c:v>
                </c:pt>
                <c:pt idx="2">
                  <c:v>3.94</c:v>
                </c:pt>
                <c:pt idx="3">
                  <c:v>-8.9700000000000006</c:v>
                </c:pt>
                <c:pt idx="4">
                  <c:v>2.23</c:v>
                </c:pt>
              </c:numCache>
            </c:numRef>
          </c:val>
          <c:smooth val="0"/>
          <c:extLst>
            <c:ext xmlns:c16="http://schemas.microsoft.com/office/drawing/2014/chart" uri="{C3380CC4-5D6E-409C-BE32-E72D297353CC}">
              <c16:uniqueId val="{00000002-221A-4F22-B6D9-D8E036C9A9D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c:v>
                </c:pt>
                <c:pt idx="4">
                  <c:v>#N/A</c:v>
                </c:pt>
                <c:pt idx="5">
                  <c:v>0.01</c:v>
                </c:pt>
                <c:pt idx="6">
                  <c:v>#N/A</c:v>
                </c:pt>
                <c:pt idx="7">
                  <c:v>0.03</c:v>
                </c:pt>
                <c:pt idx="8">
                  <c:v>#N/A</c:v>
                </c:pt>
                <c:pt idx="9">
                  <c:v>0.01</c:v>
                </c:pt>
              </c:numCache>
            </c:numRef>
          </c:val>
          <c:extLst>
            <c:ext xmlns:c16="http://schemas.microsoft.com/office/drawing/2014/chart" uri="{C3380CC4-5D6E-409C-BE32-E72D297353CC}">
              <c16:uniqueId val="{00000000-E94F-4E0D-9670-328F1A1104E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94F-4E0D-9670-328F1A1104E3}"/>
            </c:ext>
          </c:extLst>
        </c:ser>
        <c:ser>
          <c:idx val="2"/>
          <c:order val="2"/>
          <c:tx>
            <c:strRef>
              <c:f>データシート!$A$29</c:f>
              <c:strCache>
                <c:ptCount val="1"/>
                <c:pt idx="0">
                  <c:v>介護保険（介護サービス事業勘定）特別会計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0.06</c:v>
                </c:pt>
                <c:pt idx="4">
                  <c:v>#N/A</c:v>
                </c:pt>
                <c:pt idx="5">
                  <c:v>0.15</c:v>
                </c:pt>
                <c:pt idx="6">
                  <c:v>#N/A</c:v>
                </c:pt>
                <c:pt idx="7">
                  <c:v>0.14000000000000001</c:v>
                </c:pt>
                <c:pt idx="8">
                  <c:v>#N/A</c:v>
                </c:pt>
                <c:pt idx="9">
                  <c:v>0.15</c:v>
                </c:pt>
              </c:numCache>
            </c:numRef>
          </c:val>
          <c:extLst>
            <c:ext xmlns:c16="http://schemas.microsoft.com/office/drawing/2014/chart" uri="{C3380CC4-5D6E-409C-BE32-E72D297353CC}">
              <c16:uniqueId val="{00000002-E94F-4E0D-9670-328F1A1104E3}"/>
            </c:ext>
          </c:extLst>
        </c:ser>
        <c:ser>
          <c:idx val="3"/>
          <c:order val="3"/>
          <c:tx>
            <c:strRef>
              <c:f>データシート!$A$30</c:f>
              <c:strCache>
                <c:ptCount val="1"/>
                <c:pt idx="0">
                  <c:v>訪問看護事業特別会計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0.37</c:v>
                </c:pt>
                <c:pt idx="2">
                  <c:v>#N/A</c:v>
                </c:pt>
                <c:pt idx="3">
                  <c:v>0.48</c:v>
                </c:pt>
                <c:pt idx="4">
                  <c:v>#N/A</c:v>
                </c:pt>
                <c:pt idx="5">
                  <c:v>0.49</c:v>
                </c:pt>
                <c:pt idx="6">
                  <c:v>#N/A</c:v>
                </c:pt>
                <c:pt idx="7">
                  <c:v>0.38</c:v>
                </c:pt>
                <c:pt idx="8">
                  <c:v>#N/A</c:v>
                </c:pt>
                <c:pt idx="9">
                  <c:v>0.3</c:v>
                </c:pt>
              </c:numCache>
            </c:numRef>
          </c:val>
          <c:extLst>
            <c:ext xmlns:c16="http://schemas.microsoft.com/office/drawing/2014/chart" uri="{C3380CC4-5D6E-409C-BE32-E72D297353CC}">
              <c16:uniqueId val="{00000003-E94F-4E0D-9670-328F1A1104E3}"/>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0.33</c:v>
                </c:pt>
                <c:pt idx="2">
                  <c:v>#N/A</c:v>
                </c:pt>
                <c:pt idx="3">
                  <c:v>0.56000000000000005</c:v>
                </c:pt>
                <c:pt idx="4">
                  <c:v>#N/A</c:v>
                </c:pt>
                <c:pt idx="5">
                  <c:v>0.47</c:v>
                </c:pt>
                <c:pt idx="6">
                  <c:v>#N/A</c:v>
                </c:pt>
                <c:pt idx="7">
                  <c:v>0.19</c:v>
                </c:pt>
                <c:pt idx="8">
                  <c:v>#N/A</c:v>
                </c:pt>
                <c:pt idx="9">
                  <c:v>0.33</c:v>
                </c:pt>
              </c:numCache>
            </c:numRef>
          </c:val>
          <c:extLst>
            <c:ext xmlns:c16="http://schemas.microsoft.com/office/drawing/2014/chart" uri="{C3380CC4-5D6E-409C-BE32-E72D297353CC}">
              <c16:uniqueId val="{00000004-E94F-4E0D-9670-328F1A1104E3}"/>
            </c:ext>
          </c:extLst>
        </c:ser>
        <c:ser>
          <c:idx val="5"/>
          <c:order val="5"/>
          <c:tx>
            <c:strRef>
              <c:f>データシート!$A$32</c:f>
              <c:strCache>
                <c:ptCount val="1"/>
                <c:pt idx="0">
                  <c:v>介護保険（保険事業勘定）特別会計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1.05</c:v>
                </c:pt>
                <c:pt idx="2">
                  <c:v>#N/A</c:v>
                </c:pt>
                <c:pt idx="3">
                  <c:v>1.22</c:v>
                </c:pt>
                <c:pt idx="4">
                  <c:v>#N/A</c:v>
                </c:pt>
                <c:pt idx="5">
                  <c:v>1.46</c:v>
                </c:pt>
                <c:pt idx="6">
                  <c:v>#N/A</c:v>
                </c:pt>
                <c:pt idx="7">
                  <c:v>1.42</c:v>
                </c:pt>
                <c:pt idx="8">
                  <c:v>#N/A</c:v>
                </c:pt>
                <c:pt idx="9">
                  <c:v>0.56999999999999995</c:v>
                </c:pt>
              </c:numCache>
            </c:numRef>
          </c:val>
          <c:extLst>
            <c:ext xmlns:c16="http://schemas.microsoft.com/office/drawing/2014/chart" uri="{C3380CC4-5D6E-409C-BE32-E72D297353CC}">
              <c16:uniqueId val="{00000005-E94F-4E0D-9670-328F1A1104E3}"/>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1.43</c:v>
                </c:pt>
                <c:pt idx="2">
                  <c:v>#N/A</c:v>
                </c:pt>
                <c:pt idx="3">
                  <c:v>1.71</c:v>
                </c:pt>
                <c:pt idx="4">
                  <c:v>#N/A</c:v>
                </c:pt>
                <c:pt idx="5">
                  <c:v>1.72</c:v>
                </c:pt>
                <c:pt idx="6">
                  <c:v>#N/A</c:v>
                </c:pt>
                <c:pt idx="7">
                  <c:v>2.4</c:v>
                </c:pt>
                <c:pt idx="8">
                  <c:v>#N/A</c:v>
                </c:pt>
                <c:pt idx="9">
                  <c:v>3.93</c:v>
                </c:pt>
              </c:numCache>
            </c:numRef>
          </c:val>
          <c:extLst>
            <c:ext xmlns:c16="http://schemas.microsoft.com/office/drawing/2014/chart" uri="{C3380CC4-5D6E-409C-BE32-E72D297353CC}">
              <c16:uniqueId val="{00000006-E94F-4E0D-9670-328F1A1104E3}"/>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c:v>
                </c:pt>
                <c:pt idx="2">
                  <c:v>#N/A</c:v>
                </c:pt>
                <c:pt idx="3">
                  <c:v>8.82</c:v>
                </c:pt>
                <c:pt idx="4">
                  <c:v>#N/A</c:v>
                </c:pt>
                <c:pt idx="5">
                  <c:v>6.32</c:v>
                </c:pt>
                <c:pt idx="6">
                  <c:v>#N/A</c:v>
                </c:pt>
                <c:pt idx="7">
                  <c:v>7.33</c:v>
                </c:pt>
                <c:pt idx="8">
                  <c:v>#N/A</c:v>
                </c:pt>
                <c:pt idx="9">
                  <c:v>4.58</c:v>
                </c:pt>
              </c:numCache>
            </c:numRef>
          </c:val>
          <c:extLst>
            <c:ext xmlns:c16="http://schemas.microsoft.com/office/drawing/2014/chart" uri="{C3380CC4-5D6E-409C-BE32-E72D297353CC}">
              <c16:uniqueId val="{00000007-E94F-4E0D-9670-328F1A1104E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14.16</c:v>
                </c:pt>
                <c:pt idx="2">
                  <c:v>#N/A</c:v>
                </c:pt>
                <c:pt idx="3">
                  <c:v>13.12</c:v>
                </c:pt>
                <c:pt idx="4">
                  <c:v>#N/A</c:v>
                </c:pt>
                <c:pt idx="5">
                  <c:v>10</c:v>
                </c:pt>
                <c:pt idx="6">
                  <c:v>#N/A</c:v>
                </c:pt>
                <c:pt idx="7">
                  <c:v>9.14</c:v>
                </c:pt>
                <c:pt idx="8">
                  <c:v>#N/A</c:v>
                </c:pt>
                <c:pt idx="9">
                  <c:v>9.7100000000000009</c:v>
                </c:pt>
              </c:numCache>
            </c:numRef>
          </c:val>
          <c:extLst>
            <c:ext xmlns:c16="http://schemas.microsoft.com/office/drawing/2014/chart" uri="{C3380CC4-5D6E-409C-BE32-E72D297353CC}">
              <c16:uniqueId val="{00000008-E94F-4E0D-9670-328F1A1104E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14.07</c:v>
                </c:pt>
                <c:pt idx="2">
                  <c:v>#N/A</c:v>
                </c:pt>
                <c:pt idx="3">
                  <c:v>15.01</c:v>
                </c:pt>
                <c:pt idx="4">
                  <c:v>#N/A</c:v>
                </c:pt>
                <c:pt idx="5">
                  <c:v>16.71</c:v>
                </c:pt>
                <c:pt idx="6">
                  <c:v>#N/A</c:v>
                </c:pt>
                <c:pt idx="7">
                  <c:v>8.06</c:v>
                </c:pt>
                <c:pt idx="8">
                  <c:v>#N/A</c:v>
                </c:pt>
                <c:pt idx="9">
                  <c:v>10.63</c:v>
                </c:pt>
              </c:numCache>
            </c:numRef>
          </c:val>
          <c:extLst>
            <c:ext xmlns:c16="http://schemas.microsoft.com/office/drawing/2014/chart" uri="{C3380CC4-5D6E-409C-BE32-E72D297353CC}">
              <c16:uniqueId val="{00000009-E94F-4E0D-9670-328F1A1104E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2573</c:v>
                </c:pt>
                <c:pt idx="5">
                  <c:v>2498</c:v>
                </c:pt>
                <c:pt idx="8">
                  <c:v>2481</c:v>
                </c:pt>
                <c:pt idx="11">
                  <c:v>2290</c:v>
                </c:pt>
                <c:pt idx="14">
                  <c:v>2087</c:v>
                </c:pt>
              </c:numCache>
            </c:numRef>
          </c:val>
          <c:extLst>
            <c:ext xmlns:c16="http://schemas.microsoft.com/office/drawing/2014/chart" uri="{C3380CC4-5D6E-409C-BE32-E72D297353CC}">
              <c16:uniqueId val="{00000000-2AA4-4A92-85CC-B246D70A83D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AA4-4A92-85CC-B246D70A83D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AA4-4A92-85CC-B246D70A83D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179</c:v>
                </c:pt>
                <c:pt idx="3">
                  <c:v>153</c:v>
                </c:pt>
                <c:pt idx="6">
                  <c:v>221</c:v>
                </c:pt>
                <c:pt idx="9">
                  <c:v>295</c:v>
                </c:pt>
                <c:pt idx="12">
                  <c:v>303</c:v>
                </c:pt>
              </c:numCache>
            </c:numRef>
          </c:val>
          <c:extLst>
            <c:ext xmlns:c16="http://schemas.microsoft.com/office/drawing/2014/chart" uri="{C3380CC4-5D6E-409C-BE32-E72D297353CC}">
              <c16:uniqueId val="{00000003-2AA4-4A92-85CC-B246D70A83D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1754</c:v>
                </c:pt>
                <c:pt idx="3">
                  <c:v>1592</c:v>
                </c:pt>
                <c:pt idx="6">
                  <c:v>1620</c:v>
                </c:pt>
                <c:pt idx="9">
                  <c:v>1500</c:v>
                </c:pt>
                <c:pt idx="12">
                  <c:v>1397</c:v>
                </c:pt>
              </c:numCache>
            </c:numRef>
          </c:val>
          <c:extLst>
            <c:ext xmlns:c16="http://schemas.microsoft.com/office/drawing/2014/chart" uri="{C3380CC4-5D6E-409C-BE32-E72D297353CC}">
              <c16:uniqueId val="{00000004-2AA4-4A92-85CC-B246D70A83D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AA4-4A92-85CC-B246D70A83D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AA4-4A92-85CC-B246D70A83D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1085</c:v>
                </c:pt>
                <c:pt idx="3">
                  <c:v>1148</c:v>
                </c:pt>
                <c:pt idx="6">
                  <c:v>1179</c:v>
                </c:pt>
                <c:pt idx="9">
                  <c:v>1218</c:v>
                </c:pt>
                <c:pt idx="12">
                  <c:v>1108</c:v>
                </c:pt>
              </c:numCache>
            </c:numRef>
          </c:val>
          <c:extLst>
            <c:ext xmlns:c16="http://schemas.microsoft.com/office/drawing/2014/chart" uri="{C3380CC4-5D6E-409C-BE32-E72D297353CC}">
              <c16:uniqueId val="{00000007-2AA4-4A92-85CC-B246D70A83D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445</c:v>
                </c:pt>
                <c:pt idx="2">
                  <c:v>#N/A</c:v>
                </c:pt>
                <c:pt idx="3">
                  <c:v>#N/A</c:v>
                </c:pt>
                <c:pt idx="4">
                  <c:v>395</c:v>
                </c:pt>
                <c:pt idx="5">
                  <c:v>#N/A</c:v>
                </c:pt>
                <c:pt idx="6">
                  <c:v>#N/A</c:v>
                </c:pt>
                <c:pt idx="7">
                  <c:v>539</c:v>
                </c:pt>
                <c:pt idx="8">
                  <c:v>#N/A</c:v>
                </c:pt>
                <c:pt idx="9">
                  <c:v>#N/A</c:v>
                </c:pt>
                <c:pt idx="10">
                  <c:v>723</c:v>
                </c:pt>
                <c:pt idx="11">
                  <c:v>#N/A</c:v>
                </c:pt>
                <c:pt idx="12">
                  <c:v>#N/A</c:v>
                </c:pt>
                <c:pt idx="13">
                  <c:v>721</c:v>
                </c:pt>
                <c:pt idx="14">
                  <c:v>#N/A</c:v>
                </c:pt>
              </c:numCache>
            </c:numRef>
          </c:val>
          <c:smooth val="0"/>
          <c:extLst>
            <c:ext xmlns:c16="http://schemas.microsoft.com/office/drawing/2014/chart" uri="{C3380CC4-5D6E-409C-BE32-E72D297353CC}">
              <c16:uniqueId val="{00000008-2AA4-4A92-85CC-B246D70A83D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13848</c:v>
                </c:pt>
                <c:pt idx="5">
                  <c:v>13790</c:v>
                </c:pt>
                <c:pt idx="8">
                  <c:v>13521</c:v>
                </c:pt>
                <c:pt idx="11">
                  <c:v>13267</c:v>
                </c:pt>
                <c:pt idx="14">
                  <c:v>14214</c:v>
                </c:pt>
              </c:numCache>
            </c:numRef>
          </c:val>
          <c:extLst>
            <c:ext xmlns:c16="http://schemas.microsoft.com/office/drawing/2014/chart" uri="{C3380CC4-5D6E-409C-BE32-E72D297353CC}">
              <c16:uniqueId val="{00000000-7194-4D90-9A87-CB2DB29C39A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10450</c:v>
                </c:pt>
                <c:pt idx="5">
                  <c:v>9916</c:v>
                </c:pt>
                <c:pt idx="8">
                  <c:v>9092</c:v>
                </c:pt>
                <c:pt idx="11">
                  <c:v>8809</c:v>
                </c:pt>
                <c:pt idx="14">
                  <c:v>8800</c:v>
                </c:pt>
              </c:numCache>
            </c:numRef>
          </c:val>
          <c:extLst>
            <c:ext xmlns:c16="http://schemas.microsoft.com/office/drawing/2014/chart" uri="{C3380CC4-5D6E-409C-BE32-E72D297353CC}">
              <c16:uniqueId val="{00000001-7194-4D90-9A87-CB2DB29C39A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7886</c:v>
                </c:pt>
                <c:pt idx="5">
                  <c:v>8516</c:v>
                </c:pt>
                <c:pt idx="8">
                  <c:v>8701</c:v>
                </c:pt>
                <c:pt idx="11">
                  <c:v>8468</c:v>
                </c:pt>
                <c:pt idx="14">
                  <c:v>8763</c:v>
                </c:pt>
              </c:numCache>
            </c:numRef>
          </c:val>
          <c:extLst>
            <c:ext xmlns:c16="http://schemas.microsoft.com/office/drawing/2014/chart" uri="{C3380CC4-5D6E-409C-BE32-E72D297353CC}">
              <c16:uniqueId val="{00000002-7194-4D90-9A87-CB2DB29C39A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194-4D90-9A87-CB2DB29C39A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194-4D90-9A87-CB2DB29C39A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1099</c:v>
                </c:pt>
                <c:pt idx="3">
                  <c:v>1079</c:v>
                </c:pt>
                <c:pt idx="6">
                  <c:v>1111</c:v>
                </c:pt>
                <c:pt idx="9">
                  <c:v>1065</c:v>
                </c:pt>
                <c:pt idx="12">
                  <c:v>1032</c:v>
                </c:pt>
              </c:numCache>
            </c:numRef>
          </c:val>
          <c:extLst>
            <c:ext xmlns:c16="http://schemas.microsoft.com/office/drawing/2014/chart" uri="{C3380CC4-5D6E-409C-BE32-E72D297353CC}">
              <c16:uniqueId val="{00000005-7194-4D90-9A87-CB2DB29C39A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3088</c:v>
                </c:pt>
                <c:pt idx="3">
                  <c:v>3097</c:v>
                </c:pt>
                <c:pt idx="6">
                  <c:v>3125</c:v>
                </c:pt>
                <c:pt idx="9">
                  <c:v>3266</c:v>
                </c:pt>
                <c:pt idx="12">
                  <c:v>3177</c:v>
                </c:pt>
              </c:numCache>
            </c:numRef>
          </c:val>
          <c:extLst>
            <c:ext xmlns:c16="http://schemas.microsoft.com/office/drawing/2014/chart" uri="{C3380CC4-5D6E-409C-BE32-E72D297353CC}">
              <c16:uniqueId val="{00000006-7194-4D90-9A87-CB2DB29C39A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2282</c:v>
                </c:pt>
                <c:pt idx="3">
                  <c:v>2405</c:v>
                </c:pt>
                <c:pt idx="6">
                  <c:v>2312</c:v>
                </c:pt>
                <c:pt idx="9">
                  <c:v>2171</c:v>
                </c:pt>
                <c:pt idx="12">
                  <c:v>1991</c:v>
                </c:pt>
              </c:numCache>
            </c:numRef>
          </c:val>
          <c:extLst>
            <c:ext xmlns:c16="http://schemas.microsoft.com/office/drawing/2014/chart" uri="{C3380CC4-5D6E-409C-BE32-E72D297353CC}">
              <c16:uniqueId val="{00000007-7194-4D90-9A87-CB2DB29C39A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14986</c:v>
                </c:pt>
                <c:pt idx="3">
                  <c:v>15551</c:v>
                </c:pt>
                <c:pt idx="6">
                  <c:v>15697</c:v>
                </c:pt>
                <c:pt idx="9">
                  <c:v>15611</c:v>
                </c:pt>
                <c:pt idx="12">
                  <c:v>15677</c:v>
                </c:pt>
              </c:numCache>
            </c:numRef>
          </c:val>
          <c:extLst>
            <c:ext xmlns:c16="http://schemas.microsoft.com/office/drawing/2014/chart" uri="{C3380CC4-5D6E-409C-BE32-E72D297353CC}">
              <c16:uniqueId val="{00000008-7194-4D90-9A87-CB2DB29C39A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642</c:v>
                </c:pt>
                <c:pt idx="3">
                  <c:v>622</c:v>
                </c:pt>
                <c:pt idx="6">
                  <c:v>722</c:v>
                </c:pt>
                <c:pt idx="9">
                  <c:v>775</c:v>
                </c:pt>
                <c:pt idx="12">
                  <c:v>644</c:v>
                </c:pt>
              </c:numCache>
            </c:numRef>
          </c:val>
          <c:extLst>
            <c:ext xmlns:c16="http://schemas.microsoft.com/office/drawing/2014/chart" uri="{C3380CC4-5D6E-409C-BE32-E72D297353CC}">
              <c16:uniqueId val="{00000009-7194-4D90-9A87-CB2DB29C39A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9115</c:v>
                </c:pt>
                <c:pt idx="3">
                  <c:v>8878</c:v>
                </c:pt>
                <c:pt idx="6">
                  <c:v>8713</c:v>
                </c:pt>
                <c:pt idx="9">
                  <c:v>8191</c:v>
                </c:pt>
                <c:pt idx="12">
                  <c:v>8056</c:v>
                </c:pt>
              </c:numCache>
            </c:numRef>
          </c:val>
          <c:extLst>
            <c:ext xmlns:c16="http://schemas.microsoft.com/office/drawing/2014/chart" uri="{C3380CC4-5D6E-409C-BE32-E72D297353CC}">
              <c16:uniqueId val="{0000000A-7194-4D90-9A87-CB2DB29C39A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365</c:v>
                </c:pt>
                <c:pt idx="8">
                  <c:v>#N/A</c:v>
                </c:pt>
                <c:pt idx="9">
                  <c:v>#N/A</c:v>
                </c:pt>
                <c:pt idx="10">
                  <c:v>536</c:v>
                </c:pt>
                <c:pt idx="11">
                  <c:v>#N/A</c:v>
                </c:pt>
                <c:pt idx="12">
                  <c:v>#N/A</c:v>
                </c:pt>
                <c:pt idx="13">
                  <c:v>0</c:v>
                </c:pt>
                <c:pt idx="14">
                  <c:v>#N/A</c:v>
                </c:pt>
              </c:numCache>
            </c:numRef>
          </c:val>
          <c:smooth val="0"/>
          <c:extLst>
            <c:ext xmlns:c16="http://schemas.microsoft.com/office/drawing/2014/chart" uri="{C3380CC4-5D6E-409C-BE32-E72D297353CC}">
              <c16:uniqueId val="{0000000B-7194-4D90-9A87-CB2DB29C39A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6410</c:v>
                </c:pt>
                <c:pt idx="1">
                  <c:v>5971</c:v>
                </c:pt>
                <c:pt idx="2">
                  <c:v>5990</c:v>
                </c:pt>
              </c:numCache>
            </c:numRef>
          </c:val>
          <c:extLst>
            <c:ext xmlns:c16="http://schemas.microsoft.com/office/drawing/2014/chart" uri="{C3380CC4-5D6E-409C-BE32-E72D297353CC}">
              <c16:uniqueId val="{00000000-553C-4721-B4E0-28EFA013161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c:v>
                </c:pt>
                <c:pt idx="1">
                  <c:v>7</c:v>
                </c:pt>
                <c:pt idx="2">
                  <c:v>7</c:v>
                </c:pt>
              </c:numCache>
            </c:numRef>
          </c:val>
          <c:extLst>
            <c:ext xmlns:c16="http://schemas.microsoft.com/office/drawing/2014/chart" uri="{C3380CC4-5D6E-409C-BE32-E72D297353CC}">
              <c16:uniqueId val="{00000001-553C-4721-B4E0-28EFA013161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1880</c:v>
                </c:pt>
                <c:pt idx="1">
                  <c:v>2084</c:v>
                </c:pt>
                <c:pt idx="2">
                  <c:v>2313</c:v>
                </c:pt>
              </c:numCache>
            </c:numRef>
          </c:val>
          <c:extLst>
            <c:ext xmlns:c16="http://schemas.microsoft.com/office/drawing/2014/chart" uri="{C3380CC4-5D6E-409C-BE32-E72D297353CC}">
              <c16:uniqueId val="{00000002-553C-4721-B4E0-28EFA013161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{8BD21AD4-DA5B-4113-A6C6-4D68553C17EE}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492-49CA-86B9-5C0E8D54255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{61FE7151-4D95-4FF7-A838-3B9F8CE847C2}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492-49CA-86B9-5C0E8D54255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{10A48F1A-4CD1-45AF-8134-9401C4D3562C}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492-49CA-86B9-5C0E8D54255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{8A886F81-F069-4E42-AAEC-6567EFE8552B}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492-49CA-86B9-5C0E8D54255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{253FA0F2-366C-46C7-ACB3-C8A8437DC918}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492-49CA-86B9-5C0E8D54255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{F9E88541-4EEC-42A9-98B1-BDD990A3D0C9}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492-49CA-86B9-5C0E8D54255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{DF4F58F1-579F-436D-BCFC-325C346DB1AF}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492-49CA-86B9-5C0E8D54255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{A2D64DAE-4AF7-4735-AB40-BE37FA5FF444}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492-49CA-86B9-5C0E8D54255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{BAC29544-BDF9-4A87-82EB-64E5D2D34EDC}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492-49CA-86B9-5C0E8D54255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61.7</c:v>
                </c:pt>
                <c:pt idx="8">
                  <c:v>63.2</c:v>
                </c:pt>
                <c:pt idx="16">
                  <c:v>64.2</c:v>
                </c:pt>
                <c:pt idx="24">
                  <c:v>65.5</c:v>
                </c:pt>
                <c:pt idx="32">
                  <c:v>66.599999999999994</c:v>
                </c:pt>
              </c:numCache>
            </c:numRef>
          </c:xVal>
          <c:yVal>
            <c:numRef>
              <c:f>公会計指標分析・財政指標組合せ分析表!$BP$51:$DC$51</c:f>
              <c:numCache>
                <c:formatCode>#,##0.0;"▲ "#,##0.0</c:formatCode>
                <c:ptCount val="40"/>
                <c:pt idx="16">
                  <c:v>2.2000000000000002</c:v>
                </c:pt>
                <c:pt idx="24">
                  <c:v>2.8</c:v>
                </c:pt>
              </c:numCache>
            </c:numRef>
          </c:yVal>
          <c:smooth val="0"/>
          <c:extLst>
            <c:ext xmlns:c16="http://schemas.microsoft.com/office/drawing/2014/chart" uri="{C3380CC4-5D6E-409C-BE32-E72D297353CC}">
              <c16:uniqueId val="{00000009-8492-49CA-86B9-5C0E8D54255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{30D6ED10-9F5D-494A-9126-7E38D06565B5}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492-49CA-86B9-5C0E8D54255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{93E5F217-C619-4F4A-ACED-4506BEAD3D5A}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492-49CA-86B9-5C0E8D54255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{07F06851-5C7B-490A-B6DE-9479E3C0FBC8}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492-49CA-86B9-5C0E8D54255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{E51E7B72-5CBE-4E48-A4B3-19684C84A71C}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492-49CA-86B9-5C0E8D54255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{BBE90D5E-6B6D-4D9D-8BF6-9D5F1E5BF225}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492-49CA-86B9-5C0E8D54255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{4082F1CC-9E73-4D75-8318-ACDF844E214B}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492-49CA-86B9-5C0E8D54255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{1275EFFC-7234-4A1A-AD2C-A0AC801F6B38}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492-49CA-86B9-5C0E8D54255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{C58C257C-8402-4FA9-BE8B-920DFD5BB50F}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492-49CA-86B9-5C0E8D54255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{B2D67174-F767-499E-A9F8-802683A9377F}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492-49CA-86B9-5C0E8D54255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8492-49CA-86B9-5C0E8D54255C}"/>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{4700C421-B6CC-45BE-9557-D14920DC75D7}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BE4-404C-A95D-8B86318D965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{9E705F41-BADC-4E8B-A61C-ED676E828942}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E4-404C-A95D-8B86318D965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{BEDDCF94-E7EB-41F0-83A5-448D22240D89}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E4-404C-A95D-8B86318D965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{31BC6D47-F44F-496F-8C1B-95BCA8CAABEC}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E4-404C-A95D-8B86318D965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{5CAF55EC-9E99-41A5-90C4-BA53D2C3D8EF}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E4-404C-A95D-8B86318D965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{7E41DA6A-B6DA-4291-96A0-133A6527FD37}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BE4-404C-A95D-8B86318D965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{E063695E-C04B-4898-BEAE-C8CF30E6EACD}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BE4-404C-A95D-8B86318D965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{79409199-FAB9-4C9C-B9C3-04A0B22775F4}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BE4-404C-A95D-8B86318D965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{5FFCBB96-71E3-4827-8F35-53AD3E360E11}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BE4-404C-A95D-8B86318D965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1.9</c:v>
                </c:pt>
                <c:pt idx="8">
                  <c:v>2.1</c:v>
                </c:pt>
                <c:pt idx="16">
                  <c:v>2.7</c:v>
                </c:pt>
                <c:pt idx="24">
                  <c:v>3.1</c:v>
                </c:pt>
                <c:pt idx="32">
                  <c:v>3.7</c:v>
                </c:pt>
              </c:numCache>
            </c:numRef>
          </c:xVal>
          <c:yVal>
            <c:numRef>
              <c:f>公会計指標分析・財政指標組合せ分析表!$BP$73:$DC$73</c:f>
              <c:numCache>
                <c:formatCode>#,##0.0;"▲ "#,##0.0</c:formatCode>
                <c:ptCount val="40"/>
                <c:pt idx="16">
                  <c:v>2.2000000000000002</c:v>
                </c:pt>
                <c:pt idx="24">
                  <c:v>2.8</c:v>
                </c:pt>
              </c:numCache>
            </c:numRef>
          </c:yVal>
          <c:smooth val="0"/>
          <c:extLst>
            <c:ext xmlns:c16="http://schemas.microsoft.com/office/drawing/2014/chart" uri="{C3380CC4-5D6E-409C-BE32-E72D297353CC}">
              <c16:uniqueId val="{00000009-CBE4-404C-A95D-8B86318D965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{71139215-B4A8-4319-A556-8F46ADDAB1E3}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BE4-404C-A95D-8B86318D965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{091A7340-2AFA-4813-9FF5-6F9FD4339E1E}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E4-404C-A95D-8B86318D965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{98BCB0AE-F46D-4699-A0C8-85C0D084A3D6}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E4-404C-A95D-8B86318D965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{6465E75C-DEEE-4C9A-B4CF-8BDCC4067C50}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E4-404C-A95D-8B86318D965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{3F1BC2C3-F02F-4A1D-9898-9700FD4A0997}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E4-404C-A95D-8B86318D965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{2AFF4C2F-EAEC-4114-8831-457CAE7B5CEF}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BE4-404C-A95D-8B86318D965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{96C3C534-9737-4E22-9BCE-FF16AF64B698}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BE4-404C-A95D-8B86318D965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{18E2F934-5D54-4392-AAA1-AEC4ECFF297E}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BE4-404C-A95D-8B86318D965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{C2D2814E-A759-4945-8632-87787AE40BC7}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BE4-404C-A95D-8B86318D965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CBE4-404C-A95D-8B86318D965C}"/>
            </c:ext>
          </c:extLst>
        </c:ser>
        <c:dLbls>
          <c:showLegendKey val="0"/>
          <c:showVal val="1"/>
          <c:showCatName val="0"/>
          <c:showSerName val="0"/>
          <c:showPercent val="0"/>
          <c:showBubbleSize val="0"/>
        </c:dLbls>
        <c:axId val="84219776"/>
        <c:axId val="84234240"/>
      </c:scatterChart>
      <c:valAx>
        <c:axId val="84219776"/>
        <c:scaling>
          <c:orientation val="maxMin"/>
          <c:max val="7"/>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愛知県碧南市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72,242
65,731
36.68
36,967,571
34,582,790
2,124,372
19,414,660
8,056,355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基準財政需要額に</a:t>
          </a:r>
          <a:r>
            <a:rPr kumimoji="1" lang="ja-JP" altLang="en-US" sz="1100">
              <a:solidFill>
                <a:schemeClr val="tx1"/>
              </a:solidFill>
              <a:effectLst/>
              <a:latin typeface="+mn-lt"/>
              <a:ea typeface="+mn-ea"/>
              <a:cs typeface="+mn-cs"/>
            </a:rPr>
            <a:t>ついては、社会福祉費よりこども子育て費が分割されたことに伴い、</a:t>
          </a:r>
          <a:r>
            <a:rPr kumimoji="1" lang="en-US" altLang="ja-JP" sz="1100">
              <a:solidFill>
                <a:schemeClr val="tx1"/>
              </a:solidFill>
              <a:effectLst/>
              <a:latin typeface="+mn-lt"/>
              <a:ea typeface="+mn-ea"/>
              <a:cs typeface="+mn-cs"/>
            </a:rPr>
            <a:t>350</a:t>
          </a:r>
          <a:r>
            <a:rPr kumimoji="1" lang="ja-JP" altLang="en-US" sz="1100">
              <a:solidFill>
                <a:schemeClr val="tx1"/>
              </a:solidFill>
              <a:effectLst/>
              <a:latin typeface="+mn-lt"/>
              <a:ea typeface="+mn-ea"/>
              <a:cs typeface="+mn-cs"/>
            </a:rPr>
            <a:t>百万円の増となった一方で、トヨタ自動車株式会社の調定額減少により</a:t>
          </a:r>
          <a:r>
            <a:rPr kumimoji="1" lang="ja-JP" altLang="ja-JP" sz="1100">
              <a:solidFill>
                <a:schemeClr val="tx1"/>
              </a:solidFill>
              <a:effectLst/>
              <a:latin typeface="+mn-lt"/>
              <a:ea typeface="+mn-ea"/>
              <a:cs typeface="+mn-cs"/>
            </a:rPr>
            <a:t>法人住民税</a:t>
          </a:r>
          <a:r>
            <a:rPr kumimoji="1" lang="ja-JP" altLang="en-US" sz="1100">
              <a:solidFill>
                <a:schemeClr val="tx1"/>
              </a:solidFill>
              <a:effectLst/>
              <a:latin typeface="+mn-lt"/>
              <a:ea typeface="+mn-ea"/>
              <a:cs typeface="+mn-cs"/>
            </a:rPr>
            <a:t>の法人税割の基準財政収入額は</a:t>
          </a:r>
          <a:r>
            <a:rPr kumimoji="1" lang="en-US" altLang="ja-JP" sz="1100">
              <a:solidFill>
                <a:schemeClr val="tx1"/>
              </a:solidFill>
              <a:effectLst/>
              <a:latin typeface="+mn-lt"/>
              <a:ea typeface="+mn-ea"/>
              <a:cs typeface="+mn-cs"/>
            </a:rPr>
            <a:t>547</a:t>
          </a:r>
          <a:r>
            <a:rPr kumimoji="1" lang="ja-JP" altLang="ja-JP" sz="1100">
              <a:solidFill>
                <a:schemeClr val="tx1"/>
              </a:solidFill>
              <a:effectLst/>
              <a:latin typeface="+mn-lt"/>
              <a:ea typeface="+mn-ea"/>
              <a:cs typeface="+mn-cs"/>
            </a:rPr>
            <a:t>百万円の</a:t>
          </a:r>
          <a:r>
            <a:rPr kumimoji="1" lang="ja-JP" altLang="en-US" sz="1100">
              <a:solidFill>
                <a:schemeClr val="tx1"/>
              </a:solidFill>
              <a:effectLst/>
              <a:latin typeface="+mn-lt"/>
              <a:ea typeface="+mn-ea"/>
              <a:cs typeface="+mn-cs"/>
            </a:rPr>
            <a:t>減となり</a:t>
          </a:r>
          <a:r>
            <a:rPr kumimoji="1" lang="ja-JP" altLang="ja-JP" sz="1100">
              <a:solidFill>
                <a:schemeClr val="tx1"/>
              </a:solidFill>
              <a:effectLst/>
              <a:latin typeface="+mn-lt"/>
              <a:ea typeface="+mn-ea"/>
              <a:cs typeface="+mn-cs"/>
            </a:rPr>
            <a:t>、基準財政収入額は</a:t>
          </a:r>
          <a:r>
            <a:rPr kumimoji="1" lang="en-US" altLang="ja-JP" sz="1100">
              <a:solidFill>
                <a:schemeClr val="tx1"/>
              </a:solidFill>
              <a:effectLst/>
              <a:latin typeface="+mn-lt"/>
              <a:ea typeface="+mn-ea"/>
              <a:cs typeface="+mn-cs"/>
            </a:rPr>
            <a:t>4.2</a:t>
          </a:r>
          <a:r>
            <a:rPr kumimoji="1" lang="ja-JP" altLang="ja-JP" sz="1100">
              <a:solidFill>
                <a:schemeClr val="tx1"/>
              </a:solidFill>
              <a:effectLst/>
              <a:latin typeface="+mn-lt"/>
              <a:ea typeface="+mn-ea"/>
              <a:cs typeface="+mn-cs"/>
            </a:rPr>
            <a:t>％の</a:t>
          </a:r>
          <a:r>
            <a:rPr kumimoji="1" lang="ja-JP" altLang="en-US" sz="1100">
              <a:solidFill>
                <a:schemeClr val="tx1"/>
              </a:solidFill>
              <a:effectLst/>
              <a:latin typeface="+mn-lt"/>
              <a:ea typeface="+mn-ea"/>
              <a:cs typeface="+mn-cs"/>
            </a:rPr>
            <a:t>減と</a:t>
          </a:r>
          <a:r>
            <a:rPr kumimoji="1" lang="ja-JP" altLang="ja-JP" sz="1100">
              <a:solidFill>
                <a:schemeClr val="tx1"/>
              </a:solidFill>
              <a:effectLst/>
              <a:latin typeface="+mn-lt"/>
              <a:ea typeface="+mn-ea"/>
              <a:cs typeface="+mn-cs"/>
            </a:rPr>
            <a:t>なった。</a:t>
          </a:r>
          <a:r>
            <a:rPr kumimoji="1" lang="ja-JP" altLang="ja-JP" sz="1100">
              <a:solidFill>
                <a:sysClr val="windowText" lastClr="000000"/>
              </a:solidFill>
              <a:effectLst/>
              <a:latin typeface="+mn-lt"/>
              <a:ea typeface="+mn-ea"/>
              <a:cs typeface="+mn-cs"/>
            </a:rPr>
            <a:t>その結果、財政力指数は、単年度では</a:t>
          </a:r>
          <a:r>
            <a:rPr kumimoji="1" lang="en-US" altLang="ja-JP" sz="1100">
              <a:solidFill>
                <a:sysClr val="windowText" lastClr="000000"/>
              </a:solidFill>
              <a:effectLst/>
              <a:latin typeface="+mn-lt"/>
              <a:ea typeface="+mn-ea"/>
              <a:cs typeface="+mn-cs"/>
            </a:rPr>
            <a:t>1.16</a:t>
          </a:r>
          <a:r>
            <a:rPr kumimoji="1" lang="ja-JP" altLang="ja-JP" sz="1100">
              <a:solidFill>
                <a:sysClr val="windowText" lastClr="000000"/>
              </a:solidFill>
              <a:effectLst/>
              <a:latin typeface="+mn-lt"/>
              <a:ea typeface="+mn-ea"/>
              <a:cs typeface="+mn-cs"/>
            </a:rPr>
            <a:t>となり、３か年平均では</a:t>
          </a:r>
          <a:r>
            <a:rPr kumimoji="1" lang="en-US" altLang="ja-JP" sz="1100">
              <a:solidFill>
                <a:sysClr val="windowText" lastClr="000000"/>
              </a:solidFill>
              <a:effectLst/>
              <a:latin typeface="+mn-lt"/>
              <a:ea typeface="+mn-ea"/>
              <a:cs typeface="+mn-cs"/>
            </a:rPr>
            <a:t>1.17</a:t>
          </a:r>
          <a:r>
            <a:rPr kumimoji="1" lang="ja-JP" altLang="ja-JP" sz="1100">
              <a:solidFill>
                <a:sysClr val="windowText" lastClr="000000"/>
              </a:solidFill>
              <a:effectLst/>
              <a:latin typeface="+mn-lt"/>
              <a:ea typeface="+mn-ea"/>
              <a:cs typeface="+mn-cs"/>
            </a:rPr>
            <a:t>となった。類似団体に比べ、平均を上回る状況であり、今後も</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以上を推移する見込みである。</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107950</xdr:rowOff>
    </xdr:from>
    <xdr:to>
      <xdr:col>23</xdr:col>
      <xdr:colOff>133350</xdr:colOff>
      <xdr:row>38</xdr:row>
      <xdr:rowOff>121355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6230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121355</xdr:rowOff>
    </xdr:from>
    <xdr:to>
      <xdr:col>19</xdr:col>
      <xdr:colOff>133350</xdr:colOff>
      <xdr:row>38</xdr:row>
      <xdr:rowOff>134761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6364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54328</xdr:rowOff>
    </xdr:from>
    <xdr:to>
      <xdr:col>15</xdr:col>
      <xdr:colOff>82550</xdr:colOff>
      <xdr:row>38</xdr:row>
      <xdr:rowOff>134761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56942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54328</xdr:rowOff>
    </xdr:from>
    <xdr:to>
      <xdr:col>11</xdr:col>
      <xdr:colOff>31750</xdr:colOff>
      <xdr:row>38</xdr:row>
      <xdr:rowOff>54328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569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57150</xdr:rowOff>
    </xdr:from>
    <xdr:to>
      <xdr:col>23</xdr:col>
      <xdr:colOff>184150</xdr:colOff>
      <xdr:row>38</xdr:row>
      <xdr:rowOff>158750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73677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70555</xdr:rowOff>
    </xdr:from>
    <xdr:to>
      <xdr:col>19</xdr:col>
      <xdr:colOff>184150</xdr:colOff>
      <xdr:row>39</xdr:row>
      <xdr:rowOff>705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5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10882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354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83961</xdr:rowOff>
    </xdr:from>
    <xdr:to>
      <xdr:col>15</xdr:col>
      <xdr:colOff>133350</xdr:colOff>
      <xdr:row>39</xdr:row>
      <xdr:rowOff>14111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24288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3528</xdr:rowOff>
    </xdr:from>
    <xdr:to>
      <xdr:col>11</xdr:col>
      <xdr:colOff>82550</xdr:colOff>
      <xdr:row>38</xdr:row>
      <xdr:rowOff>105128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5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115305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28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3528</xdr:rowOff>
    </xdr:from>
    <xdr:to>
      <xdr:col>7</xdr:col>
      <xdr:colOff>31750</xdr:colOff>
      <xdr:row>38</xdr:row>
      <xdr:rowOff>105128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5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115305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28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rgbClr val="FF0000"/>
              </a:solidFill>
              <a:effectLst/>
              <a:latin typeface="+mn-lt"/>
              <a:ea typeface="+mn-ea"/>
              <a:cs typeface="+mn-cs"/>
            </a:rPr>
            <a:t>　</a:t>
          </a:r>
          <a:r>
            <a:rPr kumimoji="1" lang="ja-JP" altLang="en-US" sz="1000">
              <a:solidFill>
                <a:sysClr val="windowText" lastClr="000000"/>
              </a:solidFill>
              <a:effectLst/>
              <a:latin typeface="+mn-lt"/>
              <a:ea typeface="+mn-ea"/>
              <a:cs typeface="+mn-cs"/>
            </a:rPr>
            <a:t>令和６年度において、経常収支比率は</a:t>
          </a:r>
          <a:r>
            <a:rPr kumimoji="1" lang="en-US" altLang="ja-JP" sz="1000">
              <a:solidFill>
                <a:sysClr val="windowText" lastClr="000000"/>
              </a:solidFill>
              <a:effectLst/>
              <a:latin typeface="+mn-lt"/>
              <a:ea typeface="+mn-ea"/>
              <a:cs typeface="+mn-cs"/>
            </a:rPr>
            <a:t>7.8</a:t>
          </a:r>
          <a:r>
            <a:rPr kumimoji="1" lang="ja-JP" altLang="en-US" sz="1000">
              <a:solidFill>
                <a:sysClr val="windowText" lastClr="000000"/>
              </a:solidFill>
              <a:effectLst/>
              <a:latin typeface="+mn-lt"/>
              <a:ea typeface="+mn-ea"/>
              <a:cs typeface="+mn-cs"/>
            </a:rPr>
            <a:t>ポイント下降した。要因として、大手自動車関連企業の業績向上により、法人市民税法人税割が＋</a:t>
          </a:r>
          <a:r>
            <a:rPr kumimoji="1" lang="en-US" altLang="ja-JP" sz="1000">
              <a:solidFill>
                <a:sysClr val="windowText" lastClr="000000"/>
              </a:solidFill>
              <a:effectLst/>
              <a:latin typeface="+mn-lt"/>
              <a:ea typeface="+mn-ea"/>
              <a:cs typeface="+mn-cs"/>
            </a:rPr>
            <a:t>2,404</a:t>
          </a:r>
          <a:r>
            <a:rPr kumimoji="1" lang="ja-JP" altLang="en-US" sz="1000">
              <a:solidFill>
                <a:sysClr val="windowText" lastClr="000000"/>
              </a:solidFill>
              <a:effectLst/>
              <a:latin typeface="+mn-lt"/>
              <a:ea typeface="+mn-ea"/>
              <a:cs typeface="+mn-cs"/>
            </a:rPr>
            <a:t>百万円となったことがあげられる。また、起債残高の減少に伴う、元金償還金の減（△</a:t>
          </a:r>
          <a:r>
            <a:rPr kumimoji="1" lang="en-US" altLang="ja-JP" sz="1000">
              <a:solidFill>
                <a:sysClr val="windowText" lastClr="000000"/>
              </a:solidFill>
              <a:effectLst/>
              <a:latin typeface="+mn-lt"/>
              <a:ea typeface="+mn-ea"/>
              <a:cs typeface="+mn-cs"/>
            </a:rPr>
            <a:t>111</a:t>
          </a:r>
          <a:r>
            <a:rPr kumimoji="1" lang="ja-JP" altLang="en-US" sz="1000">
              <a:solidFill>
                <a:sysClr val="windowText" lastClr="000000"/>
              </a:solidFill>
              <a:effectLst/>
              <a:latin typeface="+mn-lt"/>
              <a:ea typeface="+mn-ea"/>
              <a:cs typeface="+mn-cs"/>
            </a:rPr>
            <a:t>百万円）もあげられる。</a:t>
          </a:r>
        </a:p>
        <a:p>
          <a:r>
            <a:rPr kumimoji="1" lang="ja-JP" altLang="en-US" sz="1000">
              <a:solidFill>
                <a:sysClr val="windowText" lastClr="000000"/>
              </a:solidFill>
              <a:effectLst/>
              <a:latin typeface="+mn-lt"/>
              <a:ea typeface="+mn-ea"/>
              <a:cs typeface="+mn-cs"/>
            </a:rPr>
            <a:t>　しかし、このうち法人市民税法人割については、大手自動車関連企業の動向に左右される部分が大きく、今後については、米国の自動車への追加関税措置を踏まえ、税収減を見込んでいる。また、公共施設の老朽化が進んでおり、統廃合を見据えていくとしても、維持費の増加は避けられず、経常経費の増加を見込んでいる。</a:t>
          </a:r>
          <a:endParaRPr lang="ja-JP" altLang="ja-JP" sz="10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147003</xdr:rowOff>
    </xdr:from>
    <xdr:to>
      <xdr:col>23</xdr:col>
      <xdr:colOff>133350</xdr:colOff>
      <xdr:row>65</xdr:row>
      <xdr:rowOff>103188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776903"/>
          <a:ext cx="838200" cy="47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53975</xdr:rowOff>
    </xdr:from>
    <xdr:to>
      <xdr:col>19</xdr:col>
      <xdr:colOff>133350</xdr:colOff>
      <xdr:row>65</xdr:row>
      <xdr:rowOff>103188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55325"/>
          <a:ext cx="889000" cy="39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53975</xdr:rowOff>
    </xdr:from>
    <xdr:to>
      <xdr:col>15</xdr:col>
      <xdr:colOff>82550</xdr:colOff>
      <xdr:row>64</xdr:row>
      <xdr:rowOff>160020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855325"/>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90170</xdr:rowOff>
    </xdr:from>
    <xdr:to>
      <xdr:col>11</xdr:col>
      <xdr:colOff>31750</xdr:colOff>
      <xdr:row>64</xdr:row>
      <xdr:rowOff>160020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089152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96203</xdr:rowOff>
    </xdr:from>
    <xdr:to>
      <xdr:col>23</xdr:col>
      <xdr:colOff>184150</xdr:colOff>
      <xdr:row>63</xdr:row>
      <xdr:rowOff>26353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112730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71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52388</xdr:rowOff>
    </xdr:from>
    <xdr:to>
      <xdr:col>19</xdr:col>
      <xdr:colOff>184150</xdr:colOff>
      <xdr:row>65</xdr:row>
      <xdr:rowOff>153988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9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138765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83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3175</xdr:rowOff>
    </xdr:from>
    <xdr:to>
      <xdr:col>15</xdr:col>
      <xdr:colOff>133350</xdr:colOff>
      <xdr:row>63</xdr:row>
      <xdr:rowOff>104775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109220</xdr:rowOff>
    </xdr:from>
    <xdr:to>
      <xdr:col>11</xdr:col>
      <xdr:colOff>82550</xdr:colOff>
      <xdr:row>65</xdr:row>
      <xdr:rowOff>39370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24147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39370</xdr:rowOff>
    </xdr:from>
    <xdr:to>
      <xdr:col>7</xdr:col>
      <xdr:colOff>31750</xdr:colOff>
      <xdr:row>63</xdr:row>
      <xdr:rowOff>140970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151147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[168,397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前年度に比べ、人口１人あたり</a:t>
          </a:r>
          <a:r>
            <a:rPr kumimoji="1" lang="en-US" altLang="ja-JP" sz="1100">
              <a:solidFill>
                <a:sysClr val="windowText" lastClr="000000"/>
              </a:solidFill>
              <a:effectLst/>
              <a:latin typeface="+mn-lt"/>
              <a:ea typeface="+mn-ea"/>
              <a:cs typeface="+mn-cs"/>
            </a:rPr>
            <a:t>6,209</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人件費では一般職人件費が</a:t>
          </a:r>
          <a:r>
            <a:rPr kumimoji="1" lang="en-US" altLang="ja-JP" sz="1100">
              <a:solidFill>
                <a:sysClr val="windowText" lastClr="000000"/>
              </a:solidFill>
              <a:effectLst/>
              <a:latin typeface="+mn-lt"/>
              <a:ea typeface="+mn-ea"/>
              <a:cs typeface="+mn-cs"/>
            </a:rPr>
            <a:t>379</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増加したこと</a:t>
          </a:r>
          <a:r>
            <a:rPr kumimoji="1" lang="ja-JP" altLang="ja-JP" sz="1100">
              <a:solidFill>
                <a:sysClr val="windowText" lastClr="000000"/>
              </a:solidFill>
              <a:effectLst/>
              <a:latin typeface="+mn-lt"/>
              <a:ea typeface="+mn-ea"/>
              <a:cs typeface="+mn-cs"/>
            </a:rPr>
            <a:t>により全体で</a:t>
          </a:r>
          <a:r>
            <a:rPr kumimoji="1" lang="en-US" altLang="ja-JP" sz="1100">
              <a:solidFill>
                <a:sysClr val="windowText" lastClr="000000"/>
              </a:solidFill>
              <a:effectLst/>
              <a:latin typeface="+mn-lt"/>
              <a:ea typeface="+mn-ea"/>
              <a:cs typeface="+mn-cs"/>
            </a:rPr>
            <a:t>582</a:t>
          </a:r>
          <a:r>
            <a:rPr kumimoji="1" lang="ja-JP" altLang="ja-JP" sz="1100">
              <a:solidFill>
                <a:sysClr val="windowText" lastClr="000000"/>
              </a:solidFill>
              <a:effectLst/>
              <a:latin typeface="+mn-lt"/>
              <a:ea typeface="+mn-ea"/>
              <a:cs typeface="+mn-cs"/>
            </a:rPr>
            <a:t>百万円の増となった。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一方で物件費では</a:t>
          </a:r>
          <a:r>
            <a:rPr kumimoji="1" lang="ja-JP" altLang="en-US" sz="1100">
              <a:solidFill>
                <a:sysClr val="windowText" lastClr="000000"/>
              </a:solidFill>
              <a:effectLst/>
              <a:latin typeface="+mn-lt"/>
              <a:ea typeface="+mn-ea"/>
              <a:cs typeface="+mn-cs"/>
            </a:rPr>
            <a:t>基幹システム標準化対応に伴う行政情報システム開発事業のため</a:t>
          </a:r>
          <a:r>
            <a:rPr kumimoji="1" lang="en-US" altLang="ja-JP" sz="1100">
              <a:solidFill>
                <a:sysClr val="windowText" lastClr="000000"/>
              </a:solidFill>
              <a:effectLst/>
              <a:latin typeface="+mn-lt"/>
              <a:ea typeface="+mn-ea"/>
              <a:cs typeface="+mn-cs"/>
            </a:rPr>
            <a:t>191</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a:t>
          </a:r>
          <a:r>
            <a:rPr kumimoji="1" lang="ja-JP" altLang="en-US" sz="1100">
              <a:solidFill>
                <a:sysClr val="windowText" lastClr="000000"/>
              </a:solidFill>
              <a:effectLst/>
              <a:latin typeface="+mn-lt"/>
              <a:ea typeface="+mn-ea"/>
              <a:cs typeface="+mn-cs"/>
            </a:rPr>
            <a:t>なった他</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昨年度に引き続きふるさと応援寄附金の減により</a:t>
          </a:r>
          <a:r>
            <a:rPr kumimoji="1" lang="en-US" altLang="ja-JP" sz="1100">
              <a:solidFill>
                <a:sysClr val="windowText" lastClr="000000"/>
              </a:solidFill>
              <a:effectLst/>
              <a:latin typeface="+mn-lt"/>
              <a:ea typeface="+mn-ea"/>
              <a:cs typeface="+mn-cs"/>
            </a:rPr>
            <a:t>219</a:t>
          </a:r>
          <a:r>
            <a:rPr kumimoji="1" lang="ja-JP" altLang="en-US" sz="1100">
              <a:solidFill>
                <a:sysClr val="windowText" lastClr="000000"/>
              </a:solidFill>
              <a:effectLst/>
              <a:latin typeface="+mn-lt"/>
              <a:ea typeface="+mn-ea"/>
              <a:cs typeface="+mn-cs"/>
            </a:rPr>
            <a:t>百万円の減となったが、</a:t>
          </a:r>
          <a:r>
            <a:rPr kumimoji="1" lang="ja-JP" altLang="ja-JP" sz="1100">
              <a:solidFill>
                <a:sysClr val="windowText" lastClr="000000"/>
              </a:solidFill>
              <a:effectLst/>
              <a:latin typeface="+mn-lt"/>
              <a:ea typeface="+mn-ea"/>
              <a:cs typeface="+mn-cs"/>
            </a:rPr>
            <a:t>物件費全体で</a:t>
          </a:r>
          <a:r>
            <a:rPr kumimoji="1" lang="ja-JP" altLang="en-US" sz="1100">
              <a:solidFill>
                <a:sysClr val="windowText" lastClr="000000"/>
              </a:solidFill>
              <a:effectLst/>
              <a:latin typeface="+mn-lt"/>
              <a:ea typeface="+mn-ea"/>
              <a:cs typeface="+mn-cs"/>
            </a:rPr>
            <a:t>は</a:t>
          </a:r>
          <a:r>
            <a:rPr kumimoji="1" lang="en-US" altLang="ja-JP" sz="1100">
              <a:solidFill>
                <a:sysClr val="windowText" lastClr="000000"/>
              </a:solidFill>
              <a:effectLst/>
              <a:latin typeface="+mn-lt"/>
              <a:ea typeface="+mn-ea"/>
              <a:cs typeface="+mn-cs"/>
            </a:rPr>
            <a:t>43</a:t>
          </a:r>
          <a:r>
            <a:rPr kumimoji="1" lang="ja-JP" altLang="en-US" sz="1100">
              <a:solidFill>
                <a:sysClr val="windowText" lastClr="000000"/>
              </a:solidFill>
              <a:effectLst/>
              <a:latin typeface="+mn-lt"/>
              <a:ea typeface="+mn-ea"/>
              <a:cs typeface="+mn-cs"/>
            </a:rPr>
            <a:t>百</a:t>
          </a:r>
          <a:r>
            <a:rPr kumimoji="1" lang="ja-JP" altLang="ja-JP" sz="1100">
              <a:solidFill>
                <a:sysClr val="windowText" lastClr="000000"/>
              </a:solidFill>
              <a:effectLst/>
              <a:latin typeface="+mn-lt"/>
              <a:ea typeface="+mn-ea"/>
              <a:cs typeface="+mn-cs"/>
            </a:rPr>
            <a:t>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70515</xdr:rowOff>
    </xdr:from>
    <xdr:to>
      <xdr:col>23</xdr:col>
      <xdr:colOff>133350</xdr:colOff>
      <xdr:row>83</xdr:row>
      <xdr:rowOff>120456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00865"/>
          <a:ext cx="838200" cy="4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70515</xdr:rowOff>
    </xdr:from>
    <xdr:to>
      <xdr:col>19</xdr:col>
      <xdr:colOff>133350</xdr:colOff>
      <xdr:row>83</xdr:row>
      <xdr:rowOff>97461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300865"/>
          <a:ext cx="889000" cy="2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97461</xdr:rowOff>
    </xdr:from>
    <xdr:to>
      <xdr:col>15</xdr:col>
      <xdr:colOff>82550</xdr:colOff>
      <xdr:row>83</xdr:row>
      <xdr:rowOff>98884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327811"/>
          <a:ext cx="889000" cy="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154084</xdr:rowOff>
    </xdr:from>
    <xdr:to>
      <xdr:col>11</xdr:col>
      <xdr:colOff>31750</xdr:colOff>
      <xdr:row>83</xdr:row>
      <xdr:rowOff>98884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12984"/>
          <a:ext cx="889000" cy="11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69656</xdr:rowOff>
    </xdr:from>
    <xdr:to>
      <xdr:col>23</xdr:col>
      <xdr:colOff>184150</xdr:colOff>
      <xdr:row>83</xdr:row>
      <xdr:rowOff>171256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0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41733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72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19715</xdr:rowOff>
    </xdr:from>
    <xdr:to>
      <xdr:col>19</xdr:col>
      <xdr:colOff>184150</xdr:colOff>
      <xdr:row>83</xdr:row>
      <xdr:rowOff>121315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5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106092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36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46661</xdr:rowOff>
    </xdr:from>
    <xdr:to>
      <xdr:col>15</xdr:col>
      <xdr:colOff>133350</xdr:colOff>
      <xdr:row>83</xdr:row>
      <xdr:rowOff>148261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7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133038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63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48084</xdr:rowOff>
    </xdr:from>
    <xdr:to>
      <xdr:col>11</xdr:col>
      <xdr:colOff>82550</xdr:colOff>
      <xdr:row>83</xdr:row>
      <xdr:rowOff>149684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7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134461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6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103284</xdr:rowOff>
    </xdr:from>
    <xdr:to>
      <xdr:col>7</xdr:col>
      <xdr:colOff>31750</xdr:colOff>
      <xdr:row>83</xdr:row>
      <xdr:rowOff>33434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6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18211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4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人事院勧告に鑑み、給与制度の見直しを行っており、ラスパイレス指数は</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以下を維持している。</a:t>
          </a:r>
          <a:endParaRPr lang="ja-JP" altLang="ja-JP" sz="1400">
            <a:effectLst/>
          </a:endParaRPr>
        </a:p>
        <a:p>
          <a:r>
            <a:rPr kumimoji="1" lang="ja-JP" altLang="ja-JP" sz="1100">
              <a:solidFill>
                <a:schemeClr val="dk1"/>
              </a:solidFill>
              <a:effectLst/>
              <a:latin typeface="+mn-lt"/>
              <a:ea typeface="+mn-ea"/>
              <a:cs typeface="+mn-cs"/>
            </a:rPr>
            <a:t>　今後も、国や近隣市との均衡を図りながら、適正な給与水準を維持するように努める。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99786</xdr:rowOff>
    </xdr:from>
    <xdr:to>
      <xdr:col>81</xdr:col>
      <xdr:colOff>44450</xdr:colOff>
      <xdr:row>84</xdr:row>
      <xdr:rowOff>168729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50158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99786</xdr:rowOff>
    </xdr:from>
    <xdr:to>
      <xdr:col>77</xdr:col>
      <xdr:colOff>44450</xdr:colOff>
      <xdr:row>85</xdr:row>
      <xdr:rowOff>66221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501586"/>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48986</xdr:rowOff>
    </xdr:from>
    <xdr:to>
      <xdr:col>72</xdr:col>
      <xdr:colOff>203200</xdr:colOff>
      <xdr:row>85</xdr:row>
      <xdr:rowOff>66221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6222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48986</xdr:rowOff>
    </xdr:from>
    <xdr:to>
      <xdr:col>68</xdr:col>
      <xdr:colOff>152400</xdr:colOff>
      <xdr:row>85</xdr:row>
      <xdr:rowOff>100693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62223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134456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48986</xdr:rowOff>
    </xdr:from>
    <xdr:to>
      <xdr:col>77</xdr:col>
      <xdr:colOff>95250</xdr:colOff>
      <xdr:row>84</xdr:row>
      <xdr:rowOff>150586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160763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19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127198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類似団体に比べ、依然として少人数で行政運営を行っている。引き続き、新たな行政需要に対し、職員配分の集中と選択を行い、適正な職員数の確保に努める。</a:t>
          </a:r>
          <a:endParaRPr lang="ja-JP" altLang="ja-JP">
            <a:effectLst/>
          </a:endParaRPr>
        </a:p>
        <a:p>
          <a:r>
            <a:rPr kumimoji="1" lang="ja-JP" altLang="ja-JP" sz="1100" baseline="0">
              <a:solidFill>
                <a:schemeClr val="dk1"/>
              </a:solidFill>
              <a:effectLst/>
              <a:latin typeface="+mn-lt"/>
              <a:ea typeface="+mn-ea"/>
              <a:cs typeface="+mn-cs"/>
            </a:rPr>
            <a:t>　今後は、人件費削減のため、職員数の減少が見込まれる。</a:t>
          </a:r>
          <a:endParaRPr lang="ja-JP" altLang="ja-JP">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52977</xdr:rowOff>
    </xdr:from>
    <xdr:to>
      <xdr:col>81</xdr:col>
      <xdr:colOff>44450</xdr:colOff>
      <xdr:row>60</xdr:row>
      <xdr:rowOff>80554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39977"/>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35741</xdr:rowOff>
    </xdr:from>
    <xdr:to>
      <xdr:col>77</xdr:col>
      <xdr:colOff>44450</xdr:colOff>
      <xdr:row>60</xdr:row>
      <xdr:rowOff>52977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2274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32294</xdr:rowOff>
    </xdr:from>
    <xdr:to>
      <xdr:col>72</xdr:col>
      <xdr:colOff>203200</xdr:colOff>
      <xdr:row>60</xdr:row>
      <xdr:rowOff>35741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19294"/>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30571</xdr:rowOff>
    </xdr:from>
    <xdr:to>
      <xdr:col>68</xdr:col>
      <xdr:colOff>152400</xdr:colOff>
      <xdr:row>60</xdr:row>
      <xdr:rowOff>32294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17571"/>
          <a:ext cx="8890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29754</xdr:rowOff>
    </xdr:from>
    <xdr:to>
      <xdr:col>81</xdr:col>
      <xdr:colOff>95250</xdr:colOff>
      <xdr:row>60</xdr:row>
      <xdr:rowOff>131354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46281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6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2177</xdr:rowOff>
    </xdr:from>
    <xdr:to>
      <xdr:col>77</xdr:col>
      <xdr:colOff>95250</xdr:colOff>
      <xdr:row>60</xdr:row>
      <xdr:rowOff>103777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113954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58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156391</xdr:rowOff>
    </xdr:from>
    <xdr:to>
      <xdr:col>73</xdr:col>
      <xdr:colOff>44450</xdr:colOff>
      <xdr:row>60</xdr:row>
      <xdr:rowOff>86541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7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96718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4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152944</xdr:rowOff>
    </xdr:from>
    <xdr:to>
      <xdr:col>68</xdr:col>
      <xdr:colOff>203200</xdr:colOff>
      <xdr:row>60</xdr:row>
      <xdr:rowOff>83094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6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93271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37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151221</xdr:rowOff>
    </xdr:from>
    <xdr:to>
      <xdr:col>64</xdr:col>
      <xdr:colOff>152400</xdr:colOff>
      <xdr:row>60</xdr:row>
      <xdr:rowOff>81371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6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91548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3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昨年度に引き続き、類似団体内平均値を大きく下回り、良好な状況であるが、単年度実質公債費比率は、</a:t>
          </a:r>
          <a:r>
            <a:rPr kumimoji="1" lang="en-US" altLang="ja-JP" sz="1100">
              <a:solidFill>
                <a:sysClr val="windowText" lastClr="000000"/>
              </a:solidFill>
              <a:effectLst/>
              <a:latin typeface="+mn-lt"/>
              <a:ea typeface="+mn-ea"/>
              <a:cs typeface="+mn-cs"/>
            </a:rPr>
            <a:t>3.84023</a:t>
          </a:r>
          <a:r>
            <a:rPr kumimoji="1" lang="ja-JP" altLang="ja-JP" sz="1100">
              <a:solidFill>
                <a:sysClr val="windowText" lastClr="000000"/>
              </a:solidFill>
              <a:effectLst/>
              <a:latin typeface="+mn-lt"/>
              <a:ea typeface="+mn-ea"/>
              <a:cs typeface="+mn-cs"/>
            </a:rPr>
            <a:t>から</a:t>
          </a:r>
          <a:r>
            <a:rPr kumimoji="1" lang="en-US" altLang="ja-JP" sz="1100">
              <a:solidFill>
                <a:sysClr val="windowText" lastClr="000000"/>
              </a:solidFill>
              <a:effectLst/>
              <a:latin typeface="+mn-lt"/>
              <a:ea typeface="+mn-ea"/>
              <a:cs typeface="+mn-cs"/>
            </a:rPr>
            <a:t>3.97454</a:t>
          </a:r>
          <a:r>
            <a:rPr kumimoji="1" lang="ja-JP" altLang="ja-JP" sz="1100">
              <a:solidFill>
                <a:sysClr val="windowText" lastClr="000000"/>
              </a:solidFill>
              <a:effectLst/>
              <a:latin typeface="+mn-lt"/>
              <a:ea typeface="+mn-ea"/>
              <a:cs typeface="+mn-cs"/>
            </a:rPr>
            <a:t>と徐々に増加傾向にある。</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財政状況の悪化に伴い、</a:t>
          </a:r>
          <a:r>
            <a:rPr kumimoji="1" lang="ja-JP" altLang="ja-JP" sz="1100">
              <a:solidFill>
                <a:sysClr val="windowText" lastClr="000000"/>
              </a:solidFill>
              <a:effectLst/>
              <a:latin typeface="+mn-lt"/>
              <a:ea typeface="+mn-ea"/>
              <a:cs typeface="+mn-cs"/>
            </a:rPr>
            <a:t>公共事業の推進及び公共施設の改修等</a:t>
          </a:r>
          <a:r>
            <a:rPr kumimoji="1" lang="ja-JP" altLang="en-US" sz="1100">
              <a:solidFill>
                <a:sysClr val="windowText" lastClr="000000"/>
              </a:solidFill>
              <a:effectLst/>
              <a:latin typeface="+mn-lt"/>
              <a:ea typeface="+mn-ea"/>
              <a:cs typeface="+mn-cs"/>
            </a:rPr>
            <a:t>を見送る必要も出てきており</a:t>
          </a:r>
          <a:r>
            <a:rPr kumimoji="1" lang="ja-JP" altLang="ja-JP" sz="1100">
              <a:solidFill>
                <a:sysClr val="windowText" lastClr="000000"/>
              </a:solidFill>
              <a:effectLst/>
              <a:latin typeface="+mn-lt"/>
              <a:ea typeface="+mn-ea"/>
              <a:cs typeface="+mn-cs"/>
            </a:rPr>
            <a:t>、元利償還金の額</a:t>
          </a:r>
          <a:r>
            <a:rPr kumimoji="1" lang="ja-JP" altLang="en-US" sz="1100">
              <a:solidFill>
                <a:sysClr val="windowText" lastClr="000000"/>
              </a:solidFill>
              <a:effectLst/>
              <a:latin typeface="+mn-lt"/>
              <a:ea typeface="+mn-ea"/>
              <a:cs typeface="+mn-cs"/>
            </a:rPr>
            <a:t>の伸びは今後抑えられると予想されるが</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一方で</a:t>
          </a:r>
          <a:r>
            <a:rPr kumimoji="1" lang="ja-JP" altLang="ja-JP" sz="1100">
              <a:solidFill>
                <a:sysClr val="windowText" lastClr="000000"/>
              </a:solidFill>
              <a:effectLst/>
              <a:latin typeface="+mn-lt"/>
              <a:ea typeface="+mn-ea"/>
              <a:cs typeface="+mn-cs"/>
            </a:rPr>
            <a:t>大手自動車関連企業の法人市民税を含む税収</a:t>
          </a:r>
          <a:r>
            <a:rPr kumimoji="1" lang="ja-JP" altLang="en-US" sz="1100">
              <a:solidFill>
                <a:sysClr val="windowText" lastClr="000000"/>
              </a:solidFill>
              <a:effectLst/>
              <a:latin typeface="+mn-lt"/>
              <a:ea typeface="+mn-ea"/>
              <a:cs typeface="+mn-cs"/>
            </a:rPr>
            <a:t>についてもアメリカの関税政策等で伸び悩む可能性もあり</a:t>
          </a:r>
          <a:r>
            <a:rPr kumimoji="1" lang="ja-JP" altLang="ja-JP" sz="1100">
              <a:solidFill>
                <a:sysClr val="windowText" lastClr="000000"/>
              </a:solidFill>
              <a:effectLst/>
              <a:latin typeface="+mn-lt"/>
              <a:ea typeface="+mn-ea"/>
              <a:cs typeface="+mn-cs"/>
            </a:rPr>
            <a:t>、実質公債費比率の</a:t>
          </a:r>
          <a:r>
            <a:rPr kumimoji="1" lang="ja-JP" altLang="en-US" sz="1100">
              <a:solidFill>
                <a:sysClr val="windowText" lastClr="000000"/>
              </a:solidFill>
              <a:effectLst/>
              <a:latin typeface="+mn-lt"/>
              <a:ea typeface="+mn-ea"/>
              <a:cs typeface="+mn-cs"/>
            </a:rPr>
            <a:t>今後の動向について注視する必要がある。</a:t>
          </a:r>
          <a:endParaRPr lang="ja-JP" altLang="ja-JP">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145627</xdr:rowOff>
    </xdr:from>
    <xdr:to>
      <xdr:col>81</xdr:col>
      <xdr:colOff>44450</xdr:colOff>
      <xdr:row>40</xdr:row>
      <xdr:rowOff>22437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83217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113454</xdr:rowOff>
    </xdr:from>
    <xdr:to>
      <xdr:col>77</xdr:col>
      <xdr:colOff>44450</xdr:colOff>
      <xdr:row>39</xdr:row>
      <xdr:rowOff>145627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0000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65194</xdr:rowOff>
    </xdr:from>
    <xdr:to>
      <xdr:col>72</xdr:col>
      <xdr:colOff>203200</xdr:colOff>
      <xdr:row>39</xdr:row>
      <xdr:rowOff>113454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5174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49106</xdr:rowOff>
    </xdr:from>
    <xdr:to>
      <xdr:col>68</xdr:col>
      <xdr:colOff>152400</xdr:colOff>
      <xdr:row>39</xdr:row>
      <xdr:rowOff>65194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73565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143087</xdr:rowOff>
    </xdr:from>
    <xdr:to>
      <xdr:col>81</xdr:col>
      <xdr:colOff>95250</xdr:colOff>
      <xdr:row>40</xdr:row>
      <xdr:rowOff>73237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159614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7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94827</xdr:rowOff>
    </xdr:from>
    <xdr:to>
      <xdr:col>77</xdr:col>
      <xdr:colOff>95250</xdr:colOff>
      <xdr:row>40</xdr:row>
      <xdr:rowOff>24977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35154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50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62654</xdr:rowOff>
    </xdr:from>
    <xdr:to>
      <xdr:col>73</xdr:col>
      <xdr:colOff>44450</xdr:colOff>
      <xdr:row>39</xdr:row>
      <xdr:rowOff>164254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4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2981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1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14394</xdr:rowOff>
    </xdr:from>
    <xdr:to>
      <xdr:col>68</xdr:col>
      <xdr:colOff>203200</xdr:colOff>
      <xdr:row>39</xdr:row>
      <xdr:rowOff>115994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0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126171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6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169756</xdr:rowOff>
    </xdr:from>
    <xdr:to>
      <xdr:col>64</xdr:col>
      <xdr:colOff>152400</xdr:colOff>
      <xdr:row>39</xdr:row>
      <xdr:rowOff>99906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110083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a:solidFill>
                <a:sysClr val="windowText" lastClr="000000"/>
              </a:solidFill>
              <a:effectLst/>
              <a:latin typeface="+mn-lt"/>
              <a:ea typeface="+mn-ea"/>
              <a:cs typeface="+mn-cs"/>
            </a:rPr>
            <a:t>　昨年度</a:t>
          </a:r>
          <a:r>
            <a:rPr kumimoji="1" lang="ja-JP" altLang="en-US" sz="1000">
              <a:solidFill>
                <a:sysClr val="windowText" lastClr="000000"/>
              </a:solidFill>
              <a:effectLst/>
              <a:latin typeface="+mn-lt"/>
              <a:ea typeface="+mn-ea"/>
              <a:cs typeface="+mn-cs"/>
            </a:rPr>
            <a:t>までとは異なり</a:t>
          </a:r>
          <a:r>
            <a:rPr kumimoji="1" lang="ja-JP" altLang="ja-JP" sz="1000">
              <a:solidFill>
                <a:sysClr val="windowText" lastClr="000000"/>
              </a:solidFill>
              <a:effectLst/>
              <a:latin typeface="+mn-lt"/>
              <a:ea typeface="+mn-ea"/>
              <a:cs typeface="+mn-cs"/>
            </a:rPr>
            <a:t>充当可能財源等に対し、将来負担額が</a:t>
          </a:r>
          <a:r>
            <a:rPr kumimoji="1" lang="ja-JP" altLang="en-US" sz="1000">
              <a:solidFill>
                <a:sysClr val="windowText" lastClr="000000"/>
              </a:solidFill>
              <a:effectLst/>
              <a:latin typeface="+mn-lt"/>
              <a:ea typeface="+mn-ea"/>
              <a:cs typeface="+mn-cs"/>
            </a:rPr>
            <a:t>下</a:t>
          </a:r>
          <a:r>
            <a:rPr kumimoji="1" lang="ja-JP" altLang="ja-JP" sz="1000">
              <a:solidFill>
                <a:sysClr val="windowText" lastClr="000000"/>
              </a:solidFill>
              <a:effectLst/>
              <a:latin typeface="+mn-lt"/>
              <a:ea typeface="+mn-ea"/>
              <a:cs typeface="+mn-cs"/>
            </a:rPr>
            <a:t>回ったため、数値が</a:t>
          </a:r>
          <a:r>
            <a:rPr kumimoji="1" lang="ja-JP" altLang="en-US" sz="1000">
              <a:solidFill>
                <a:sysClr val="windowText" lastClr="000000"/>
              </a:solidFill>
              <a:effectLst/>
              <a:latin typeface="+mn-lt"/>
              <a:ea typeface="+mn-ea"/>
              <a:cs typeface="+mn-cs"/>
            </a:rPr>
            <a:t>マイナス</a:t>
          </a:r>
          <a:r>
            <a:rPr kumimoji="1" lang="ja-JP" altLang="ja-JP" sz="1000">
              <a:solidFill>
                <a:sysClr val="windowText" lastClr="000000"/>
              </a:solidFill>
              <a:effectLst/>
              <a:latin typeface="+mn-lt"/>
              <a:ea typeface="+mn-ea"/>
              <a:cs typeface="+mn-cs"/>
            </a:rPr>
            <a:t>となっ</a:t>
          </a:r>
          <a:r>
            <a:rPr kumimoji="1" lang="ja-JP" altLang="en-US" sz="1000">
              <a:solidFill>
                <a:sysClr val="windowText" lastClr="000000"/>
              </a:solidFill>
              <a:effectLst/>
              <a:latin typeface="+mn-lt"/>
              <a:ea typeface="+mn-ea"/>
              <a:cs typeface="+mn-cs"/>
            </a:rPr>
            <a:t>た。</a:t>
          </a:r>
          <a:r>
            <a:rPr kumimoji="1" lang="ja-JP" altLang="en-US" sz="1000" b="0" i="0" baseline="0">
              <a:solidFill>
                <a:schemeClr val="dk1"/>
              </a:solidFill>
              <a:effectLst/>
              <a:latin typeface="+mn-lt"/>
              <a:ea typeface="+mn-ea"/>
              <a:cs typeface="+mn-cs"/>
            </a:rPr>
            <a:t>基準財政需要額算入</a:t>
          </a:r>
          <a:r>
            <a:rPr kumimoji="1" lang="ja-JP" altLang="ja-JP" sz="1000" b="0" i="0" baseline="0">
              <a:solidFill>
                <a:schemeClr val="dk1"/>
              </a:solidFill>
              <a:effectLst/>
              <a:latin typeface="+mn-lt"/>
              <a:ea typeface="+mn-ea"/>
              <a:cs typeface="+mn-cs"/>
            </a:rPr>
            <a:t>見込額について、主に下水道事業債の旧公害防止対策事業分について借入を行ったことから増</a:t>
          </a:r>
          <a:r>
            <a:rPr kumimoji="1" lang="ja-JP" altLang="en-US" sz="1000" b="0" i="0" baseline="0">
              <a:solidFill>
                <a:schemeClr val="dk1"/>
              </a:solidFill>
              <a:effectLst/>
              <a:latin typeface="+mn-lt"/>
              <a:ea typeface="+mn-ea"/>
              <a:cs typeface="+mn-cs"/>
            </a:rPr>
            <a:t>となったことを始め</a:t>
          </a:r>
          <a:r>
            <a:rPr kumimoji="0" lang="ja-JP" altLang="en-US" sz="1000" b="0" i="0" baseline="0">
              <a:solidFill>
                <a:schemeClr val="dk1"/>
              </a:solidFill>
              <a:effectLst/>
              <a:latin typeface="+mn-lt"/>
              <a:ea typeface="+mn-ea"/>
              <a:cs typeface="+mn-cs"/>
            </a:rPr>
            <a:t>、</a:t>
          </a:r>
          <a:r>
            <a:rPr kumimoji="1" lang="ja-JP" altLang="ja-JP" sz="1000" b="0" i="0" baseline="0">
              <a:solidFill>
                <a:schemeClr val="dk1"/>
              </a:solidFill>
              <a:effectLst/>
              <a:latin typeface="+mn-lt"/>
              <a:ea typeface="+mn-ea"/>
              <a:cs typeface="+mn-cs"/>
            </a:rPr>
            <a:t>公共施設の老朽化により将来的に支出が見込まれることから、公共施設維持基金への積立額を増額したことにより増となった。</a:t>
          </a:r>
          <a:endParaRPr lang="ja-JP" altLang="ja-JP" sz="1000">
            <a:effectLst/>
          </a:endParaRPr>
        </a:p>
        <a:p>
          <a:r>
            <a:rPr kumimoji="1" lang="ja-JP" altLang="ja-JP" sz="1000">
              <a:solidFill>
                <a:srgbClr val="FF0000"/>
              </a:solidFill>
              <a:effectLst/>
              <a:latin typeface="+mn-lt"/>
              <a:ea typeface="+mn-ea"/>
              <a:cs typeface="+mn-cs"/>
            </a:rPr>
            <a:t>　</a:t>
          </a:r>
          <a:r>
            <a:rPr kumimoji="1" lang="ja-JP" altLang="ja-JP" sz="1000">
              <a:solidFill>
                <a:sysClr val="windowText" lastClr="000000"/>
              </a:solidFill>
              <a:effectLst/>
              <a:latin typeface="+mn-lt"/>
              <a:ea typeface="+mn-ea"/>
              <a:cs typeface="+mn-cs"/>
            </a:rPr>
            <a:t>今後において、</a:t>
          </a:r>
          <a:r>
            <a:rPr kumimoji="1" lang="ja-JP" altLang="en-US" sz="1000">
              <a:solidFill>
                <a:sysClr val="windowText" lastClr="000000"/>
              </a:solidFill>
              <a:effectLst/>
              <a:latin typeface="+mn-lt"/>
              <a:ea typeface="+mn-ea"/>
              <a:cs typeface="+mn-cs"/>
            </a:rPr>
            <a:t>不安定な国際情勢</a:t>
          </a:r>
          <a:r>
            <a:rPr kumimoji="1" lang="ja-JP" altLang="ja-JP" sz="1000">
              <a:solidFill>
                <a:sysClr val="windowText" lastClr="000000"/>
              </a:solidFill>
              <a:effectLst/>
              <a:latin typeface="+mn-lt"/>
              <a:ea typeface="+mn-ea"/>
              <a:cs typeface="+mn-cs"/>
            </a:rPr>
            <a:t>を起因とする</a:t>
          </a:r>
          <a:r>
            <a:rPr kumimoji="1" lang="ja-JP" altLang="en-US" sz="1000">
              <a:solidFill>
                <a:sysClr val="windowText" lastClr="000000"/>
              </a:solidFill>
              <a:effectLst/>
              <a:latin typeface="+mn-lt"/>
              <a:ea typeface="+mn-ea"/>
              <a:cs typeface="+mn-cs"/>
            </a:rPr>
            <a:t>税収の減や</a:t>
          </a:r>
          <a:r>
            <a:rPr kumimoji="1" lang="ja-JP" altLang="ja-JP" sz="1000">
              <a:solidFill>
                <a:sysClr val="windowText" lastClr="000000"/>
              </a:solidFill>
              <a:effectLst/>
              <a:latin typeface="+mn-lt"/>
              <a:ea typeface="+mn-ea"/>
              <a:cs typeface="+mn-cs"/>
            </a:rPr>
            <a:t>原材料</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燃料費等の物価高騰に伴う経費負担の増等から、基金の取り崩し</a:t>
          </a:r>
          <a:r>
            <a:rPr kumimoji="1" lang="ja-JP" altLang="en-US" sz="1000">
              <a:solidFill>
                <a:sysClr val="windowText" lastClr="000000"/>
              </a:solidFill>
              <a:effectLst/>
              <a:latin typeface="+mn-lt"/>
              <a:ea typeface="+mn-ea"/>
              <a:cs typeface="+mn-cs"/>
            </a:rPr>
            <a:t>が</a:t>
          </a:r>
          <a:r>
            <a:rPr kumimoji="1" lang="ja-JP" altLang="ja-JP" sz="1000">
              <a:solidFill>
                <a:sysClr val="windowText" lastClr="000000"/>
              </a:solidFill>
              <a:effectLst/>
              <a:latin typeface="+mn-lt"/>
              <a:ea typeface="+mn-ea"/>
              <a:cs typeface="+mn-cs"/>
            </a:rPr>
            <a:t>見込まれ、将来負担比率の悪化が見通される。</a:t>
          </a:r>
          <a:endParaRPr lang="ja-JP" altLang="ja-JP" sz="10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171309</xdr:rowOff>
    </xdr:from>
    <xdr:to>
      <xdr:col>77</xdr:col>
      <xdr:colOff>44450</xdr:colOff>
      <xdr:row>14</xdr:row>
      <xdr:rowOff>7902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90800" y="2400159"/>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139999</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540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57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128552</xdr:rowOff>
    </xdr:from>
    <xdr:to>
      <xdr:col>77</xdr:col>
      <xdr:colOff>95250</xdr:colOff>
      <xdr:row>14</xdr:row>
      <xdr:rowOff>58702</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235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68879</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1262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120509</xdr:rowOff>
    </xdr:from>
    <xdr:to>
      <xdr:col>73</xdr:col>
      <xdr:colOff>44450</xdr:colOff>
      <xdr:row>14</xdr:row>
      <xdr:rowOff>50659</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34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60836</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118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愛知県碧南市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72,242
65,731
36.68
36,967,571
34,582,790
2,124,372
19,414,660
8,056,355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a:t>
          </a:r>
          <a:r>
            <a:rPr kumimoji="1" lang="ja-JP" altLang="en-US" sz="1100">
              <a:solidFill>
                <a:schemeClr val="dk1"/>
              </a:solidFill>
              <a:effectLst/>
              <a:latin typeface="+mn-lt"/>
              <a:ea typeface="+mn-ea"/>
              <a:cs typeface="+mn-cs"/>
            </a:rPr>
            <a:t>団体</a:t>
          </a:r>
          <a:r>
            <a:rPr kumimoji="1" lang="ja-JP" altLang="ja-JP" sz="1100">
              <a:solidFill>
                <a:schemeClr val="dk1"/>
              </a:solidFill>
              <a:effectLst/>
              <a:latin typeface="+mn-lt"/>
              <a:ea typeface="+mn-ea"/>
              <a:cs typeface="+mn-cs"/>
            </a:rPr>
            <a:t>に比べ職員数を抑えているため、人件費は低い割合を維持している。</a:t>
          </a:r>
          <a:endParaRPr lang="ja-JP" altLang="ja-JP" sz="1400">
            <a:effectLst/>
          </a:endParaRPr>
        </a:p>
        <a:p>
          <a:r>
            <a:rPr kumimoji="1" lang="ja-JP" altLang="ja-JP" sz="1100">
              <a:solidFill>
                <a:schemeClr val="dk1"/>
              </a:solidFill>
              <a:effectLst/>
              <a:latin typeface="+mn-lt"/>
              <a:ea typeface="+mn-ea"/>
              <a:cs typeface="+mn-cs"/>
            </a:rPr>
            <a:t>　今後は、定年延長や民間企業の賃上げにより、人件費の伸びが懸念される。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67564</xdr:rowOff>
    </xdr:from>
    <xdr:to>
      <xdr:col>24</xdr:col>
      <xdr:colOff>25400</xdr:colOff>
      <xdr:row>36</xdr:row>
      <xdr:rowOff>67564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97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26416</xdr:rowOff>
    </xdr:from>
    <xdr:to>
      <xdr:col>19</xdr:col>
      <xdr:colOff>187325</xdr:colOff>
      <xdr:row>36</xdr:row>
      <xdr:rowOff>67564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986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26416</xdr:rowOff>
    </xdr:from>
    <xdr:to>
      <xdr:col>15</xdr:col>
      <xdr:colOff>98425</xdr:colOff>
      <xdr:row>36</xdr:row>
      <xdr:rowOff>104140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19861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58420</xdr:rowOff>
    </xdr:from>
    <xdr:to>
      <xdr:col>11</xdr:col>
      <xdr:colOff>9525</xdr:colOff>
      <xdr:row>36</xdr:row>
      <xdr:rowOff>104140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306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xdr:rowOff>
    </xdr:from>
    <xdr:to>
      <xdr:col>24</xdr:col>
      <xdr:colOff>76200</xdr:colOff>
      <xdr:row>36</xdr:row>
      <xdr:rowOff>118364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33291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3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16764</xdr:rowOff>
    </xdr:from>
    <xdr:to>
      <xdr:col>20</xdr:col>
      <xdr:colOff>38100</xdr:colOff>
      <xdr:row>36</xdr:row>
      <xdr:rowOff>118364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128541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147066</xdr:rowOff>
    </xdr:from>
    <xdr:to>
      <xdr:col>15</xdr:col>
      <xdr:colOff>149225</xdr:colOff>
      <xdr:row>36</xdr:row>
      <xdr:rowOff>77216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87393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物件費の決算額は</a:t>
          </a:r>
          <a:r>
            <a:rPr kumimoji="1" lang="en-US" altLang="ja-JP" sz="1100">
              <a:solidFill>
                <a:sysClr val="windowText" lastClr="000000"/>
              </a:solidFill>
              <a:effectLst/>
              <a:latin typeface="+mn-lt"/>
              <a:ea typeface="+mn-ea"/>
              <a:cs typeface="+mn-cs"/>
            </a:rPr>
            <a:t>203</a:t>
          </a:r>
          <a:r>
            <a:rPr kumimoji="1" lang="ja-JP" altLang="ja-JP" sz="1100">
              <a:solidFill>
                <a:sysClr val="windowText" lastClr="000000"/>
              </a:solidFill>
              <a:effectLst/>
              <a:latin typeface="+mn-lt"/>
              <a:ea typeface="+mn-ea"/>
              <a:cs typeface="+mn-cs"/>
            </a:rPr>
            <a:t>百万円の増</a:t>
          </a:r>
          <a:r>
            <a:rPr kumimoji="1" lang="ja-JP" altLang="en-US" sz="1100">
              <a:solidFill>
                <a:sysClr val="windowText" lastClr="000000"/>
              </a:solidFill>
              <a:effectLst/>
              <a:latin typeface="+mn-lt"/>
              <a:ea typeface="+mn-ea"/>
              <a:cs typeface="+mn-cs"/>
            </a:rPr>
            <a:t>となっている</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これは、小中学校教科書改訂対応事業による</a:t>
          </a:r>
          <a:r>
            <a:rPr kumimoji="1" lang="en-US" altLang="ja-JP" sz="1100">
              <a:solidFill>
                <a:sysClr val="windowText" lastClr="000000"/>
              </a:solidFill>
              <a:effectLst/>
              <a:latin typeface="+mn-lt"/>
              <a:ea typeface="+mn-ea"/>
              <a:cs typeface="+mn-cs"/>
            </a:rPr>
            <a:t>38</a:t>
          </a:r>
          <a:r>
            <a:rPr kumimoji="1" lang="ja-JP" altLang="en-US" sz="1100">
              <a:solidFill>
                <a:sysClr val="windowText" lastClr="000000"/>
              </a:solidFill>
              <a:effectLst/>
              <a:latin typeface="+mn-lt"/>
              <a:ea typeface="+mn-ea"/>
              <a:cs typeface="+mn-cs"/>
            </a:rPr>
            <a:t>百万円の増の他、公園施設維持管理事業による</a:t>
          </a:r>
          <a:r>
            <a:rPr kumimoji="1" lang="en-US" altLang="ja-JP" sz="1100">
              <a:solidFill>
                <a:sysClr val="windowText" lastClr="000000"/>
              </a:solidFill>
              <a:effectLst/>
              <a:latin typeface="+mn-lt"/>
              <a:ea typeface="+mn-ea"/>
              <a:cs typeface="+mn-cs"/>
            </a:rPr>
            <a:t>23</a:t>
          </a:r>
          <a:r>
            <a:rPr kumimoji="1" lang="ja-JP" altLang="en-US" sz="1100">
              <a:solidFill>
                <a:sysClr val="windowText" lastClr="000000"/>
              </a:solidFill>
              <a:effectLst/>
              <a:latin typeface="+mn-lt"/>
              <a:ea typeface="+mn-ea"/>
              <a:cs typeface="+mn-cs"/>
            </a:rPr>
            <a:t>百万円の増を始めとした</a:t>
          </a:r>
          <a:r>
            <a:rPr kumimoji="1" lang="ja-JP" altLang="ja-JP" sz="1100">
              <a:solidFill>
                <a:sysClr val="windowText" lastClr="000000"/>
              </a:solidFill>
              <a:effectLst/>
              <a:latin typeface="+mn-lt"/>
              <a:ea typeface="+mn-ea"/>
              <a:cs typeface="+mn-cs"/>
            </a:rPr>
            <a:t>物価高騰による委託料の増や材料諸経費の高騰による影響によるものである。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今後も物価高騰が見込まれる中で動向に注視していく必要がある。</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73660</xdr:rowOff>
    </xdr:from>
    <xdr:to>
      <xdr:col>82</xdr:col>
      <xdr:colOff>107950</xdr:colOff>
      <xdr:row>16</xdr:row>
      <xdr:rowOff>165100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168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96520</xdr:rowOff>
    </xdr:from>
    <xdr:to>
      <xdr:col>78</xdr:col>
      <xdr:colOff>69850</xdr:colOff>
      <xdr:row>16</xdr:row>
      <xdr:rowOff>165100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39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96520</xdr:rowOff>
    </xdr:from>
    <xdr:to>
      <xdr:col>73</xdr:col>
      <xdr:colOff>180975</xdr:colOff>
      <xdr:row>16</xdr:row>
      <xdr:rowOff>127000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839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20320</xdr:rowOff>
    </xdr:from>
    <xdr:to>
      <xdr:col>69</xdr:col>
      <xdr:colOff>92075</xdr:colOff>
      <xdr:row>16</xdr:row>
      <xdr:rowOff>127000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7635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22860</xdr:rowOff>
    </xdr:from>
    <xdr:to>
      <xdr:col>82</xdr:col>
      <xdr:colOff>158750</xdr:colOff>
      <xdr:row>16</xdr:row>
      <xdr:rowOff>124460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166387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73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114300</xdr:rowOff>
    </xdr:from>
    <xdr:to>
      <xdr:col>78</xdr:col>
      <xdr:colOff>120650</xdr:colOff>
      <xdr:row>17</xdr:row>
      <xdr:rowOff>44450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45720</xdr:rowOff>
    </xdr:from>
    <xdr:to>
      <xdr:col>74</xdr:col>
      <xdr:colOff>31750</xdr:colOff>
      <xdr:row>16</xdr:row>
      <xdr:rowOff>147320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132097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76200</xdr:rowOff>
    </xdr:from>
    <xdr:to>
      <xdr:col>69</xdr:col>
      <xdr:colOff>142875</xdr:colOff>
      <xdr:row>17</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140970</xdr:rowOff>
    </xdr:from>
    <xdr:to>
      <xdr:col>65</xdr:col>
      <xdr:colOff>53975</xdr:colOff>
      <xdr:row>16</xdr:row>
      <xdr:rowOff>71120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55897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扶助費の決算額は、</a:t>
          </a:r>
          <a:r>
            <a:rPr kumimoji="1" lang="en-US" altLang="ja-JP" sz="1100">
              <a:solidFill>
                <a:sysClr val="windowText" lastClr="000000"/>
              </a:solidFill>
              <a:effectLst/>
              <a:latin typeface="+mn-lt"/>
              <a:ea typeface="+mn-ea"/>
              <a:cs typeface="+mn-cs"/>
            </a:rPr>
            <a:t>61</a:t>
          </a:r>
          <a:r>
            <a:rPr kumimoji="1" lang="ja-JP" altLang="ja-JP" sz="1100">
              <a:solidFill>
                <a:sysClr val="windowText" lastClr="000000"/>
              </a:solidFill>
              <a:effectLst/>
              <a:latin typeface="+mn-lt"/>
              <a:ea typeface="+mn-ea"/>
              <a:cs typeface="+mn-cs"/>
            </a:rPr>
            <a:t>百万円の増額となっている。これは、介護給付・訓練等給付事業（</a:t>
          </a:r>
          <a:r>
            <a:rPr kumimoji="1" lang="en-US" altLang="ja-JP" sz="1100">
              <a:solidFill>
                <a:sysClr val="windowText" lastClr="000000"/>
              </a:solidFill>
              <a:effectLst/>
              <a:latin typeface="+mn-lt"/>
              <a:ea typeface="+mn-ea"/>
              <a:cs typeface="+mn-cs"/>
            </a:rPr>
            <a:t>+190</a:t>
          </a:r>
          <a:r>
            <a:rPr kumimoji="1" lang="ja-JP" altLang="ja-JP" sz="1100">
              <a:solidFill>
                <a:sysClr val="windowText" lastClr="000000"/>
              </a:solidFill>
              <a:effectLst/>
              <a:latin typeface="+mn-lt"/>
              <a:ea typeface="+mn-ea"/>
              <a:cs typeface="+mn-cs"/>
            </a:rPr>
            <a:t>百万円）の増によるものである。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今後も扶助費は年々増加傾向になっていくことが考えられるため、動向を注視する必要がある。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61685</xdr:rowOff>
    </xdr:from>
    <xdr:to>
      <xdr:col>24</xdr:col>
      <xdr:colOff>25400</xdr:colOff>
      <xdr:row>57</xdr:row>
      <xdr:rowOff>86178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662885"/>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86178</xdr:rowOff>
    </xdr:from>
    <xdr:to>
      <xdr:col>19</xdr:col>
      <xdr:colOff>187325</xdr:colOff>
      <xdr:row>57</xdr:row>
      <xdr:rowOff>86178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15928"/>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56</xdr:row>
      <xdr:rowOff>29028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5159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86178</xdr:rowOff>
    </xdr:from>
    <xdr:to>
      <xdr:col>11</xdr:col>
      <xdr:colOff>9525</xdr:colOff>
      <xdr:row>56</xdr:row>
      <xdr:rowOff>29028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5159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xdr:rowOff>
    </xdr:from>
    <xdr:to>
      <xdr:col>24</xdr:col>
      <xdr:colOff>76200</xdr:colOff>
      <xdr:row>56</xdr:row>
      <xdr:rowOff>112485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154412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35378</xdr:rowOff>
    </xdr:from>
    <xdr:to>
      <xdr:col>20</xdr:col>
      <xdr:colOff>38100</xdr:colOff>
      <xdr:row>57</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121755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149678</xdr:rowOff>
    </xdr:from>
    <xdr:to>
      <xdr:col>11</xdr:col>
      <xdr:colOff>60325</xdr:colOff>
      <xdr:row>56</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その他の決算額は</a:t>
          </a:r>
          <a:r>
            <a:rPr kumimoji="1" lang="en-US" altLang="ja-JP" sz="1100" b="0" i="0" baseline="0">
              <a:solidFill>
                <a:sysClr val="windowText" lastClr="000000"/>
              </a:solidFill>
              <a:effectLst/>
              <a:latin typeface="+mn-lt"/>
              <a:ea typeface="+mn-ea"/>
              <a:cs typeface="+mn-cs"/>
            </a:rPr>
            <a:t>88</a:t>
          </a:r>
          <a:r>
            <a:rPr kumimoji="1" lang="ja-JP" altLang="ja-JP" sz="1100" b="0" i="0" baseline="0">
              <a:solidFill>
                <a:sysClr val="windowText" lastClr="000000"/>
              </a:solidFill>
              <a:effectLst/>
              <a:latin typeface="+mn-lt"/>
              <a:ea typeface="+mn-ea"/>
              <a:cs typeface="+mn-cs"/>
            </a:rPr>
            <a:t>百万円の</a:t>
          </a:r>
          <a:r>
            <a:rPr kumimoji="1" lang="ja-JP" altLang="en-US" sz="1100" b="0" i="0" baseline="0">
              <a:solidFill>
                <a:sysClr val="windowText" lastClr="000000"/>
              </a:solidFill>
              <a:effectLst/>
              <a:latin typeface="+mn-lt"/>
              <a:ea typeface="+mn-ea"/>
              <a:cs typeface="+mn-cs"/>
            </a:rPr>
            <a:t>増</a:t>
          </a:r>
          <a:r>
            <a:rPr kumimoji="1" lang="ja-JP" altLang="ja-JP" sz="1100" b="0" i="0" baseline="0">
              <a:solidFill>
                <a:sysClr val="windowText" lastClr="000000"/>
              </a:solidFill>
              <a:effectLst/>
              <a:latin typeface="+mn-lt"/>
              <a:ea typeface="+mn-ea"/>
              <a:cs typeface="+mn-cs"/>
            </a:rPr>
            <a:t>となっている。前年度と比較しても大幅な増減はないため、類似団体・全国・県平均と比較しても数値は良好であるといえる。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132443</xdr:rowOff>
    </xdr:from>
    <xdr:to>
      <xdr:col>82</xdr:col>
      <xdr:colOff>107950</xdr:colOff>
      <xdr:row>57</xdr:row>
      <xdr:rowOff>48078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733643"/>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26307</xdr:rowOff>
    </xdr:from>
    <xdr:to>
      <xdr:col>78</xdr:col>
      <xdr:colOff>69850</xdr:colOff>
      <xdr:row>57</xdr:row>
      <xdr:rowOff>48078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989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26307</xdr:rowOff>
    </xdr:from>
    <xdr:to>
      <xdr:col>73</xdr:col>
      <xdr:colOff>180975</xdr:colOff>
      <xdr:row>57</xdr:row>
      <xdr:rowOff>37193</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7989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132443</xdr:rowOff>
    </xdr:from>
    <xdr:to>
      <xdr:col>69</xdr:col>
      <xdr:colOff>92075</xdr:colOff>
      <xdr:row>57</xdr:row>
      <xdr:rowOff>37193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7336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81643</xdr:rowOff>
    </xdr:from>
    <xdr:to>
      <xdr:col>82</xdr:col>
      <xdr:colOff>158750</xdr:colOff>
      <xdr:row>57</xdr:row>
      <xdr:rowOff>11793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98170</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168728</xdr:rowOff>
    </xdr:from>
    <xdr:to>
      <xdr:col>78</xdr:col>
      <xdr:colOff>120650</xdr:colOff>
      <xdr:row>57</xdr:row>
      <xdr:rowOff>98878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109055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3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146957</xdr:rowOff>
    </xdr:from>
    <xdr:to>
      <xdr:col>74</xdr:col>
      <xdr:colOff>31750</xdr:colOff>
      <xdr:row>57</xdr:row>
      <xdr:rowOff>77107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87284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1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157843</xdr:rowOff>
    </xdr:from>
    <xdr:to>
      <xdr:col>69</xdr:col>
      <xdr:colOff>142875</xdr:colOff>
      <xdr:row>57</xdr:row>
      <xdr:rowOff>87993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98170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81643</xdr:rowOff>
    </xdr:from>
    <xdr:to>
      <xdr:col>65</xdr:col>
      <xdr:colOff>53975</xdr:colOff>
      <xdr:row>57</xdr:row>
      <xdr:rowOff>11793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21970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補助費等の決算額は、</a:t>
          </a:r>
          <a:r>
            <a:rPr kumimoji="1" lang="en-US" altLang="ja-JP" sz="1100">
              <a:solidFill>
                <a:sysClr val="windowText" lastClr="000000"/>
              </a:solidFill>
              <a:effectLst/>
              <a:latin typeface="+mn-lt"/>
              <a:ea typeface="+mn-ea"/>
              <a:cs typeface="+mn-cs"/>
            </a:rPr>
            <a:t>31</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となっており、主な要因としては、</a:t>
          </a:r>
          <a:r>
            <a:rPr kumimoji="1" lang="ja-JP" altLang="en-US" sz="1100">
              <a:solidFill>
                <a:sysClr val="windowText" lastClr="000000"/>
              </a:solidFill>
              <a:effectLst/>
              <a:latin typeface="+mn-lt"/>
              <a:ea typeface="+mn-ea"/>
              <a:cs typeface="+mn-cs"/>
            </a:rPr>
            <a:t>企業再投資促進補助事業</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-45</a:t>
          </a:r>
          <a:r>
            <a:rPr kumimoji="1" lang="ja-JP" altLang="ja-JP" sz="1100">
              <a:solidFill>
                <a:sysClr val="windowText" lastClr="000000"/>
              </a:solidFill>
              <a:effectLst/>
              <a:latin typeface="+mn-lt"/>
              <a:ea typeface="+mn-ea"/>
              <a:cs typeface="+mn-cs"/>
            </a:rPr>
            <a:t>百万円）によるものである。補助費等に関しては、今後も設備投資等が見込まれる中で、適切な補助を行っていくため、抜本的な見直しを検討していく必要がある。</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152146</xdr:rowOff>
    </xdr:from>
    <xdr:to>
      <xdr:col>82</xdr:col>
      <xdr:colOff>107950</xdr:colOff>
      <xdr:row>40</xdr:row>
      <xdr:rowOff>131572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838696"/>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44704</xdr:rowOff>
    </xdr:from>
    <xdr:to>
      <xdr:col>78</xdr:col>
      <xdr:colOff>69850</xdr:colOff>
      <xdr:row>40</xdr:row>
      <xdr:rowOff>131572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9027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44704</xdr:rowOff>
    </xdr:from>
    <xdr:to>
      <xdr:col>73</xdr:col>
      <xdr:colOff>180975</xdr:colOff>
      <xdr:row>40</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90270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104140</xdr:rowOff>
    </xdr:from>
    <xdr:to>
      <xdr:col>69</xdr:col>
      <xdr:colOff>92075</xdr:colOff>
      <xdr:row>40</xdr:row>
      <xdr:rowOff>122428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9621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101346</xdr:rowOff>
    </xdr:from>
    <xdr:to>
      <xdr:col>82</xdr:col>
      <xdr:colOff>158750</xdr:colOff>
      <xdr:row>40</xdr:row>
      <xdr:rowOff>31496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7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9923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69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80772</xdr:rowOff>
    </xdr:from>
    <xdr:to>
      <xdr:col>78</xdr:col>
      <xdr:colOff>120650</xdr:colOff>
      <xdr:row>41</xdr:row>
      <xdr:rowOff>10922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93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167149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7025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165354</xdr:rowOff>
    </xdr:from>
    <xdr:to>
      <xdr:col>74</xdr:col>
      <xdr:colOff>31750</xdr:colOff>
      <xdr:row>40</xdr:row>
      <xdr:rowOff>95504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85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80281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93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53340</xdr:rowOff>
    </xdr:from>
    <xdr:to>
      <xdr:col>69</xdr:col>
      <xdr:colOff>142875</xdr:colOff>
      <xdr:row>40</xdr:row>
      <xdr:rowOff>154940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139717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99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71628</xdr:rowOff>
    </xdr:from>
    <xdr:to>
      <xdr:col>65</xdr:col>
      <xdr:colOff>53975</xdr:colOff>
      <xdr:row>41</xdr:row>
      <xdr:rowOff>1778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92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158005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701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ysClr val="windowText" lastClr="000000"/>
              </a:solidFill>
              <a:effectLst/>
              <a:latin typeface="+mn-lt"/>
              <a:ea typeface="+mn-ea"/>
              <a:cs typeface="+mn-cs"/>
            </a:rPr>
            <a:t>　公債費の決算額としては、</a:t>
          </a:r>
          <a:r>
            <a:rPr kumimoji="1" lang="en-US" altLang="ja-JP" sz="1100" b="0" i="0" baseline="0">
              <a:solidFill>
                <a:sysClr val="windowText" lastClr="000000"/>
              </a:solidFill>
              <a:effectLst/>
              <a:latin typeface="+mn-lt"/>
              <a:ea typeface="+mn-ea"/>
              <a:cs typeface="+mn-cs"/>
            </a:rPr>
            <a:t>110</a:t>
          </a:r>
          <a:r>
            <a:rPr kumimoji="1" lang="ja-JP" altLang="ja-JP" sz="1100" b="0" i="0" baseline="0">
              <a:solidFill>
                <a:sysClr val="windowText" lastClr="000000"/>
              </a:solidFill>
              <a:effectLst/>
              <a:latin typeface="+mn-lt"/>
              <a:ea typeface="+mn-ea"/>
              <a:cs typeface="+mn-cs"/>
            </a:rPr>
            <a:t>百万円の</a:t>
          </a:r>
          <a:r>
            <a:rPr kumimoji="1" lang="ja-JP" altLang="en-US" sz="1100" b="0" i="0" baseline="0">
              <a:solidFill>
                <a:sysClr val="windowText" lastClr="000000"/>
              </a:solidFill>
              <a:effectLst/>
              <a:latin typeface="+mn-lt"/>
              <a:ea typeface="+mn-ea"/>
              <a:cs typeface="+mn-cs"/>
            </a:rPr>
            <a:t>減</a:t>
          </a:r>
          <a:r>
            <a:rPr kumimoji="1" lang="ja-JP" altLang="ja-JP" sz="1100" b="0" i="0" baseline="0">
              <a:solidFill>
                <a:sysClr val="windowText" lastClr="000000"/>
              </a:solidFill>
              <a:effectLst/>
              <a:latin typeface="+mn-lt"/>
              <a:ea typeface="+mn-ea"/>
              <a:cs typeface="+mn-cs"/>
            </a:rPr>
            <a:t>額となっている。これは、市債償還金（元金）（</a:t>
          </a:r>
          <a:r>
            <a:rPr kumimoji="1" lang="en-US" altLang="ja-JP" sz="1100" b="0" i="0" baseline="0">
              <a:solidFill>
                <a:sysClr val="windowText" lastClr="000000"/>
              </a:solidFill>
              <a:effectLst/>
              <a:latin typeface="+mn-lt"/>
              <a:ea typeface="+mn-ea"/>
              <a:cs typeface="+mn-cs"/>
            </a:rPr>
            <a:t>110</a:t>
          </a:r>
          <a:r>
            <a:rPr kumimoji="1" lang="ja-JP" altLang="ja-JP" sz="1100" b="0" i="0" baseline="0">
              <a:solidFill>
                <a:sysClr val="windowText" lastClr="000000"/>
              </a:solidFill>
              <a:effectLst/>
              <a:latin typeface="+mn-lt"/>
              <a:ea typeface="+mn-ea"/>
              <a:cs typeface="+mn-cs"/>
            </a:rPr>
            <a:t>百万円）の</a:t>
          </a:r>
          <a:r>
            <a:rPr kumimoji="1" lang="ja-JP" altLang="en-US" sz="1100" b="0" i="0" baseline="0">
              <a:solidFill>
                <a:sysClr val="windowText" lastClr="000000"/>
              </a:solidFill>
              <a:effectLst/>
              <a:latin typeface="+mn-lt"/>
              <a:ea typeface="+mn-ea"/>
              <a:cs typeface="+mn-cs"/>
            </a:rPr>
            <a:t>減</a:t>
          </a:r>
          <a:r>
            <a:rPr kumimoji="1" lang="ja-JP" altLang="ja-JP" sz="1100" b="0" i="0" baseline="0">
              <a:solidFill>
                <a:sysClr val="windowText" lastClr="000000"/>
              </a:solidFill>
              <a:effectLst/>
              <a:latin typeface="+mn-lt"/>
              <a:ea typeface="+mn-ea"/>
              <a:cs typeface="+mn-cs"/>
            </a:rPr>
            <a:t>によるものである。</a:t>
          </a:r>
          <a:r>
            <a:rPr kumimoji="1" lang="ja-JP" altLang="ja-JP" sz="1100">
              <a:solidFill>
                <a:sysClr val="windowText" lastClr="000000"/>
              </a:solidFill>
              <a:effectLst/>
              <a:latin typeface="+mn-lt"/>
              <a:ea typeface="+mn-ea"/>
              <a:cs typeface="+mn-cs"/>
            </a:rPr>
            <a:t>財政状況の悪化に伴い、公共事業の推進及び公共施設の改修等を見送る必要も出てきており、元利償還金の額の伸びは今後抑えられると予想されるが</a:t>
          </a:r>
          <a:r>
            <a:rPr kumimoji="1" lang="ja-JP" altLang="ja-JP" sz="1100" b="0" i="0" baseline="0">
              <a:solidFill>
                <a:sysClr val="windowText" lastClr="000000"/>
              </a:solidFill>
              <a:effectLst/>
              <a:latin typeface="+mn-lt"/>
              <a:ea typeface="+mn-ea"/>
              <a:cs typeface="+mn-cs"/>
            </a:rPr>
            <a:t>、</a:t>
          </a:r>
          <a:r>
            <a:rPr kumimoji="1" lang="ja-JP" altLang="en-US" sz="1100" b="0" i="0" baseline="0">
              <a:solidFill>
                <a:sysClr val="windowText" lastClr="000000"/>
              </a:solidFill>
              <a:effectLst/>
              <a:latin typeface="+mn-lt"/>
              <a:ea typeface="+mn-ea"/>
              <a:cs typeface="+mn-cs"/>
            </a:rPr>
            <a:t>その中でも</a:t>
          </a:r>
          <a:r>
            <a:rPr kumimoji="1" lang="ja-JP" altLang="ja-JP" sz="1100" b="0" i="0" baseline="0">
              <a:solidFill>
                <a:sysClr val="windowText" lastClr="000000"/>
              </a:solidFill>
              <a:effectLst/>
              <a:latin typeface="+mn-lt"/>
              <a:ea typeface="+mn-ea"/>
              <a:cs typeface="+mn-cs"/>
            </a:rPr>
            <a:t>起債</a:t>
          </a:r>
          <a:r>
            <a:rPr kumimoji="1" lang="ja-JP" altLang="en-US" sz="1100" b="0" i="0" baseline="0">
              <a:solidFill>
                <a:sysClr val="windowText" lastClr="000000"/>
              </a:solidFill>
              <a:effectLst/>
              <a:latin typeface="+mn-lt"/>
              <a:ea typeface="+mn-ea"/>
              <a:cs typeface="+mn-cs"/>
            </a:rPr>
            <a:t>を有効に活用しながら</a:t>
          </a:r>
          <a:r>
            <a:rPr kumimoji="1" lang="ja-JP" altLang="ja-JP" sz="1100" b="0" i="0" baseline="0">
              <a:solidFill>
                <a:sysClr val="windowText" lastClr="000000"/>
              </a:solidFill>
              <a:effectLst/>
              <a:latin typeface="+mn-lt"/>
              <a:ea typeface="+mn-ea"/>
              <a:cs typeface="+mn-cs"/>
            </a:rPr>
            <a:t>財政運営</a:t>
          </a:r>
          <a:r>
            <a:rPr kumimoji="1" lang="ja-JP" altLang="en-US" sz="1100" b="0" i="0" baseline="0">
              <a:solidFill>
                <a:sysClr val="windowText" lastClr="000000"/>
              </a:solidFill>
              <a:effectLst/>
              <a:latin typeface="+mn-lt"/>
              <a:ea typeface="+mn-ea"/>
              <a:cs typeface="+mn-cs"/>
            </a:rPr>
            <a:t>を行う必要</a:t>
          </a:r>
          <a:r>
            <a:rPr kumimoji="1" lang="ja-JP" altLang="ja-JP" sz="1100" b="0" i="0" baseline="0">
              <a:solidFill>
                <a:sysClr val="windowText" lastClr="000000"/>
              </a:solidFill>
              <a:effectLst/>
              <a:latin typeface="+mn-lt"/>
              <a:ea typeface="+mn-ea"/>
              <a:cs typeface="+mn-cs"/>
            </a:rPr>
            <a:t>がある。</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127000</xdr:rowOff>
    </xdr:from>
    <xdr:to>
      <xdr:col>24</xdr:col>
      <xdr:colOff>25400</xdr:colOff>
      <xdr:row>75</xdr:row>
      <xdr:rowOff>14986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14300"/>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163576</xdr:rowOff>
    </xdr:from>
    <xdr:to>
      <xdr:col>19</xdr:col>
      <xdr:colOff>187325</xdr:colOff>
      <xdr:row>75</xdr:row>
      <xdr:rowOff>14986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508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163576</xdr:rowOff>
    </xdr:from>
    <xdr:to>
      <xdr:col>15</xdr:col>
      <xdr:colOff>98425</xdr:colOff>
      <xdr:row>75</xdr:row>
      <xdr:rowOff>10414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8508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154432</xdr:rowOff>
    </xdr:from>
    <xdr:to>
      <xdr:col>11</xdr:col>
      <xdr:colOff>9525</xdr:colOff>
      <xdr:row>75</xdr:row>
      <xdr:rowOff>10414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8417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76200</xdr:rowOff>
    </xdr:from>
    <xdr:to>
      <xdr:col>24</xdr:col>
      <xdr:colOff>76200</xdr:colOff>
      <xdr:row>75</xdr:row>
      <xdr:rowOff>6350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156227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7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135636</xdr:rowOff>
    </xdr:from>
    <xdr:to>
      <xdr:col>20</xdr:col>
      <xdr:colOff>38100</xdr:colOff>
      <xdr:row>75</xdr:row>
      <xdr:rowOff>65786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75963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91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112776</xdr:rowOff>
    </xdr:from>
    <xdr:to>
      <xdr:col>15</xdr:col>
      <xdr:colOff>149225</xdr:colOff>
      <xdr:row>75</xdr:row>
      <xdr:rowOff>42926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53103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131064</xdr:rowOff>
    </xdr:from>
    <xdr:to>
      <xdr:col>11</xdr:col>
      <xdr:colOff>60325</xdr:colOff>
      <xdr:row>75</xdr:row>
      <xdr:rowOff>61214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71391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8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103632</xdr:rowOff>
    </xdr:from>
    <xdr:to>
      <xdr:col>6</xdr:col>
      <xdr:colOff>171450</xdr:colOff>
      <xdr:row>75</xdr:row>
      <xdr:rowOff>33782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43959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類似団体と比較し、扶助費、物件費、補助費等の値が上回っている状況にあるため、この項目で高い状況となっている。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今後も景気の動向による法人市民税の影響及び償却資産等の固定資産税の動向に注視し、</a:t>
          </a:r>
          <a:r>
            <a:rPr kumimoji="1" lang="ja-JP" altLang="en-US" sz="1100" b="0" i="0" baseline="0">
              <a:solidFill>
                <a:sysClr val="windowText" lastClr="000000"/>
              </a:solidFill>
              <a:effectLst/>
              <a:latin typeface="+mn-lt"/>
              <a:ea typeface="+mn-ea"/>
              <a:cs typeface="+mn-cs"/>
            </a:rPr>
            <a:t>ある程度好調な</a:t>
          </a:r>
          <a:r>
            <a:rPr kumimoji="1" lang="ja-JP" altLang="ja-JP" sz="1100" b="0" i="0" baseline="0">
              <a:solidFill>
                <a:sysClr val="windowText" lastClr="000000"/>
              </a:solidFill>
              <a:effectLst/>
              <a:latin typeface="+mn-lt"/>
              <a:ea typeface="+mn-ea"/>
              <a:cs typeface="+mn-cs"/>
            </a:rPr>
            <a:t>ふるさと応援寄附金を維持できるよう市の魅力発信を進め、歳入確保に努めていきたい。</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24130</xdr:rowOff>
    </xdr:from>
    <xdr:to>
      <xdr:col>82</xdr:col>
      <xdr:colOff>107950</xdr:colOff>
      <xdr:row>80</xdr:row>
      <xdr:rowOff>58420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11430"/>
          <a:ext cx="0" cy="106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110507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24130</xdr:rowOff>
    </xdr:from>
    <xdr:to>
      <xdr:col>82</xdr:col>
      <xdr:colOff>196850</xdr:colOff>
      <xdr:row>74</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167005</xdr:rowOff>
    </xdr:from>
    <xdr:to>
      <xdr:col>82</xdr:col>
      <xdr:colOff>107950</xdr:colOff>
      <xdr:row>81</xdr:row>
      <xdr:rowOff>24130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540105"/>
          <a:ext cx="838200" cy="37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104157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2962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87630</xdr:rowOff>
    </xdr:from>
    <xdr:to>
      <xdr:col>82</xdr:col>
      <xdr:colOff>158750</xdr:colOff>
      <xdr:row>77</xdr:row>
      <xdr:rowOff>17780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24130</xdr:rowOff>
    </xdr:from>
    <xdr:to>
      <xdr:col>78</xdr:col>
      <xdr:colOff>69850</xdr:colOff>
      <xdr:row>81</xdr:row>
      <xdr:rowOff>24130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56868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1905</xdr:rowOff>
    </xdr:from>
    <xdr:to>
      <xdr:col>78</xdr:col>
      <xdr:colOff>120650</xdr:colOff>
      <xdr:row>76</xdr:row>
      <xdr:rowOff>103505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113682</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2800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24130</xdr:rowOff>
    </xdr:from>
    <xdr:to>
      <xdr:col>73</xdr:col>
      <xdr:colOff>180975</xdr:colOff>
      <xdr:row>80</xdr:row>
      <xdr:rowOff>92711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893800" y="13568680"/>
          <a:ext cx="889000" cy="24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99060</xdr:rowOff>
    </xdr:from>
    <xdr:to>
      <xdr:col>74</xdr:col>
      <xdr:colOff>31750</xdr:colOff>
      <xdr:row>76</xdr:row>
      <xdr:rowOff>29211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39387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69850</xdr:rowOff>
    </xdr:from>
    <xdr:to>
      <xdr:col>69</xdr:col>
      <xdr:colOff>92075</xdr:colOff>
      <xdr:row>80</xdr:row>
      <xdr:rowOff>92711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004800" y="13614400"/>
          <a:ext cx="8890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96537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116205</xdr:rowOff>
    </xdr:from>
    <xdr:to>
      <xdr:col>82</xdr:col>
      <xdr:colOff>158750</xdr:colOff>
      <xdr:row>79</xdr:row>
      <xdr:rowOff>46355</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4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88282</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46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144780</xdr:rowOff>
    </xdr:from>
    <xdr:to>
      <xdr:col>78</xdr:col>
      <xdr:colOff>120650</xdr:colOff>
      <xdr:row>81</xdr:row>
      <xdr:rowOff>74930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59707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94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144780</xdr:rowOff>
    </xdr:from>
    <xdr:to>
      <xdr:col>74</xdr:col>
      <xdr:colOff>31750</xdr:colOff>
      <xdr:row>79</xdr:row>
      <xdr:rowOff>74930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59707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41911</xdr:rowOff>
    </xdr:from>
    <xdr:to>
      <xdr:col>69</xdr:col>
      <xdr:colOff>142875</xdr:colOff>
      <xdr:row>80</xdr:row>
      <xdr:rowOff>143511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75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128288</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844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19050</xdr:rowOff>
    </xdr:from>
    <xdr:to>
      <xdr:col>65</xdr:col>
      <xdr:colOff>53975</xdr:colOff>
      <xdr:row>79</xdr:row>
      <xdr:rowOff>120650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105427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愛知県碧南市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101664</xdr:rowOff>
    </xdr:from>
    <xdr:to>
      <xdr:col>29</xdr:col>
      <xdr:colOff>127000</xdr:colOff>
      <xdr:row>18</xdr:row>
      <xdr:rowOff>50038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63939"/>
          <a:ext cx="647700" cy="1198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50038</xdr:rowOff>
    </xdr:from>
    <xdr:to>
      <xdr:col>26</xdr:col>
      <xdr:colOff>50800</xdr:colOff>
      <xdr:row>18</xdr:row>
      <xdr:rowOff>80232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83763"/>
          <a:ext cx="698500" cy="30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80232</xdr:rowOff>
    </xdr:from>
    <xdr:to>
      <xdr:col>22</xdr:col>
      <xdr:colOff>114300</xdr:colOff>
      <xdr:row>18</xdr:row>
      <xdr:rowOff>123838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13957"/>
          <a:ext cx="698500" cy="436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123838</xdr:rowOff>
    </xdr:from>
    <xdr:to>
      <xdr:col>18</xdr:col>
      <xdr:colOff>177800</xdr:colOff>
      <xdr:row>18</xdr:row>
      <xdr:rowOff>138201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57563"/>
          <a:ext cx="698500" cy="14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50864</xdr:rowOff>
    </xdr:from>
    <xdr:to>
      <xdr:col>29</xdr:col>
      <xdr:colOff>177800</xdr:colOff>
      <xdr:row>17</xdr:row>
      <xdr:rowOff>152464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131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22941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85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170688</xdr:rowOff>
    </xdr:from>
    <xdr:to>
      <xdr:col>26</xdr:col>
      <xdr:colOff>101600</xdr:colOff>
      <xdr:row>18</xdr:row>
      <xdr:rowOff>100838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32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85615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19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29432</xdr:rowOff>
    </xdr:from>
    <xdr:to>
      <xdr:col>22</xdr:col>
      <xdr:colOff>165100</xdr:colOff>
      <xdr:row>18</xdr:row>
      <xdr:rowOff>131032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631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115809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4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73038</xdr:rowOff>
    </xdr:from>
    <xdr:to>
      <xdr:col>19</xdr:col>
      <xdr:colOff>38100</xdr:colOff>
      <xdr:row>19</xdr:row>
      <xdr:rowOff>3188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6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159415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93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87401</xdr:rowOff>
    </xdr:from>
    <xdr:to>
      <xdr:col>15</xdr:col>
      <xdr:colOff>101600</xdr:colOff>
      <xdr:row>19</xdr:row>
      <xdr:rowOff>17552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1126"/>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2328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0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5221</xdr:rowOff>
    </xdr:from>
    <xdr:to>
      <xdr:col>29</xdr:col>
      <xdr:colOff>127000</xdr:colOff>
      <xdr:row>36</xdr:row>
      <xdr:rowOff>5450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58471"/>
          <a:ext cx="647700" cy="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5450</xdr:rowOff>
    </xdr:from>
    <xdr:to>
      <xdr:col>26</xdr:col>
      <xdr:colOff>50800</xdr:colOff>
      <xdr:row>36</xdr:row>
      <xdr:rowOff>88530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58700"/>
          <a:ext cx="698500" cy="83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88530</xdr:rowOff>
    </xdr:from>
    <xdr:to>
      <xdr:col>22</xdr:col>
      <xdr:colOff>114300</xdr:colOff>
      <xdr:row>36</xdr:row>
      <xdr:rowOff>153975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41780"/>
          <a:ext cx="698500" cy="65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130853</xdr:rowOff>
    </xdr:from>
    <xdr:to>
      <xdr:col>18</xdr:col>
      <xdr:colOff>177800</xdr:colOff>
      <xdr:row>36</xdr:row>
      <xdr:rowOff>153975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84103"/>
          <a:ext cx="698500" cy="23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297321</xdr:rowOff>
    </xdr:from>
    <xdr:to>
      <xdr:col>29</xdr:col>
      <xdr:colOff>177800</xdr:colOff>
      <xdr:row>36</xdr:row>
      <xdr:rowOff>56021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07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269398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79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297550</xdr:rowOff>
    </xdr:from>
    <xdr:to>
      <xdr:col>26</xdr:col>
      <xdr:colOff>101600</xdr:colOff>
      <xdr:row>36</xdr:row>
      <xdr:rowOff>56250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07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41027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9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37730</xdr:rowOff>
    </xdr:from>
    <xdr:to>
      <xdr:col>22</xdr:col>
      <xdr:colOff>165100</xdr:colOff>
      <xdr:row>36</xdr:row>
      <xdr:rowOff>139330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90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124107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7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103175</xdr:rowOff>
    </xdr:from>
    <xdr:to>
      <xdr:col>19</xdr:col>
      <xdr:colOff>38100</xdr:colOff>
      <xdr:row>37</xdr:row>
      <xdr:rowOff>33325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56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18102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4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80053</xdr:rowOff>
    </xdr:from>
    <xdr:to>
      <xdr:col>15</xdr:col>
      <xdr:colOff>101600</xdr:colOff>
      <xdr:row>37</xdr:row>
      <xdr:rowOff>10203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33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166430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19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愛知県碧南市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72,242
65,731
36.68
36,967,571
34,582,790
2,124,372
19,414,660
8,056,355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62139</xdr:rowOff>
    </xdr:from>
    <xdr:to>
      <xdr:col>24</xdr:col>
      <xdr:colOff>63500</xdr:colOff>
      <xdr:row>37</xdr:row>
      <xdr:rowOff>26592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34339"/>
          <a:ext cx="838200" cy="13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26592</xdr:rowOff>
    </xdr:from>
    <xdr:to>
      <xdr:col>19</xdr:col>
      <xdr:colOff>177800</xdr:colOff>
      <xdr:row>37</xdr:row>
      <xdr:rowOff>64001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70242"/>
          <a:ext cx="889000" cy="3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64001</xdr:rowOff>
    </xdr:from>
    <xdr:to>
      <xdr:col>15</xdr:col>
      <xdr:colOff>50800</xdr:colOff>
      <xdr:row>37</xdr:row>
      <xdr:rowOff>81962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07651"/>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66973</xdr:rowOff>
    </xdr:from>
    <xdr:to>
      <xdr:col>10</xdr:col>
      <xdr:colOff>114300</xdr:colOff>
      <xdr:row>37</xdr:row>
      <xdr:rowOff>81962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10623"/>
          <a:ext cx="889000" cy="1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11339</xdr:rowOff>
    </xdr:from>
    <xdr:to>
      <xdr:col>24</xdr:col>
      <xdr:colOff>114300</xdr:colOff>
      <xdr:row>36</xdr:row>
      <xdr:rowOff>112939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161216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61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147242</xdr:rowOff>
    </xdr:from>
    <xdr:to>
      <xdr:col>20</xdr:col>
      <xdr:colOff>38100</xdr:colOff>
      <xdr:row>37</xdr:row>
      <xdr:rowOff>77392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1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68519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1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13201</xdr:rowOff>
    </xdr:from>
    <xdr:to>
      <xdr:col>15</xdr:col>
      <xdr:colOff>101600</xdr:colOff>
      <xdr:row>37</xdr:row>
      <xdr:rowOff>114801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5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105928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4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31162</xdr:rowOff>
    </xdr:from>
    <xdr:to>
      <xdr:col>10</xdr:col>
      <xdr:colOff>165100</xdr:colOff>
      <xdr:row>37</xdr:row>
      <xdr:rowOff>132762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7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123889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6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16173</xdr:rowOff>
    </xdr:from>
    <xdr:to>
      <xdr:col>6</xdr:col>
      <xdr:colOff>38100</xdr:colOff>
      <xdr:row>37</xdr:row>
      <xdr:rowOff>117773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5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108900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5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96200</xdr:rowOff>
    </xdr:from>
    <xdr:to>
      <xdr:col>24</xdr:col>
      <xdr:colOff>63500</xdr:colOff>
      <xdr:row>55</xdr:row>
      <xdr:rowOff>106749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525950"/>
          <a:ext cx="838200" cy="10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53605</xdr:rowOff>
    </xdr:from>
    <xdr:to>
      <xdr:col>19</xdr:col>
      <xdr:colOff>177800</xdr:colOff>
      <xdr:row>55</xdr:row>
      <xdr:rowOff>106749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483355"/>
          <a:ext cx="889000" cy="5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36525</xdr:rowOff>
    </xdr:from>
    <xdr:to>
      <xdr:col>15</xdr:col>
      <xdr:colOff>50800</xdr:colOff>
      <xdr:row>55</xdr:row>
      <xdr:rowOff>53605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466275"/>
          <a:ext cx="889000" cy="1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36525</xdr:rowOff>
    </xdr:from>
    <xdr:to>
      <xdr:col>10</xdr:col>
      <xdr:colOff>114300</xdr:colOff>
      <xdr:row>56</xdr:row>
      <xdr:rowOff>15897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466275"/>
          <a:ext cx="889000" cy="15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45400</xdr:rowOff>
    </xdr:from>
    <xdr:to>
      <xdr:col>24</xdr:col>
      <xdr:colOff>114300</xdr:colOff>
      <xdr:row>55</xdr:row>
      <xdr:rowOff>147000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47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68277</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32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55949</xdr:rowOff>
    </xdr:from>
    <xdr:to>
      <xdr:col>20</xdr:col>
      <xdr:colOff>38100</xdr:colOff>
      <xdr:row>55</xdr:row>
      <xdr:rowOff>157549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48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2626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26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2805</xdr:rowOff>
    </xdr:from>
    <xdr:to>
      <xdr:col>15</xdr:col>
      <xdr:colOff>101600</xdr:colOff>
      <xdr:row>55</xdr:row>
      <xdr:rowOff>104405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43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120932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20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157175</xdr:rowOff>
    </xdr:from>
    <xdr:to>
      <xdr:col>10</xdr:col>
      <xdr:colOff>165100</xdr:colOff>
      <xdr:row>55</xdr:row>
      <xdr:rowOff>87325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41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103852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190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136547</xdr:rowOff>
    </xdr:from>
    <xdr:to>
      <xdr:col>6</xdr:col>
      <xdr:colOff>38100</xdr:colOff>
      <xdr:row>56</xdr:row>
      <xdr:rowOff>66697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56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83224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34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48450</xdr:rowOff>
    </xdr:from>
    <xdr:to>
      <xdr:col>24</xdr:col>
      <xdr:colOff>63500</xdr:colOff>
      <xdr:row>78</xdr:row>
      <xdr:rowOff>50088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21550"/>
          <a:ext cx="8382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29590</xdr:rowOff>
    </xdr:from>
    <xdr:to>
      <xdr:col>19</xdr:col>
      <xdr:colOff>177800</xdr:colOff>
      <xdr:row>78</xdr:row>
      <xdr:rowOff>50088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402690"/>
          <a:ext cx="889000" cy="2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29590</xdr:rowOff>
    </xdr:from>
    <xdr:to>
      <xdr:col>15</xdr:col>
      <xdr:colOff>50800</xdr:colOff>
      <xdr:row>78</xdr:row>
      <xdr:rowOff>48985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02690"/>
          <a:ext cx="889000" cy="1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24600</xdr:rowOff>
    </xdr:from>
    <xdr:to>
      <xdr:col>10</xdr:col>
      <xdr:colOff>114300</xdr:colOff>
      <xdr:row>78</xdr:row>
      <xdr:rowOff>48985</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397700"/>
          <a:ext cx="889000" cy="24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169100</xdr:rowOff>
    </xdr:from>
    <xdr:to>
      <xdr:col>24</xdr:col>
      <xdr:colOff>114300</xdr:colOff>
      <xdr:row>78</xdr:row>
      <xdr:rowOff>99250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7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147527</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4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170738</xdr:rowOff>
    </xdr:from>
    <xdr:to>
      <xdr:col>20</xdr:col>
      <xdr:colOff>38100</xdr:colOff>
      <xdr:row>78</xdr:row>
      <xdr:rowOff>100888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7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92015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6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150240</xdr:rowOff>
    </xdr:from>
    <xdr:to>
      <xdr:col>15</xdr:col>
      <xdr:colOff>101600</xdr:colOff>
      <xdr:row>78</xdr:row>
      <xdr:rowOff>80390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5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71517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4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169635</xdr:rowOff>
    </xdr:from>
    <xdr:to>
      <xdr:col>10</xdr:col>
      <xdr:colOff>165100</xdr:colOff>
      <xdr:row>78</xdr:row>
      <xdr:rowOff>99785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7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90912</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6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145250</xdr:rowOff>
    </xdr:from>
    <xdr:to>
      <xdr:col>6</xdr:col>
      <xdr:colOff>38100</xdr:colOff>
      <xdr:row>78</xdr:row>
      <xdr:rowOff>75400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91927</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12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68872</xdr:rowOff>
    </xdr:from>
    <xdr:to>
      <xdr:col>24</xdr:col>
      <xdr:colOff>63500</xdr:colOff>
      <xdr:row>96</xdr:row>
      <xdr:rowOff>14097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56622"/>
          <a:ext cx="838200" cy="11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14097</xdr:rowOff>
    </xdr:from>
    <xdr:to>
      <xdr:col>19</xdr:col>
      <xdr:colOff>177800</xdr:colOff>
      <xdr:row>96</xdr:row>
      <xdr:rowOff>93611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73297"/>
          <a:ext cx="889000" cy="7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138925</xdr:rowOff>
    </xdr:from>
    <xdr:to>
      <xdr:col>15</xdr:col>
      <xdr:colOff>50800</xdr:colOff>
      <xdr:row>96</xdr:row>
      <xdr:rowOff>93611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426675"/>
          <a:ext cx="889000" cy="12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138925</xdr:rowOff>
    </xdr:from>
    <xdr:to>
      <xdr:col>10</xdr:col>
      <xdr:colOff>114300</xdr:colOff>
      <xdr:row>97</xdr:row>
      <xdr:rowOff>92774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426675"/>
          <a:ext cx="889000" cy="29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18072</xdr:rowOff>
    </xdr:from>
    <xdr:to>
      <xdr:col>24</xdr:col>
      <xdr:colOff>114300</xdr:colOff>
      <xdr:row>95</xdr:row>
      <xdr:rowOff>119672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0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167949</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284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134747</xdr:rowOff>
    </xdr:from>
    <xdr:to>
      <xdr:col>20</xdr:col>
      <xdr:colOff>38100</xdr:colOff>
      <xdr:row>96</xdr:row>
      <xdr:rowOff>64897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2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56024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515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42811</xdr:rowOff>
    </xdr:from>
    <xdr:to>
      <xdr:col>15</xdr:col>
      <xdr:colOff>101600</xdr:colOff>
      <xdr:row>96</xdr:row>
      <xdr:rowOff>144411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0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135538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59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88125</xdr:rowOff>
    </xdr:from>
    <xdr:to>
      <xdr:col>10</xdr:col>
      <xdr:colOff>165100</xdr:colOff>
      <xdr:row>96</xdr:row>
      <xdr:rowOff>18275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7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9402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468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41974</xdr:rowOff>
    </xdr:from>
    <xdr:to>
      <xdr:col>6</xdr:col>
      <xdr:colOff>38100</xdr:colOff>
      <xdr:row>97</xdr:row>
      <xdr:rowOff>143574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7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134701</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76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146428</xdr:rowOff>
    </xdr:from>
    <xdr:to>
      <xdr:col>55</xdr:col>
      <xdr:colOff>0</xdr:colOff>
      <xdr:row>35</xdr:row>
      <xdr:rowOff>56109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5975728"/>
          <a:ext cx="838200" cy="8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146428</xdr:rowOff>
    </xdr:from>
    <xdr:to>
      <xdr:col>50</xdr:col>
      <xdr:colOff>114300</xdr:colOff>
      <xdr:row>35</xdr:row>
      <xdr:rowOff>4879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5975728"/>
          <a:ext cx="889000" cy="29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4879</xdr:rowOff>
    </xdr:from>
    <xdr:to>
      <xdr:col>45</xdr:col>
      <xdr:colOff>177800</xdr:colOff>
      <xdr:row>35</xdr:row>
      <xdr:rowOff>22421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005629"/>
          <a:ext cx="889000" cy="17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126136</xdr:rowOff>
    </xdr:from>
    <xdr:to>
      <xdr:col>41</xdr:col>
      <xdr:colOff>50800</xdr:colOff>
      <xdr:row>35</xdr:row>
      <xdr:rowOff>22421</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269636"/>
          <a:ext cx="889000" cy="75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5309</xdr:rowOff>
    </xdr:from>
    <xdr:to>
      <xdr:col>55</xdr:col>
      <xdr:colOff>50800</xdr:colOff>
      <xdr:row>35</xdr:row>
      <xdr:rowOff>106909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00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28186</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857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95628</xdr:rowOff>
    </xdr:from>
    <xdr:to>
      <xdr:col>50</xdr:col>
      <xdr:colOff>165100</xdr:colOff>
      <xdr:row>35</xdr:row>
      <xdr:rowOff>25778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592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42305</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70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125529</xdr:rowOff>
    </xdr:from>
    <xdr:to>
      <xdr:col>46</xdr:col>
      <xdr:colOff>38100</xdr:colOff>
      <xdr:row>35</xdr:row>
      <xdr:rowOff>55679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595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72206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730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143071</xdr:rowOff>
    </xdr:from>
    <xdr:to>
      <xdr:col>41</xdr:col>
      <xdr:colOff>101600</xdr:colOff>
      <xdr:row>35</xdr:row>
      <xdr:rowOff>73221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597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89748</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74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75336</xdr:rowOff>
    </xdr:from>
    <xdr:to>
      <xdr:col>36</xdr:col>
      <xdr:colOff>165100</xdr:colOff>
      <xdr:row>31</xdr:row>
      <xdr:rowOff>5486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1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22013</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994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154984</xdr:rowOff>
    </xdr:from>
    <xdr:to>
      <xdr:col>55</xdr:col>
      <xdr:colOff>0</xdr:colOff>
      <xdr:row>58</xdr:row>
      <xdr:rowOff>137234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927634"/>
          <a:ext cx="838200" cy="15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151392</xdr:rowOff>
    </xdr:from>
    <xdr:to>
      <xdr:col>50</xdr:col>
      <xdr:colOff>114300</xdr:colOff>
      <xdr:row>58</xdr:row>
      <xdr:rowOff>137234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924042"/>
          <a:ext cx="889000" cy="15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151392</xdr:rowOff>
    </xdr:from>
    <xdr:to>
      <xdr:col>45</xdr:col>
      <xdr:colOff>177800</xdr:colOff>
      <xdr:row>58</xdr:row>
      <xdr:rowOff>69373</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924042"/>
          <a:ext cx="889000" cy="8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42349</xdr:rowOff>
    </xdr:from>
    <xdr:to>
      <xdr:col>41</xdr:col>
      <xdr:colOff>50800</xdr:colOff>
      <xdr:row>58</xdr:row>
      <xdr:rowOff>69373</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986449"/>
          <a:ext cx="889000" cy="27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104184</xdr:rowOff>
    </xdr:from>
    <xdr:to>
      <xdr:col>55</xdr:col>
      <xdr:colOff>50800</xdr:colOff>
      <xdr:row>58</xdr:row>
      <xdr:rowOff>34334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87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82611</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85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86434</xdr:rowOff>
    </xdr:from>
    <xdr:to>
      <xdr:col>50</xdr:col>
      <xdr:colOff>165100</xdr:colOff>
      <xdr:row>59</xdr:row>
      <xdr:rowOff>16584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1003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7711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123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100592</xdr:rowOff>
    </xdr:from>
    <xdr:to>
      <xdr:col>46</xdr:col>
      <xdr:colOff>38100</xdr:colOff>
      <xdr:row>58</xdr:row>
      <xdr:rowOff>30742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87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21869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96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18573</xdr:rowOff>
    </xdr:from>
    <xdr:to>
      <xdr:col>41</xdr:col>
      <xdr:colOff>101600</xdr:colOff>
      <xdr:row>58</xdr:row>
      <xdr:rowOff>120173</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96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111300</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055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162999</xdr:rowOff>
    </xdr:from>
    <xdr:to>
      <xdr:col>36</xdr:col>
      <xdr:colOff>165100</xdr:colOff>
      <xdr:row>58</xdr:row>
      <xdr:rowOff>93149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93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84276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1002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133871</xdr:rowOff>
    </xdr:from>
    <xdr:to>
      <xdr:col>55</xdr:col>
      <xdr:colOff>0</xdr:colOff>
      <xdr:row>78</xdr:row>
      <xdr:rowOff>138900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9639300" y="13506971"/>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133596</xdr:rowOff>
    </xdr:from>
    <xdr:to>
      <xdr:col>50</xdr:col>
      <xdr:colOff>114300</xdr:colOff>
      <xdr:row>78</xdr:row>
      <xdr:rowOff>133871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506696"/>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65565</xdr:rowOff>
    </xdr:from>
    <xdr:to>
      <xdr:col>45</xdr:col>
      <xdr:colOff>177800</xdr:colOff>
      <xdr:row>78</xdr:row>
      <xdr:rowOff>133596</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438665"/>
          <a:ext cx="889000" cy="6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3660</xdr:rowOff>
    </xdr:from>
    <xdr:to>
      <xdr:col>41</xdr:col>
      <xdr:colOff>50800</xdr:colOff>
      <xdr:row>78</xdr:row>
      <xdr:rowOff>65565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376760"/>
          <a:ext cx="889000" cy="6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88100</xdr:rowOff>
    </xdr:from>
    <xdr:to>
      <xdr:col>55</xdr:col>
      <xdr:colOff>50800</xdr:colOff>
      <xdr:row>79</xdr:row>
      <xdr:rowOff>18250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46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3027</xdr:rowOff>
    </xdr:from>
    <xdr:ext cx="313932"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76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83071</xdr:rowOff>
    </xdr:from>
    <xdr:to>
      <xdr:col>50</xdr:col>
      <xdr:colOff>165100</xdr:colOff>
      <xdr:row>79</xdr:row>
      <xdr:rowOff>13221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5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4348</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50017" y="135488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82796</xdr:rowOff>
    </xdr:from>
    <xdr:to>
      <xdr:col>46</xdr:col>
      <xdr:colOff>38100</xdr:colOff>
      <xdr:row>79</xdr:row>
      <xdr:rowOff>12946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45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4073</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61017" y="13548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14765</xdr:rowOff>
    </xdr:from>
    <xdr:to>
      <xdr:col>41</xdr:col>
      <xdr:colOff>101600</xdr:colOff>
      <xdr:row>78</xdr:row>
      <xdr:rowOff>116365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38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107492</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48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124310</xdr:rowOff>
    </xdr:from>
    <xdr:to>
      <xdr:col>36</xdr:col>
      <xdr:colOff>165100</xdr:colOff>
      <xdr:row>78</xdr:row>
      <xdr:rowOff>54460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32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45587</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418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145692</xdr:rowOff>
    </xdr:from>
    <xdr:to>
      <xdr:col>55</xdr:col>
      <xdr:colOff>0</xdr:colOff>
      <xdr:row>97</xdr:row>
      <xdr:rowOff>128352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604892"/>
          <a:ext cx="838200" cy="15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67690</xdr:rowOff>
    </xdr:from>
    <xdr:to>
      <xdr:col>50</xdr:col>
      <xdr:colOff>114300</xdr:colOff>
      <xdr:row>97</xdr:row>
      <xdr:rowOff>128352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698340"/>
          <a:ext cx="889000" cy="6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67690</xdr:rowOff>
    </xdr:from>
    <xdr:to>
      <xdr:col>45</xdr:col>
      <xdr:colOff>177800</xdr:colOff>
      <xdr:row>98</xdr:row>
      <xdr:rowOff>14117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698340"/>
          <a:ext cx="889000" cy="11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90779</xdr:rowOff>
    </xdr:from>
    <xdr:to>
      <xdr:col>41</xdr:col>
      <xdr:colOff>50800</xdr:colOff>
      <xdr:row>98</xdr:row>
      <xdr:rowOff>14117</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721429"/>
          <a:ext cx="889000" cy="9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94892</xdr:rowOff>
    </xdr:from>
    <xdr:to>
      <xdr:col>55</xdr:col>
      <xdr:colOff>50800</xdr:colOff>
      <xdr:row>97</xdr:row>
      <xdr:rowOff>25042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5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73319</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53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77552</xdr:rowOff>
    </xdr:from>
    <xdr:to>
      <xdr:col>50</xdr:col>
      <xdr:colOff>165100</xdr:colOff>
      <xdr:row>98</xdr:row>
      <xdr:rowOff>7702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0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170279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0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16890</xdr:rowOff>
    </xdr:from>
    <xdr:to>
      <xdr:col>46</xdr:col>
      <xdr:colOff>38100</xdr:colOff>
      <xdr:row>97</xdr:row>
      <xdr:rowOff>118490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64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109617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74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134767</xdr:rowOff>
    </xdr:from>
    <xdr:to>
      <xdr:col>41</xdr:col>
      <xdr:colOff>101600</xdr:colOff>
      <xdr:row>98</xdr:row>
      <xdr:rowOff>64917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6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56044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5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39979</xdr:rowOff>
    </xdr:from>
    <xdr:to>
      <xdr:col>36</xdr:col>
      <xdr:colOff>165100</xdr:colOff>
      <xdr:row>97</xdr:row>
      <xdr:rowOff>141579</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67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132706</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763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129870</xdr:rowOff>
    </xdr:from>
    <xdr:to>
      <xdr:col>81</xdr:col>
      <xdr:colOff>50800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644970"/>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129870</xdr:rowOff>
    </xdr:from>
    <xdr:to>
      <xdr:col>76</xdr:col>
      <xdr:colOff>114300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644970"/>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79070</xdr:rowOff>
    </xdr:from>
    <xdr:to>
      <xdr:col>76</xdr:col>
      <xdr:colOff>165100</xdr:colOff>
      <xdr:row>39</xdr:row>
      <xdr:rowOff>9220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59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347</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3017" y="6686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167557</xdr:rowOff>
    </xdr:from>
    <xdr:to>
      <xdr:col>85</xdr:col>
      <xdr:colOff>127000</xdr:colOff>
      <xdr:row>78</xdr:row>
      <xdr:rowOff>19931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369207"/>
          <a:ext cx="838200" cy="2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167557</xdr:rowOff>
    </xdr:from>
    <xdr:to>
      <xdr:col>81</xdr:col>
      <xdr:colOff>50800</xdr:colOff>
      <xdr:row>78</xdr:row>
      <xdr:rowOff>3879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369207"/>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3879</xdr:rowOff>
    </xdr:from>
    <xdr:to>
      <xdr:col>76</xdr:col>
      <xdr:colOff>114300</xdr:colOff>
      <xdr:row>78</xdr:row>
      <xdr:rowOff>12632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376979"/>
          <a:ext cx="889000" cy="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12632</xdr:rowOff>
    </xdr:from>
    <xdr:to>
      <xdr:col>71</xdr:col>
      <xdr:colOff>177800</xdr:colOff>
      <xdr:row>78</xdr:row>
      <xdr:rowOff>27000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385732"/>
          <a:ext cx="889000" cy="1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140581</xdr:rowOff>
    </xdr:from>
    <xdr:to>
      <xdr:col>85</xdr:col>
      <xdr:colOff>177800</xdr:colOff>
      <xdr:row>78</xdr:row>
      <xdr:rowOff>70731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34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55508</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5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116757</xdr:rowOff>
    </xdr:from>
    <xdr:to>
      <xdr:col>81</xdr:col>
      <xdr:colOff>101600</xdr:colOff>
      <xdr:row>78</xdr:row>
      <xdr:rowOff>46907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31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38034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41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124529</xdr:rowOff>
    </xdr:from>
    <xdr:to>
      <xdr:col>76</xdr:col>
      <xdr:colOff>165100</xdr:colOff>
      <xdr:row>78</xdr:row>
      <xdr:rowOff>54679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32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45806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41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133282</xdr:rowOff>
    </xdr:from>
    <xdr:to>
      <xdr:col>72</xdr:col>
      <xdr:colOff>38100</xdr:colOff>
      <xdr:row>78</xdr:row>
      <xdr:rowOff>63432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33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54559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42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147650</xdr:rowOff>
    </xdr:from>
    <xdr:to>
      <xdr:col>67</xdr:col>
      <xdr:colOff>101600</xdr:colOff>
      <xdr:row>78</xdr:row>
      <xdr:rowOff>77800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3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68927</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44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141021</xdr:rowOff>
    </xdr:from>
    <xdr:to>
      <xdr:col>85</xdr:col>
      <xdr:colOff>127000</xdr:colOff>
      <xdr:row>98</xdr:row>
      <xdr:rowOff>160820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943121"/>
          <a:ext cx="838200" cy="19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93484</xdr:rowOff>
    </xdr:from>
    <xdr:to>
      <xdr:col>81</xdr:col>
      <xdr:colOff>50800</xdr:colOff>
      <xdr:row>98</xdr:row>
      <xdr:rowOff>160820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95584"/>
          <a:ext cx="889000" cy="6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93484</xdr:rowOff>
    </xdr:from>
    <xdr:to>
      <xdr:col>76</xdr:col>
      <xdr:colOff>114300</xdr:colOff>
      <xdr:row>99</xdr:row>
      <xdr:rowOff>17247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95584"/>
          <a:ext cx="889000" cy="9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43269</xdr:rowOff>
    </xdr:from>
    <xdr:to>
      <xdr:col>71</xdr:col>
      <xdr:colOff>177800</xdr:colOff>
      <xdr:row>99</xdr:row>
      <xdr:rowOff>17247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845369"/>
          <a:ext cx="889000" cy="14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90221</xdr:rowOff>
    </xdr:from>
    <xdr:to>
      <xdr:col>85</xdr:col>
      <xdr:colOff>177800</xdr:colOff>
      <xdr:row>99</xdr:row>
      <xdr:rowOff>20371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9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5148</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807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110020</xdr:rowOff>
    </xdr:from>
    <xdr:to>
      <xdr:col>81</xdr:col>
      <xdr:colOff>101600</xdr:colOff>
      <xdr:row>99</xdr:row>
      <xdr:rowOff>40170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91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31297</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46428" y="170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42684</xdr:rowOff>
    </xdr:from>
    <xdr:to>
      <xdr:col>76</xdr:col>
      <xdr:colOff>165100</xdr:colOff>
      <xdr:row>98</xdr:row>
      <xdr:rowOff>144284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4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135411</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57428" y="16937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137897</xdr:rowOff>
    </xdr:from>
    <xdr:to>
      <xdr:col>72</xdr:col>
      <xdr:colOff>38100</xdr:colOff>
      <xdr:row>99</xdr:row>
      <xdr:rowOff>68047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93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59174</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68428" y="1703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163919</xdr:rowOff>
    </xdr:from>
    <xdr:to>
      <xdr:col>67</xdr:col>
      <xdr:colOff>101600</xdr:colOff>
      <xdr:row>98</xdr:row>
      <xdr:rowOff>94069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9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85196</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8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115697</xdr:rowOff>
    </xdr:from>
    <xdr:to>
      <xdr:col>116</xdr:col>
      <xdr:colOff>63500</xdr:colOff>
      <xdr:row>35</xdr:row>
      <xdr:rowOff>139791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6116447"/>
          <a:ext cx="838200" cy="24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79670</xdr:rowOff>
    </xdr:from>
    <xdr:to>
      <xdr:col>111</xdr:col>
      <xdr:colOff>177800</xdr:colOff>
      <xdr:row>35</xdr:row>
      <xdr:rowOff>139791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080420"/>
          <a:ext cx="889000" cy="60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79670</xdr:rowOff>
    </xdr:from>
    <xdr:to>
      <xdr:col>107</xdr:col>
      <xdr:colOff>50800</xdr:colOff>
      <xdr:row>35</xdr:row>
      <xdr:rowOff>123652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080420"/>
          <a:ext cx="889000" cy="4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123652</xdr:rowOff>
    </xdr:from>
    <xdr:to>
      <xdr:col>102</xdr:col>
      <xdr:colOff>114300</xdr:colOff>
      <xdr:row>37</xdr:row>
      <xdr:rowOff>25583</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124402"/>
          <a:ext cx="889000" cy="24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64897</xdr:rowOff>
    </xdr:from>
    <xdr:to>
      <xdr:col>116</xdr:col>
      <xdr:colOff>114300</xdr:colOff>
      <xdr:row>35</xdr:row>
      <xdr:rowOff>166497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06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87774</xdr:rowOff>
    </xdr:from>
    <xdr:ext cx="534377"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591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88991</xdr:rowOff>
    </xdr:from>
    <xdr:to>
      <xdr:col>112</xdr:col>
      <xdr:colOff>38100</xdr:colOff>
      <xdr:row>36</xdr:row>
      <xdr:rowOff>19141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08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35668</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56111" y="586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28870</xdr:rowOff>
    </xdr:from>
    <xdr:to>
      <xdr:col>107</xdr:col>
      <xdr:colOff>101600</xdr:colOff>
      <xdr:row>35</xdr:row>
      <xdr:rowOff>130470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0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146997</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67111" y="580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72852</xdr:rowOff>
    </xdr:from>
    <xdr:to>
      <xdr:col>102</xdr:col>
      <xdr:colOff>165100</xdr:colOff>
      <xdr:row>36</xdr:row>
      <xdr:rowOff>3002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07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19529</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278111" y="5848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146233</xdr:rowOff>
    </xdr:from>
    <xdr:to>
      <xdr:col>98</xdr:col>
      <xdr:colOff>38100</xdr:colOff>
      <xdr:row>37</xdr:row>
      <xdr:rowOff>76383</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31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92910</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09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25766</xdr:rowOff>
    </xdr:from>
    <xdr:to>
      <xdr:col>116</xdr:col>
      <xdr:colOff>63500</xdr:colOff>
      <xdr:row>58</xdr:row>
      <xdr:rowOff>26223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969866"/>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26223</xdr:rowOff>
    </xdr:from>
    <xdr:to>
      <xdr:col>111</xdr:col>
      <xdr:colOff>177800</xdr:colOff>
      <xdr:row>58</xdr:row>
      <xdr:rowOff>26406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970323"/>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26406</xdr:rowOff>
    </xdr:from>
    <xdr:to>
      <xdr:col>107</xdr:col>
      <xdr:colOff>50800</xdr:colOff>
      <xdr:row>58</xdr:row>
      <xdr:rowOff>26543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970506"/>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7844</xdr:rowOff>
    </xdr:from>
    <xdr:to>
      <xdr:col>102</xdr:col>
      <xdr:colOff>114300</xdr:colOff>
      <xdr:row>58</xdr:row>
      <xdr:rowOff>26543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951944"/>
          <a:ext cx="889000" cy="1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146416</xdr:rowOff>
    </xdr:from>
    <xdr:to>
      <xdr:col>116</xdr:col>
      <xdr:colOff>114300</xdr:colOff>
      <xdr:row>58</xdr:row>
      <xdr:rowOff>76566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1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61343</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833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146873</xdr:rowOff>
    </xdr:from>
    <xdr:to>
      <xdr:col>112</xdr:col>
      <xdr:colOff>38100</xdr:colOff>
      <xdr:row>58</xdr:row>
      <xdr:rowOff>77023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1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68150</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1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147056</xdr:rowOff>
    </xdr:from>
    <xdr:to>
      <xdr:col>107</xdr:col>
      <xdr:colOff>101600</xdr:colOff>
      <xdr:row>58</xdr:row>
      <xdr:rowOff>77206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1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68333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12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147193</xdr:rowOff>
    </xdr:from>
    <xdr:to>
      <xdr:col>102</xdr:col>
      <xdr:colOff>165100</xdr:colOff>
      <xdr:row>58</xdr:row>
      <xdr:rowOff>77343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1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68470</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1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128494</xdr:rowOff>
    </xdr:from>
    <xdr:to>
      <xdr:col>98</xdr:col>
      <xdr:colOff>38100</xdr:colOff>
      <xdr:row>58</xdr:row>
      <xdr:rowOff>58644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0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49771</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99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169258</xdr:rowOff>
    </xdr:from>
    <xdr:to>
      <xdr:col>116</xdr:col>
      <xdr:colOff>63500</xdr:colOff>
      <xdr:row>77</xdr:row>
      <xdr:rowOff>14129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199458"/>
          <a:ext cx="838200" cy="1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14129</xdr:rowOff>
    </xdr:from>
    <xdr:to>
      <xdr:col>111</xdr:col>
      <xdr:colOff>177800</xdr:colOff>
      <xdr:row>77</xdr:row>
      <xdr:rowOff>30476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215779"/>
          <a:ext cx="889000" cy="1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30476</xdr:rowOff>
    </xdr:from>
    <xdr:to>
      <xdr:col>107</xdr:col>
      <xdr:colOff>50800</xdr:colOff>
      <xdr:row>77</xdr:row>
      <xdr:rowOff>143997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232126"/>
          <a:ext cx="889000" cy="11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124840</xdr:rowOff>
    </xdr:from>
    <xdr:to>
      <xdr:col>102</xdr:col>
      <xdr:colOff>114300</xdr:colOff>
      <xdr:row>77</xdr:row>
      <xdr:rowOff>143997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326490"/>
          <a:ext cx="889000" cy="1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118458</xdr:rowOff>
    </xdr:from>
    <xdr:to>
      <xdr:col>116</xdr:col>
      <xdr:colOff>114300</xdr:colOff>
      <xdr:row>77</xdr:row>
      <xdr:rowOff>48608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4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96885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2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134779</xdr:rowOff>
    </xdr:from>
    <xdr:to>
      <xdr:col>112</xdr:col>
      <xdr:colOff>38100</xdr:colOff>
      <xdr:row>77</xdr:row>
      <xdr:rowOff>64929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16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56056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25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151126</xdr:rowOff>
    </xdr:from>
    <xdr:to>
      <xdr:col>107</xdr:col>
      <xdr:colOff>101600</xdr:colOff>
      <xdr:row>77</xdr:row>
      <xdr:rowOff>81276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18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72403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27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93197</xdr:rowOff>
    </xdr:from>
    <xdr:to>
      <xdr:col>102</xdr:col>
      <xdr:colOff>165100</xdr:colOff>
      <xdr:row>78</xdr:row>
      <xdr:rowOff>23347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29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14474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38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74040</xdr:rowOff>
    </xdr:from>
    <xdr:to>
      <xdr:col>98</xdr:col>
      <xdr:colOff>38100</xdr:colOff>
      <xdr:row>78</xdr:row>
      <xdr:rowOff>4190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27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166767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36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ysClr val="windowText" lastClr="000000"/>
              </a:solidFill>
              <a:effectLst/>
              <a:latin typeface="+mn-lt"/>
              <a:ea typeface="+mn-ea"/>
              <a:cs typeface="+mn-cs"/>
            </a:rPr>
            <a:t>　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決算額において、類似団体内平均値と比較して当市が低いものは、人件費、維持補修費、扶助費、普通建設事業費、災害復旧事業費、公債費、積立金、貸付金及び繰出金であり、高いものは、物件費、補助費等、投資及び出資金と令和</a:t>
          </a:r>
          <a:r>
            <a:rPr kumimoji="1" lang="ja-JP" altLang="en-US" sz="1100" b="0" i="0" baseline="0">
              <a:solidFill>
                <a:sysClr val="windowText" lastClr="000000"/>
              </a:solidFill>
              <a:effectLst/>
              <a:latin typeface="+mn-lt"/>
              <a:ea typeface="+mn-ea"/>
              <a:cs typeface="+mn-cs"/>
            </a:rPr>
            <a:t>５</a:t>
          </a:r>
          <a:r>
            <a:rPr kumimoji="1" lang="ja-JP" altLang="ja-JP" sz="1100" b="0" i="0" baseline="0">
              <a:solidFill>
                <a:sysClr val="windowText" lastClr="000000"/>
              </a:solidFill>
              <a:effectLst/>
              <a:latin typeface="+mn-lt"/>
              <a:ea typeface="+mn-ea"/>
              <a:cs typeface="+mn-cs"/>
            </a:rPr>
            <a:t>年度同様であった。</a:t>
          </a:r>
          <a:endParaRPr lang="ja-JP" altLang="ja-JP" sz="1400">
            <a:solidFill>
              <a:sysClr val="windowText" lastClr="000000"/>
            </a:solidFill>
            <a:effectLst/>
          </a:endParaRPr>
        </a:p>
        <a:p>
          <a:r>
            <a:rPr kumimoji="1" lang="ja-JP" altLang="ja-JP" sz="1100" b="0" i="0" baseline="0">
              <a:solidFill>
                <a:sysClr val="windowText" lastClr="000000"/>
              </a:solidFill>
              <a:effectLst/>
              <a:latin typeface="+mn-lt"/>
              <a:ea typeface="+mn-ea"/>
              <a:cs typeface="+mn-cs"/>
            </a:rPr>
            <a:t>　前年度と比較し、人件費、扶助費、補助費等、公債費が増加しており、特に扶助費は大幅な増となっている。</a:t>
          </a:r>
          <a:endParaRPr lang="ja-JP" altLang="ja-JP" sz="1400">
            <a:solidFill>
              <a:sysClr val="windowText" lastClr="000000"/>
            </a:solidFill>
            <a:effectLst/>
          </a:endParaRPr>
        </a:p>
        <a:p>
          <a:r>
            <a:rPr kumimoji="1" lang="ja-JP" altLang="ja-JP" sz="1100" b="0" i="0" baseline="0">
              <a:solidFill>
                <a:sysClr val="windowText" lastClr="000000"/>
              </a:solidFill>
              <a:effectLst/>
              <a:latin typeface="+mn-lt"/>
              <a:ea typeface="+mn-ea"/>
              <a:cs typeface="+mn-cs"/>
            </a:rPr>
            <a:t>　扶助費の主な要因としては、</a:t>
          </a:r>
          <a:r>
            <a:rPr kumimoji="1" lang="ja-JP" altLang="en-US" sz="1100" b="0" i="0" baseline="0">
              <a:solidFill>
                <a:sysClr val="windowText" lastClr="000000"/>
              </a:solidFill>
              <a:effectLst/>
              <a:latin typeface="+mn-lt"/>
              <a:ea typeface="+mn-ea"/>
              <a:cs typeface="+mn-cs"/>
            </a:rPr>
            <a:t>児童手当支給事業</a:t>
          </a:r>
          <a:r>
            <a:rPr kumimoji="1" lang="ja-JP" altLang="ja-JP" sz="1100" b="0" i="0" baseline="0">
              <a:solidFill>
                <a:sysClr val="windowText" lastClr="000000"/>
              </a:solidFill>
              <a:effectLst/>
              <a:latin typeface="+mn-lt"/>
              <a:ea typeface="+mn-ea"/>
              <a:cs typeface="+mn-cs"/>
            </a:rPr>
            <a:t>などの義務的経費の影響が大きい。</a:t>
          </a:r>
          <a:endParaRPr lang="ja-JP" altLang="ja-JP" sz="1400">
            <a:solidFill>
              <a:sysClr val="windowText" lastClr="000000"/>
            </a:solidFill>
            <a:effectLst/>
          </a:endParaRPr>
        </a:p>
        <a:p>
          <a:r>
            <a:rPr kumimoji="1" lang="ja-JP" altLang="ja-JP" sz="1100" b="0" i="0" baseline="0">
              <a:solidFill>
                <a:sysClr val="windowText" lastClr="000000"/>
              </a:solidFill>
              <a:effectLst/>
              <a:latin typeface="+mn-lt"/>
              <a:ea typeface="+mn-ea"/>
              <a:cs typeface="+mn-cs"/>
            </a:rPr>
            <a:t>　</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愛知県碧南市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72,242
65,731
36.68
36,967,571
34,582,790
2,124,372
19,414,660
8,056,355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85293</xdr:rowOff>
    </xdr:from>
    <xdr:to>
      <xdr:col>24</xdr:col>
      <xdr:colOff>63500</xdr:colOff>
      <xdr:row>34</xdr:row>
      <xdr:rowOff>85751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914593"/>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85293</xdr:rowOff>
    </xdr:from>
    <xdr:to>
      <xdr:col>19</xdr:col>
      <xdr:colOff>177800</xdr:colOff>
      <xdr:row>34</xdr:row>
      <xdr:rowOff>141529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14593"/>
          <a:ext cx="889000" cy="5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141529</xdr:rowOff>
    </xdr:from>
    <xdr:to>
      <xdr:col>15</xdr:col>
      <xdr:colOff>50800</xdr:colOff>
      <xdr:row>34</xdr:row>
      <xdr:rowOff>160731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70829"/>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104038</xdr:rowOff>
    </xdr:from>
    <xdr:to>
      <xdr:col>10</xdr:col>
      <xdr:colOff>114300</xdr:colOff>
      <xdr:row>34</xdr:row>
      <xdr:rowOff>160731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33338"/>
          <a:ext cx="889000" cy="5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34951</xdr:rowOff>
    </xdr:from>
    <xdr:to>
      <xdr:col>24</xdr:col>
      <xdr:colOff>114300</xdr:colOff>
      <xdr:row>34</xdr:row>
      <xdr:rowOff>136551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6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57828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1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34493</xdr:rowOff>
    </xdr:from>
    <xdr:to>
      <xdr:col>20</xdr:col>
      <xdr:colOff>38100</xdr:colOff>
      <xdr:row>34</xdr:row>
      <xdr:rowOff>136093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6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152620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639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90729</xdr:rowOff>
    </xdr:from>
    <xdr:to>
      <xdr:col>15</xdr:col>
      <xdr:colOff>101600</xdr:colOff>
      <xdr:row>35</xdr:row>
      <xdr:rowOff>20879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2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37406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69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109931</xdr:rowOff>
    </xdr:from>
    <xdr:to>
      <xdr:col>10</xdr:col>
      <xdr:colOff>165100</xdr:colOff>
      <xdr:row>35</xdr:row>
      <xdr:rowOff>40081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3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56608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1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53238</xdr:rowOff>
    </xdr:from>
    <xdr:to>
      <xdr:col>6</xdr:col>
      <xdr:colOff>38100</xdr:colOff>
      <xdr:row>34</xdr:row>
      <xdr:rowOff>154838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8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171365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5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22078</xdr:rowOff>
    </xdr:from>
    <xdr:to>
      <xdr:col>24</xdr:col>
      <xdr:colOff>63500</xdr:colOff>
      <xdr:row>56</xdr:row>
      <xdr:rowOff>66769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23278"/>
          <a:ext cx="838200" cy="44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833</xdr:rowOff>
    </xdr:from>
    <xdr:to>
      <xdr:col>19</xdr:col>
      <xdr:colOff>177800</xdr:colOff>
      <xdr:row>56</xdr:row>
      <xdr:rowOff>66769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02033"/>
          <a:ext cx="889000" cy="6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833</xdr:rowOff>
    </xdr:from>
    <xdr:to>
      <xdr:col>15</xdr:col>
      <xdr:colOff>50800</xdr:colOff>
      <xdr:row>56</xdr:row>
      <xdr:rowOff>43962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02033"/>
          <a:ext cx="889000" cy="4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71668</xdr:rowOff>
    </xdr:from>
    <xdr:to>
      <xdr:col>10</xdr:col>
      <xdr:colOff>114300</xdr:colOff>
      <xdr:row>56</xdr:row>
      <xdr:rowOff>43962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815618"/>
          <a:ext cx="889000" cy="82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11914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92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142728</xdr:rowOff>
    </xdr:from>
    <xdr:to>
      <xdr:col>24</xdr:col>
      <xdr:colOff>114300</xdr:colOff>
      <xdr:row>56</xdr:row>
      <xdr:rowOff>72878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7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121155</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50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15969</xdr:rowOff>
    </xdr:from>
    <xdr:to>
      <xdr:col>20</xdr:col>
      <xdr:colOff>38100</xdr:colOff>
      <xdr:row>56</xdr:row>
      <xdr:rowOff>117569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1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108696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09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121483</xdr:rowOff>
    </xdr:from>
    <xdr:to>
      <xdr:col>15</xdr:col>
      <xdr:colOff>101600</xdr:colOff>
      <xdr:row>56</xdr:row>
      <xdr:rowOff>51633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5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42760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64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164612</xdr:rowOff>
    </xdr:from>
    <xdr:to>
      <xdr:col>10</xdr:col>
      <xdr:colOff>165100</xdr:colOff>
      <xdr:row>56</xdr:row>
      <xdr:rowOff>94762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9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85889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68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20868</xdr:rowOff>
    </xdr:from>
    <xdr:to>
      <xdr:col>6</xdr:col>
      <xdr:colOff>38100</xdr:colOff>
      <xdr:row>51</xdr:row>
      <xdr:rowOff>122468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76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138995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540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57556</xdr:rowOff>
    </xdr:from>
    <xdr:to>
      <xdr:col>24</xdr:col>
      <xdr:colOff>63500</xdr:colOff>
      <xdr:row>77</xdr:row>
      <xdr:rowOff>6753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87756"/>
          <a:ext cx="838200" cy="12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6753</xdr:rowOff>
    </xdr:from>
    <xdr:to>
      <xdr:col>19</xdr:col>
      <xdr:colOff>177800</xdr:colOff>
      <xdr:row>77</xdr:row>
      <xdr:rowOff>71295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08403"/>
          <a:ext cx="889000" cy="6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4924</xdr:rowOff>
    </xdr:from>
    <xdr:to>
      <xdr:col>15</xdr:col>
      <xdr:colOff>50800</xdr:colOff>
      <xdr:row>77</xdr:row>
      <xdr:rowOff>71295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06574"/>
          <a:ext cx="889000" cy="6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4924</xdr:rowOff>
    </xdr:from>
    <xdr:to>
      <xdr:col>10</xdr:col>
      <xdr:colOff>114300</xdr:colOff>
      <xdr:row>78</xdr:row>
      <xdr:rowOff>115751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06574"/>
          <a:ext cx="889000" cy="28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6756</xdr:rowOff>
    </xdr:from>
    <xdr:to>
      <xdr:col>24</xdr:col>
      <xdr:colOff>114300</xdr:colOff>
      <xdr:row>76</xdr:row>
      <xdr:rowOff>108356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3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156633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1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127403</xdr:rowOff>
    </xdr:from>
    <xdr:to>
      <xdr:col>20</xdr:col>
      <xdr:colOff>38100</xdr:colOff>
      <xdr:row>77</xdr:row>
      <xdr:rowOff>57553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5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48680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50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20495</xdr:rowOff>
    </xdr:from>
    <xdr:to>
      <xdr:col>15</xdr:col>
      <xdr:colOff>101600</xdr:colOff>
      <xdr:row>77</xdr:row>
      <xdr:rowOff>122095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2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113222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14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125574</xdr:rowOff>
    </xdr:from>
    <xdr:to>
      <xdr:col>10</xdr:col>
      <xdr:colOff>165100</xdr:colOff>
      <xdr:row>77</xdr:row>
      <xdr:rowOff>55724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5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46851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48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64951</xdr:rowOff>
    </xdr:from>
    <xdr:to>
      <xdr:col>6</xdr:col>
      <xdr:colOff>38100</xdr:colOff>
      <xdr:row>78</xdr:row>
      <xdr:rowOff>166551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3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157678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30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37858</xdr:rowOff>
    </xdr:from>
    <xdr:to>
      <xdr:col>24</xdr:col>
      <xdr:colOff>63500</xdr:colOff>
      <xdr:row>94</xdr:row>
      <xdr:rowOff>21495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5982708"/>
          <a:ext cx="838200" cy="15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37858</xdr:rowOff>
    </xdr:from>
    <xdr:to>
      <xdr:col>19</xdr:col>
      <xdr:colOff>177800</xdr:colOff>
      <xdr:row>93</xdr:row>
      <xdr:rowOff>86607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5982708"/>
          <a:ext cx="889000" cy="48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86607</xdr:rowOff>
    </xdr:from>
    <xdr:to>
      <xdr:col>15</xdr:col>
      <xdr:colOff>50800</xdr:colOff>
      <xdr:row>93</xdr:row>
      <xdr:rowOff>120917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031457"/>
          <a:ext cx="889000" cy="3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120917</xdr:rowOff>
    </xdr:from>
    <xdr:to>
      <xdr:col>10</xdr:col>
      <xdr:colOff>114300</xdr:colOff>
      <xdr:row>95</xdr:row>
      <xdr:rowOff>72473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065767"/>
          <a:ext cx="889000" cy="29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142145</xdr:rowOff>
    </xdr:from>
    <xdr:to>
      <xdr:col>24</xdr:col>
      <xdr:colOff>114300</xdr:colOff>
      <xdr:row>94</xdr:row>
      <xdr:rowOff>72295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08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165022</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93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158508</xdr:rowOff>
    </xdr:from>
    <xdr:to>
      <xdr:col>20</xdr:col>
      <xdr:colOff>38100</xdr:colOff>
      <xdr:row>93</xdr:row>
      <xdr:rowOff>88658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593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105185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70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35807</xdr:rowOff>
    </xdr:from>
    <xdr:to>
      <xdr:col>15</xdr:col>
      <xdr:colOff>101600</xdr:colOff>
      <xdr:row>93</xdr:row>
      <xdr:rowOff>137407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598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153934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755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70117</xdr:rowOff>
    </xdr:from>
    <xdr:to>
      <xdr:col>10</xdr:col>
      <xdr:colOff>165100</xdr:colOff>
      <xdr:row>94</xdr:row>
      <xdr:rowOff>267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01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16794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79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21673</xdr:rowOff>
    </xdr:from>
    <xdr:to>
      <xdr:col>6</xdr:col>
      <xdr:colOff>38100</xdr:colOff>
      <xdr:row>95</xdr:row>
      <xdr:rowOff>123273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30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139800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08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152001</xdr:rowOff>
    </xdr:from>
    <xdr:to>
      <xdr:col>55</xdr:col>
      <xdr:colOff>0</xdr:colOff>
      <xdr:row>38</xdr:row>
      <xdr:rowOff>153851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67101"/>
          <a:ext cx="83820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153851</xdr:rowOff>
    </xdr:from>
    <xdr:to>
      <xdr:col>50</xdr:col>
      <xdr:colOff>114300</xdr:colOff>
      <xdr:row>38</xdr:row>
      <xdr:rowOff>154613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66895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154613</xdr:rowOff>
    </xdr:from>
    <xdr:to>
      <xdr:col>45</xdr:col>
      <xdr:colOff>177800</xdr:colOff>
      <xdr:row>38</xdr:row>
      <xdr:rowOff>158097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669713"/>
          <a:ext cx="889000" cy="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158097</xdr:rowOff>
    </xdr:from>
    <xdr:to>
      <xdr:col>41</xdr:col>
      <xdr:colOff>50800</xdr:colOff>
      <xdr:row>38</xdr:row>
      <xdr:rowOff>160492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73197"/>
          <a:ext cx="889000" cy="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101201</xdr:rowOff>
    </xdr:from>
    <xdr:to>
      <xdr:col>55</xdr:col>
      <xdr:colOff>50800</xdr:colOff>
      <xdr:row>39</xdr:row>
      <xdr:rowOff>31351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1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74947</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103051</xdr:rowOff>
    </xdr:from>
    <xdr:to>
      <xdr:col>50</xdr:col>
      <xdr:colOff>165100</xdr:colOff>
      <xdr:row>39</xdr:row>
      <xdr:rowOff>33201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1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24328</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71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103813</xdr:rowOff>
    </xdr:from>
    <xdr:to>
      <xdr:col>46</xdr:col>
      <xdr:colOff>38100</xdr:colOff>
      <xdr:row>39</xdr:row>
      <xdr:rowOff>33963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1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25090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711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107297</xdr:rowOff>
    </xdr:from>
    <xdr:to>
      <xdr:col>41</xdr:col>
      <xdr:colOff>101600</xdr:colOff>
      <xdr:row>39</xdr:row>
      <xdr:rowOff>37447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2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28574</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715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109692</xdr:rowOff>
    </xdr:from>
    <xdr:to>
      <xdr:col>36</xdr:col>
      <xdr:colOff>165100</xdr:colOff>
      <xdr:row>39</xdr:row>
      <xdr:rowOff>39842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2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30969</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71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19772</xdr:rowOff>
    </xdr:from>
    <xdr:to>
      <xdr:col>55</xdr:col>
      <xdr:colOff>0</xdr:colOff>
      <xdr:row>59</xdr:row>
      <xdr:rowOff>27098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35322"/>
          <a:ext cx="838200" cy="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119496</xdr:rowOff>
    </xdr:from>
    <xdr:to>
      <xdr:col>50</xdr:col>
      <xdr:colOff>114300</xdr:colOff>
      <xdr:row>59</xdr:row>
      <xdr:rowOff>27098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63596"/>
          <a:ext cx="889000" cy="7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119496</xdr:rowOff>
    </xdr:from>
    <xdr:to>
      <xdr:col>45</xdr:col>
      <xdr:colOff>177800</xdr:colOff>
      <xdr:row>59</xdr:row>
      <xdr:rowOff>31616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63596"/>
          <a:ext cx="889000" cy="8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31376</xdr:rowOff>
    </xdr:from>
    <xdr:to>
      <xdr:col>41</xdr:col>
      <xdr:colOff>50800</xdr:colOff>
      <xdr:row>59</xdr:row>
      <xdr:rowOff>31616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46926"/>
          <a:ext cx="889000" cy="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140422</xdr:rowOff>
    </xdr:from>
    <xdr:to>
      <xdr:col>55</xdr:col>
      <xdr:colOff>50800</xdr:colOff>
      <xdr:row>59</xdr:row>
      <xdr:rowOff>70572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8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55349</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9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147748</xdr:rowOff>
    </xdr:from>
    <xdr:to>
      <xdr:col>50</xdr:col>
      <xdr:colOff>165100</xdr:colOff>
      <xdr:row>59</xdr:row>
      <xdr:rowOff>77898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9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69025</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8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68696</xdr:rowOff>
    </xdr:from>
    <xdr:to>
      <xdr:col>46</xdr:col>
      <xdr:colOff>38100</xdr:colOff>
      <xdr:row>58</xdr:row>
      <xdr:rowOff>170296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1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161423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10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152266</xdr:rowOff>
    </xdr:from>
    <xdr:to>
      <xdr:col>41</xdr:col>
      <xdr:colOff>101600</xdr:colOff>
      <xdr:row>59</xdr:row>
      <xdr:rowOff>82416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9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73543</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89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152026</xdr:rowOff>
    </xdr:from>
    <xdr:to>
      <xdr:col>36</xdr:col>
      <xdr:colOff>165100</xdr:colOff>
      <xdr:row>59</xdr:row>
      <xdr:rowOff>82176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9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73303</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8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137871</xdr:rowOff>
    </xdr:from>
    <xdr:to>
      <xdr:col>55</xdr:col>
      <xdr:colOff>0</xdr:colOff>
      <xdr:row>77</xdr:row>
      <xdr:rowOff>155817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39521"/>
          <a:ext cx="838200" cy="1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136477</xdr:rowOff>
    </xdr:from>
    <xdr:to>
      <xdr:col>50</xdr:col>
      <xdr:colOff>114300</xdr:colOff>
      <xdr:row>77</xdr:row>
      <xdr:rowOff>137871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38127"/>
          <a:ext cx="889000" cy="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10702</xdr:rowOff>
    </xdr:from>
    <xdr:to>
      <xdr:col>45</xdr:col>
      <xdr:colOff>177800</xdr:colOff>
      <xdr:row>77</xdr:row>
      <xdr:rowOff>136477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212352"/>
          <a:ext cx="889000" cy="12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10130</xdr:rowOff>
    </xdr:from>
    <xdr:to>
      <xdr:col>41</xdr:col>
      <xdr:colOff>50800</xdr:colOff>
      <xdr:row>77</xdr:row>
      <xdr:rowOff>10702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11780"/>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105017</xdr:rowOff>
    </xdr:from>
    <xdr:to>
      <xdr:col>55</xdr:col>
      <xdr:colOff>50800</xdr:colOff>
      <xdr:row>78</xdr:row>
      <xdr:rowOff>35167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0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19944</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2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87071</xdr:rowOff>
    </xdr:from>
    <xdr:to>
      <xdr:col>50</xdr:col>
      <xdr:colOff>165100</xdr:colOff>
      <xdr:row>78</xdr:row>
      <xdr:rowOff>17221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8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8348</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38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85677</xdr:rowOff>
    </xdr:from>
    <xdr:to>
      <xdr:col>46</xdr:col>
      <xdr:colOff>38100</xdr:colOff>
      <xdr:row>78</xdr:row>
      <xdr:rowOff>15827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8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6954</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80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131352</xdr:rowOff>
    </xdr:from>
    <xdr:to>
      <xdr:col>41</xdr:col>
      <xdr:colOff>101600</xdr:colOff>
      <xdr:row>77</xdr:row>
      <xdr:rowOff>61502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6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52629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5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130780</xdr:rowOff>
    </xdr:from>
    <xdr:to>
      <xdr:col>36</xdr:col>
      <xdr:colOff>165100</xdr:colOff>
      <xdr:row>77</xdr:row>
      <xdr:rowOff>60930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6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52057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25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148806</xdr:rowOff>
    </xdr:from>
    <xdr:to>
      <xdr:col>55</xdr:col>
      <xdr:colOff>0</xdr:colOff>
      <xdr:row>95</xdr:row>
      <xdr:rowOff>36818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265106"/>
          <a:ext cx="838200" cy="5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36818</xdr:rowOff>
    </xdr:from>
    <xdr:to>
      <xdr:col>50</xdr:col>
      <xdr:colOff>114300</xdr:colOff>
      <xdr:row>95</xdr:row>
      <xdr:rowOff>47307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324568"/>
          <a:ext cx="889000" cy="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47307</xdr:rowOff>
    </xdr:from>
    <xdr:to>
      <xdr:col>45</xdr:col>
      <xdr:colOff>177800</xdr:colOff>
      <xdr:row>95</xdr:row>
      <xdr:rowOff>51918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335057"/>
          <a:ext cx="889000" cy="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137071</xdr:rowOff>
    </xdr:from>
    <xdr:to>
      <xdr:col>41</xdr:col>
      <xdr:colOff>50800</xdr:colOff>
      <xdr:row>95</xdr:row>
      <xdr:rowOff>51918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253371"/>
          <a:ext cx="889000" cy="8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98006</xdr:rowOff>
    </xdr:from>
    <xdr:to>
      <xdr:col>55</xdr:col>
      <xdr:colOff>50800</xdr:colOff>
      <xdr:row>95</xdr:row>
      <xdr:rowOff>28156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21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120883</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065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157468</xdr:rowOff>
    </xdr:from>
    <xdr:to>
      <xdr:col>50</xdr:col>
      <xdr:colOff>165100</xdr:colOff>
      <xdr:row>95</xdr:row>
      <xdr:rowOff>87618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27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104145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04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167957</xdr:rowOff>
    </xdr:from>
    <xdr:to>
      <xdr:col>46</xdr:col>
      <xdr:colOff>38100</xdr:colOff>
      <xdr:row>95</xdr:row>
      <xdr:rowOff>98107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28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114634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05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1118</xdr:rowOff>
    </xdr:from>
    <xdr:to>
      <xdr:col>41</xdr:col>
      <xdr:colOff>101600</xdr:colOff>
      <xdr:row>95</xdr:row>
      <xdr:rowOff>102718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28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119245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06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86271</xdr:rowOff>
    </xdr:from>
    <xdr:to>
      <xdr:col>36</xdr:col>
      <xdr:colOff>165100</xdr:colOff>
      <xdr:row>95</xdr:row>
      <xdr:rowOff>16421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20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32948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5977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130823</xdr:rowOff>
    </xdr:from>
    <xdr:to>
      <xdr:col>85</xdr:col>
      <xdr:colOff>127000</xdr:colOff>
      <xdr:row>38</xdr:row>
      <xdr:rowOff>16218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74473"/>
          <a:ext cx="838200" cy="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13741</xdr:rowOff>
    </xdr:from>
    <xdr:to>
      <xdr:col>81</xdr:col>
      <xdr:colOff>50800</xdr:colOff>
      <xdr:row>38</xdr:row>
      <xdr:rowOff>16218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28841"/>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13741</xdr:rowOff>
    </xdr:from>
    <xdr:to>
      <xdr:col>76</xdr:col>
      <xdr:colOff>114300</xdr:colOff>
      <xdr:row>38</xdr:row>
      <xdr:rowOff>55804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28841"/>
          <a:ext cx="889000" cy="4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25171</xdr:rowOff>
    </xdr:from>
    <xdr:to>
      <xdr:col>71</xdr:col>
      <xdr:colOff>177800</xdr:colOff>
      <xdr:row>38</xdr:row>
      <xdr:rowOff>55804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40271"/>
          <a:ext cx="889000" cy="3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80023</xdr:rowOff>
    </xdr:from>
    <xdr:to>
      <xdr:col>85</xdr:col>
      <xdr:colOff>177800</xdr:colOff>
      <xdr:row>38</xdr:row>
      <xdr:rowOff>10173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2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58450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0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136868</xdr:rowOff>
    </xdr:from>
    <xdr:to>
      <xdr:col>81</xdr:col>
      <xdr:colOff>101600</xdr:colOff>
      <xdr:row>38</xdr:row>
      <xdr:rowOff>67018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8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58145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7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134391</xdr:rowOff>
    </xdr:from>
    <xdr:to>
      <xdr:col>76</xdr:col>
      <xdr:colOff>165100</xdr:colOff>
      <xdr:row>38</xdr:row>
      <xdr:rowOff>64542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780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55668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7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5004</xdr:rowOff>
    </xdr:from>
    <xdr:to>
      <xdr:col>72</xdr:col>
      <xdr:colOff>38100</xdr:colOff>
      <xdr:row>38</xdr:row>
      <xdr:rowOff>106604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2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97731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1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145821</xdr:rowOff>
    </xdr:from>
    <xdr:to>
      <xdr:col>67</xdr:col>
      <xdr:colOff>101600</xdr:colOff>
      <xdr:row>38</xdr:row>
      <xdr:rowOff>75971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8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67098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8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122498</xdr:rowOff>
    </xdr:from>
    <xdr:to>
      <xdr:col>85</xdr:col>
      <xdr:colOff>127000</xdr:colOff>
      <xdr:row>55</xdr:row>
      <xdr:rowOff>50412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380798"/>
          <a:ext cx="838200" cy="99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14580</xdr:rowOff>
    </xdr:from>
    <xdr:to>
      <xdr:col>81</xdr:col>
      <xdr:colOff>50800</xdr:colOff>
      <xdr:row>55</xdr:row>
      <xdr:rowOff>50412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444330"/>
          <a:ext cx="889000" cy="3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14580</xdr:rowOff>
    </xdr:from>
    <xdr:to>
      <xdr:col>76</xdr:col>
      <xdr:colOff>114300</xdr:colOff>
      <xdr:row>55</xdr:row>
      <xdr:rowOff>133376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444330"/>
          <a:ext cx="889000" cy="1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133376</xdr:rowOff>
    </xdr:from>
    <xdr:to>
      <xdr:col>71</xdr:col>
      <xdr:colOff>177800</xdr:colOff>
      <xdr:row>56</xdr:row>
      <xdr:rowOff>19076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814300" y="956312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71698</xdr:rowOff>
    </xdr:from>
    <xdr:to>
      <xdr:col>85</xdr:col>
      <xdr:colOff>177800</xdr:colOff>
      <xdr:row>55</xdr:row>
      <xdr:rowOff>1848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32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94575</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18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171062</xdr:rowOff>
    </xdr:from>
    <xdr:to>
      <xdr:col>81</xdr:col>
      <xdr:colOff>101600</xdr:colOff>
      <xdr:row>55</xdr:row>
      <xdr:rowOff>101212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2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117739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20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135230</xdr:rowOff>
    </xdr:from>
    <xdr:to>
      <xdr:col>76</xdr:col>
      <xdr:colOff>165100</xdr:colOff>
      <xdr:row>55</xdr:row>
      <xdr:rowOff>65380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39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81907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16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82576</xdr:rowOff>
    </xdr:from>
    <xdr:to>
      <xdr:col>72</xdr:col>
      <xdr:colOff>38100</xdr:colOff>
      <xdr:row>56</xdr:row>
      <xdr:rowOff>12726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51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3853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60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139726</xdr:rowOff>
    </xdr:from>
    <xdr:to>
      <xdr:col>67</xdr:col>
      <xdr:colOff>101600</xdr:colOff>
      <xdr:row>56</xdr:row>
      <xdr:rowOff>69876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6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61003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62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129870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02970"/>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129870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02970"/>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79070</xdr:rowOff>
    </xdr:from>
    <xdr:to>
      <xdr:col>76</xdr:col>
      <xdr:colOff>165100</xdr:colOff>
      <xdr:row>79</xdr:row>
      <xdr:rowOff>9220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347</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544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167557</xdr:rowOff>
    </xdr:from>
    <xdr:to>
      <xdr:col>85</xdr:col>
      <xdr:colOff>127000</xdr:colOff>
      <xdr:row>98</xdr:row>
      <xdr:rowOff>19931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798207"/>
          <a:ext cx="838200" cy="2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167557</xdr:rowOff>
    </xdr:from>
    <xdr:to>
      <xdr:col>81</xdr:col>
      <xdr:colOff>50800</xdr:colOff>
      <xdr:row>98</xdr:row>
      <xdr:rowOff>3879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798207"/>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3879</xdr:rowOff>
    </xdr:from>
    <xdr:to>
      <xdr:col>76</xdr:col>
      <xdr:colOff>114300</xdr:colOff>
      <xdr:row>98</xdr:row>
      <xdr:rowOff>12632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805979"/>
          <a:ext cx="889000" cy="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12632</xdr:rowOff>
    </xdr:from>
    <xdr:to>
      <xdr:col>71</xdr:col>
      <xdr:colOff>177800</xdr:colOff>
      <xdr:row>98</xdr:row>
      <xdr:rowOff>27000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814732"/>
          <a:ext cx="889000" cy="1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140581</xdr:rowOff>
    </xdr:from>
    <xdr:to>
      <xdr:col>85</xdr:col>
      <xdr:colOff>177800</xdr:colOff>
      <xdr:row>98</xdr:row>
      <xdr:rowOff>70731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77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55508</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686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116757</xdr:rowOff>
    </xdr:from>
    <xdr:to>
      <xdr:col>81</xdr:col>
      <xdr:colOff>101600</xdr:colOff>
      <xdr:row>98</xdr:row>
      <xdr:rowOff>46907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74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38034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84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124529</xdr:rowOff>
    </xdr:from>
    <xdr:to>
      <xdr:col>76</xdr:col>
      <xdr:colOff>165100</xdr:colOff>
      <xdr:row>98</xdr:row>
      <xdr:rowOff>54679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75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45806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84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133282</xdr:rowOff>
    </xdr:from>
    <xdr:to>
      <xdr:col>72</xdr:col>
      <xdr:colOff>38100</xdr:colOff>
      <xdr:row>98</xdr:row>
      <xdr:rowOff>63432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76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54559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85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147650</xdr:rowOff>
    </xdr:from>
    <xdr:to>
      <xdr:col>67</xdr:col>
      <xdr:colOff>101600</xdr:colOff>
      <xdr:row>98</xdr:row>
      <xdr:rowOff>77800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77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68927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87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ysClr val="windowText" lastClr="000000"/>
              </a:solidFill>
              <a:effectLst/>
              <a:latin typeface="+mn-lt"/>
              <a:ea typeface="+mn-ea"/>
              <a:cs typeface="+mn-cs"/>
            </a:rPr>
            <a:t>　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決算額において、類似団体内平均値と比較して当市が高いものは、議会費、衛生費、土木費、教育費であり、反対に低いものは総務費、民生費、労働費、農林水産業費、商工費、消防費、災害復旧費、公債費、諸支出金と令和</a:t>
          </a:r>
          <a:r>
            <a:rPr kumimoji="1" lang="ja-JP" altLang="en-US" sz="1100" b="0" i="0" baseline="0">
              <a:solidFill>
                <a:sysClr val="windowText" lastClr="000000"/>
              </a:solidFill>
              <a:effectLst/>
              <a:latin typeface="+mn-lt"/>
              <a:ea typeface="+mn-ea"/>
              <a:cs typeface="+mn-cs"/>
            </a:rPr>
            <a:t>５</a:t>
          </a:r>
          <a:r>
            <a:rPr kumimoji="1" lang="ja-JP" altLang="ja-JP" sz="1100" b="0" i="0" baseline="0">
              <a:solidFill>
                <a:sysClr val="windowText" lastClr="000000"/>
              </a:solidFill>
              <a:effectLst/>
              <a:latin typeface="+mn-lt"/>
              <a:ea typeface="+mn-ea"/>
              <a:cs typeface="+mn-cs"/>
            </a:rPr>
            <a:t>年度と同様となった。</a:t>
          </a:r>
          <a:endParaRPr lang="ja-JP" altLang="ja-JP" sz="1400">
            <a:solidFill>
              <a:sysClr val="windowText" lastClr="000000"/>
            </a:solidFill>
            <a:effectLst/>
          </a:endParaRPr>
        </a:p>
        <a:p>
          <a:r>
            <a:rPr kumimoji="1" lang="ja-JP" altLang="ja-JP" sz="1100" b="0" i="0" baseline="0">
              <a:solidFill>
                <a:sysClr val="windowText" lastClr="000000"/>
              </a:solidFill>
              <a:effectLst/>
              <a:latin typeface="+mn-lt"/>
              <a:ea typeface="+mn-ea"/>
              <a:cs typeface="+mn-cs"/>
            </a:rPr>
            <a:t>　前年度と比較して、</a:t>
          </a:r>
          <a:r>
            <a:rPr kumimoji="1" lang="ja-JP" altLang="en-US" sz="1100" b="0" i="0" baseline="0">
              <a:solidFill>
                <a:sysClr val="windowText" lastClr="000000"/>
              </a:solidFill>
              <a:effectLst/>
              <a:latin typeface="+mn-lt"/>
              <a:ea typeface="+mn-ea"/>
              <a:cs typeface="+mn-cs"/>
            </a:rPr>
            <a:t>衛生費</a:t>
          </a:r>
          <a:r>
            <a:rPr kumimoji="1" lang="ja-JP" altLang="ja-JP" sz="1100" b="0" i="0" baseline="0">
              <a:solidFill>
                <a:sysClr val="windowText" lastClr="000000"/>
              </a:solidFill>
              <a:effectLst/>
              <a:latin typeface="+mn-lt"/>
              <a:ea typeface="+mn-ea"/>
              <a:cs typeface="+mn-cs"/>
            </a:rPr>
            <a:t>が大幅な減となっている。主な要因は、</a:t>
          </a:r>
          <a:r>
            <a:rPr kumimoji="1" lang="ja-JP" altLang="en-US" sz="1100" b="0" i="0" baseline="0">
              <a:solidFill>
                <a:sysClr val="windowText" lastClr="000000"/>
              </a:solidFill>
              <a:effectLst/>
              <a:latin typeface="+mn-lt"/>
              <a:ea typeface="+mn-ea"/>
              <a:cs typeface="+mn-cs"/>
            </a:rPr>
            <a:t>新型コロナウイルスワクチン接種事業</a:t>
          </a:r>
          <a:r>
            <a:rPr kumimoji="1" lang="ja-JP" altLang="ja-JP" sz="1100" b="0" i="0" baseline="0">
              <a:solidFill>
                <a:sysClr val="windowText" lastClr="000000"/>
              </a:solidFill>
              <a:effectLst/>
              <a:latin typeface="+mn-lt"/>
              <a:ea typeface="+mn-ea"/>
              <a:cs typeface="+mn-cs"/>
            </a:rPr>
            <a:t>（</a:t>
          </a:r>
          <a:r>
            <a:rPr kumimoji="1" lang="en-US" altLang="ja-JP" sz="1100" b="0" i="0" baseline="0">
              <a:solidFill>
                <a:sysClr val="windowText" lastClr="000000"/>
              </a:solidFill>
              <a:effectLst/>
              <a:latin typeface="+mn-lt"/>
              <a:ea typeface="+mn-ea"/>
              <a:cs typeface="+mn-cs"/>
            </a:rPr>
            <a:t>-484</a:t>
          </a:r>
          <a:r>
            <a:rPr kumimoji="1" lang="ja-JP" altLang="ja-JP" sz="1100" b="0" i="0" baseline="0">
              <a:solidFill>
                <a:sysClr val="windowText" lastClr="000000"/>
              </a:solidFill>
              <a:effectLst/>
              <a:latin typeface="+mn-lt"/>
              <a:ea typeface="+mn-ea"/>
              <a:cs typeface="+mn-cs"/>
            </a:rPr>
            <a:t>百万円）</a:t>
          </a:r>
          <a:r>
            <a:rPr kumimoji="1" lang="ja-JP" altLang="en-US" sz="1100" b="0" i="0" baseline="0">
              <a:solidFill>
                <a:sysClr val="windowText" lastClr="000000"/>
              </a:solidFill>
              <a:effectLst/>
              <a:latin typeface="+mn-lt"/>
              <a:ea typeface="+mn-ea"/>
              <a:cs typeface="+mn-cs"/>
            </a:rPr>
            <a:t>の他、病院事業会計負担事業（</a:t>
          </a:r>
          <a:r>
            <a:rPr kumimoji="1" lang="en-US" altLang="ja-JP" sz="1100" b="0" i="0" baseline="0">
              <a:solidFill>
                <a:sysClr val="windowText" lastClr="000000"/>
              </a:solidFill>
              <a:effectLst/>
              <a:latin typeface="+mn-lt"/>
              <a:ea typeface="+mn-ea"/>
              <a:cs typeface="+mn-cs"/>
            </a:rPr>
            <a:t>-351</a:t>
          </a:r>
          <a:r>
            <a:rPr kumimoji="1" lang="ja-JP" altLang="en-US" sz="1100" b="0" i="0" baseline="0">
              <a:solidFill>
                <a:sysClr val="windowText" lastClr="000000"/>
              </a:solidFill>
              <a:effectLst/>
              <a:latin typeface="+mn-lt"/>
              <a:ea typeface="+mn-ea"/>
              <a:cs typeface="+mn-cs"/>
            </a:rPr>
            <a:t>百万円）</a:t>
          </a:r>
          <a:r>
            <a:rPr kumimoji="1" lang="ja-JP" altLang="ja-JP" sz="1100" b="0" i="0" baseline="0">
              <a:solidFill>
                <a:sysClr val="windowText" lastClr="000000"/>
              </a:solidFill>
              <a:effectLst/>
              <a:latin typeface="+mn-lt"/>
              <a:ea typeface="+mn-ea"/>
              <a:cs typeface="+mn-cs"/>
            </a:rPr>
            <a:t>によるものである。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愛知県碧南市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mn-lt"/>
              <a:ea typeface="+mn-ea"/>
              <a:cs typeface="+mn-cs"/>
            </a:rPr>
            <a:t>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年度は標準財政規模が前年比</a:t>
          </a:r>
          <a:r>
            <a:rPr kumimoji="1" lang="en-US" altLang="ja-JP" sz="1100" b="0" i="0" baseline="0">
              <a:solidFill>
                <a:sysClr val="windowText" lastClr="000000"/>
              </a:solidFill>
              <a:effectLst/>
              <a:latin typeface="+mn-lt"/>
              <a:ea typeface="+mn-ea"/>
              <a:cs typeface="+mn-cs"/>
            </a:rPr>
            <a:t>842</a:t>
          </a:r>
          <a:r>
            <a:rPr kumimoji="1" lang="ja-JP" altLang="ja-JP" sz="1100" b="0" i="0" baseline="0">
              <a:solidFill>
                <a:sysClr val="windowText" lastClr="000000"/>
              </a:solidFill>
              <a:effectLst/>
              <a:latin typeface="+mn-lt"/>
              <a:ea typeface="+mn-ea"/>
              <a:cs typeface="+mn-cs"/>
            </a:rPr>
            <a:t>百万円の</a:t>
          </a:r>
          <a:r>
            <a:rPr kumimoji="1" lang="ja-JP" altLang="en-US" sz="1100" b="0" i="0" baseline="0">
              <a:solidFill>
                <a:sysClr val="windowText" lastClr="000000"/>
              </a:solidFill>
              <a:effectLst/>
              <a:latin typeface="+mn-lt"/>
              <a:ea typeface="+mn-ea"/>
              <a:cs typeface="+mn-cs"/>
            </a:rPr>
            <a:t>減</a:t>
          </a:r>
          <a:r>
            <a:rPr kumimoji="1" lang="ja-JP" altLang="ja-JP" sz="1100" b="0" i="0" baseline="0">
              <a:solidFill>
                <a:sysClr val="windowText" lastClr="000000"/>
              </a:solidFill>
              <a:effectLst/>
              <a:latin typeface="+mn-lt"/>
              <a:ea typeface="+mn-ea"/>
              <a:cs typeface="+mn-cs"/>
            </a:rPr>
            <a:t>となった。財政調整基金の年度末残高が</a:t>
          </a:r>
          <a:r>
            <a:rPr kumimoji="1" lang="en-US" altLang="ja-JP" sz="1100" b="0" i="0" baseline="0">
              <a:solidFill>
                <a:sysClr val="windowText" lastClr="000000"/>
              </a:solidFill>
              <a:effectLst/>
              <a:latin typeface="+mn-lt"/>
              <a:ea typeface="+mn-ea"/>
              <a:cs typeface="+mn-cs"/>
            </a:rPr>
            <a:t>19</a:t>
          </a:r>
          <a:r>
            <a:rPr kumimoji="1" lang="ja-JP" altLang="ja-JP" sz="1100" b="0" i="0" baseline="0">
              <a:solidFill>
                <a:sysClr val="windowText" lastClr="000000"/>
              </a:solidFill>
              <a:effectLst/>
              <a:latin typeface="+mn-lt"/>
              <a:ea typeface="+mn-ea"/>
              <a:cs typeface="+mn-cs"/>
            </a:rPr>
            <a:t>百万円の</a:t>
          </a:r>
          <a:r>
            <a:rPr kumimoji="1" lang="ja-JP" altLang="en-US" sz="1100" b="0" i="0" baseline="0">
              <a:solidFill>
                <a:sysClr val="windowText" lastClr="000000"/>
              </a:solidFill>
              <a:effectLst/>
              <a:latin typeface="+mn-lt"/>
              <a:ea typeface="+mn-ea"/>
              <a:cs typeface="+mn-cs"/>
            </a:rPr>
            <a:t>増</a:t>
          </a:r>
          <a:r>
            <a:rPr kumimoji="1" lang="ja-JP" altLang="ja-JP" sz="1100" b="0" i="0" baseline="0">
              <a:solidFill>
                <a:sysClr val="windowText" lastClr="000000"/>
              </a:solidFill>
              <a:effectLst/>
              <a:latin typeface="+mn-lt"/>
              <a:ea typeface="+mn-ea"/>
              <a:cs typeface="+mn-cs"/>
            </a:rPr>
            <a:t>となったことで標準財政規模比が</a:t>
          </a:r>
          <a:r>
            <a:rPr kumimoji="1" lang="en-US" altLang="ja-JP" sz="1100" b="0" i="0" baseline="0">
              <a:solidFill>
                <a:sysClr val="windowText" lastClr="000000"/>
              </a:solidFill>
              <a:effectLst/>
              <a:latin typeface="+mn-lt"/>
              <a:ea typeface="+mn-ea"/>
              <a:cs typeface="+mn-cs"/>
            </a:rPr>
            <a:t>1.38</a:t>
          </a:r>
          <a:r>
            <a:rPr kumimoji="1" lang="ja-JP" altLang="ja-JP" sz="1100" b="0" i="0" baseline="0">
              <a:solidFill>
                <a:sysClr val="windowText" lastClr="000000"/>
              </a:solidFill>
              <a:effectLst/>
              <a:latin typeface="+mn-lt"/>
              <a:ea typeface="+mn-ea"/>
              <a:cs typeface="+mn-cs"/>
            </a:rPr>
            <a:t>ポイント</a:t>
          </a:r>
          <a:r>
            <a:rPr kumimoji="1" lang="ja-JP" altLang="en-US" sz="1100" b="0" i="0" baseline="0">
              <a:solidFill>
                <a:sysClr val="windowText" lastClr="000000"/>
              </a:solidFill>
              <a:effectLst/>
              <a:latin typeface="+mn-lt"/>
              <a:ea typeface="+mn-ea"/>
              <a:cs typeface="+mn-cs"/>
            </a:rPr>
            <a:t>上昇</a:t>
          </a:r>
          <a:r>
            <a:rPr kumimoji="1" lang="ja-JP" altLang="ja-JP" sz="1100" b="0" i="0" baseline="0">
              <a:solidFill>
                <a:sysClr val="windowText" lastClr="000000"/>
              </a:solidFill>
              <a:effectLst/>
              <a:latin typeface="+mn-lt"/>
              <a:ea typeface="+mn-ea"/>
              <a:cs typeface="+mn-cs"/>
            </a:rPr>
            <a:t>した。実質収支額も</a:t>
          </a:r>
          <a:r>
            <a:rPr kumimoji="1" lang="en-US" altLang="ja-JP" sz="1100" b="0" i="0" baseline="0">
              <a:solidFill>
                <a:sysClr val="windowText" lastClr="000000"/>
              </a:solidFill>
              <a:effectLst/>
              <a:latin typeface="+mn-lt"/>
              <a:ea typeface="+mn-ea"/>
              <a:cs typeface="+mn-cs"/>
            </a:rPr>
            <a:t>413</a:t>
          </a:r>
          <a:r>
            <a:rPr kumimoji="1" lang="ja-JP" altLang="ja-JP" sz="1100" b="0" i="0" baseline="0">
              <a:solidFill>
                <a:sysClr val="windowText" lastClr="000000"/>
              </a:solidFill>
              <a:effectLst/>
              <a:latin typeface="+mn-lt"/>
              <a:ea typeface="+mn-ea"/>
              <a:cs typeface="+mn-cs"/>
            </a:rPr>
            <a:t>百万円の</a:t>
          </a:r>
          <a:r>
            <a:rPr kumimoji="1" lang="ja-JP" altLang="en-US" sz="1100" b="0" i="0" baseline="0">
              <a:solidFill>
                <a:sysClr val="windowText" lastClr="000000"/>
              </a:solidFill>
              <a:effectLst/>
              <a:latin typeface="+mn-lt"/>
              <a:ea typeface="+mn-ea"/>
              <a:cs typeface="+mn-cs"/>
            </a:rPr>
            <a:t>増</a:t>
          </a:r>
          <a:r>
            <a:rPr kumimoji="1" lang="ja-JP" altLang="ja-JP" sz="1100" b="0" i="0" baseline="0">
              <a:solidFill>
                <a:sysClr val="windowText" lastClr="000000"/>
              </a:solidFill>
              <a:effectLst/>
              <a:latin typeface="+mn-lt"/>
              <a:ea typeface="+mn-ea"/>
              <a:cs typeface="+mn-cs"/>
            </a:rPr>
            <a:t>となり、標準財政規模比は</a:t>
          </a:r>
          <a:r>
            <a:rPr kumimoji="1" lang="en-US" altLang="ja-JP" sz="1100" b="0" i="0" baseline="0">
              <a:solidFill>
                <a:sysClr val="windowText" lastClr="000000"/>
              </a:solidFill>
              <a:effectLst/>
              <a:latin typeface="+mn-lt"/>
              <a:ea typeface="+mn-ea"/>
              <a:cs typeface="+mn-cs"/>
            </a:rPr>
            <a:t>2.49</a:t>
          </a:r>
          <a:r>
            <a:rPr kumimoji="1" lang="ja-JP" altLang="ja-JP" sz="1100" b="0" i="0" baseline="0">
              <a:solidFill>
                <a:sysClr val="windowText" lastClr="000000"/>
              </a:solidFill>
              <a:effectLst/>
              <a:latin typeface="+mn-lt"/>
              <a:ea typeface="+mn-ea"/>
              <a:cs typeface="+mn-cs"/>
            </a:rPr>
            <a:t>ポイントの</a:t>
          </a:r>
          <a:r>
            <a:rPr kumimoji="1" lang="ja-JP" altLang="en-US" sz="1100" b="0" i="0" baseline="0">
              <a:solidFill>
                <a:sysClr val="windowText" lastClr="000000"/>
              </a:solidFill>
              <a:effectLst/>
              <a:latin typeface="+mn-lt"/>
              <a:ea typeface="+mn-ea"/>
              <a:cs typeface="+mn-cs"/>
            </a:rPr>
            <a:t>上昇</a:t>
          </a:r>
          <a:r>
            <a:rPr kumimoji="1" lang="ja-JP" altLang="ja-JP" sz="1100" b="0" i="0" baseline="0">
              <a:solidFill>
                <a:sysClr val="windowText" lastClr="000000"/>
              </a:solidFill>
              <a:effectLst/>
              <a:latin typeface="+mn-lt"/>
              <a:ea typeface="+mn-ea"/>
              <a:cs typeface="+mn-cs"/>
            </a:rPr>
            <a:t>となっている。実質単年度収支については、</a:t>
          </a:r>
          <a:r>
            <a:rPr kumimoji="1" lang="en-US" altLang="ja-JP" sz="1100" b="0" i="0" baseline="0">
              <a:solidFill>
                <a:sysClr val="windowText" lastClr="000000"/>
              </a:solidFill>
              <a:effectLst/>
              <a:latin typeface="+mn-lt"/>
              <a:ea typeface="+mn-ea"/>
              <a:cs typeface="+mn-cs"/>
            </a:rPr>
            <a:t>2,250</a:t>
          </a:r>
          <a:r>
            <a:rPr kumimoji="1" lang="ja-JP" altLang="ja-JP" sz="1100" b="0" i="0" baseline="0">
              <a:solidFill>
                <a:sysClr val="windowText" lastClr="000000"/>
              </a:solidFill>
              <a:effectLst/>
              <a:latin typeface="+mn-lt"/>
              <a:ea typeface="+mn-ea"/>
              <a:cs typeface="+mn-cs"/>
            </a:rPr>
            <a:t>百万円の</a:t>
          </a:r>
          <a:r>
            <a:rPr kumimoji="1" lang="ja-JP" altLang="en-US" sz="1100" b="0" i="0" baseline="0">
              <a:solidFill>
                <a:sysClr val="windowText" lastClr="000000"/>
              </a:solidFill>
              <a:effectLst/>
              <a:latin typeface="+mn-lt"/>
              <a:ea typeface="+mn-ea"/>
              <a:cs typeface="+mn-cs"/>
            </a:rPr>
            <a:t>増</a:t>
          </a:r>
          <a:r>
            <a:rPr kumimoji="1" lang="ja-JP" altLang="ja-JP" sz="1100" b="0" i="0" baseline="0">
              <a:solidFill>
                <a:sysClr val="windowText" lastClr="000000"/>
              </a:solidFill>
              <a:effectLst/>
              <a:latin typeface="+mn-lt"/>
              <a:ea typeface="+mn-ea"/>
              <a:cs typeface="+mn-cs"/>
            </a:rPr>
            <a:t>のため、標準財政規模比で</a:t>
          </a:r>
          <a:r>
            <a:rPr kumimoji="1" lang="en-US" altLang="ja-JP" sz="1100" b="0" i="0" baseline="0">
              <a:solidFill>
                <a:sysClr val="windowText" lastClr="000000"/>
              </a:solidFill>
              <a:effectLst/>
              <a:latin typeface="+mn-lt"/>
              <a:ea typeface="+mn-ea"/>
              <a:cs typeface="+mn-cs"/>
            </a:rPr>
            <a:t>11.20</a:t>
          </a:r>
          <a:r>
            <a:rPr kumimoji="1" lang="ja-JP" altLang="ja-JP" sz="1100" b="0" i="0" baseline="0">
              <a:solidFill>
                <a:sysClr val="windowText" lastClr="000000"/>
              </a:solidFill>
              <a:effectLst/>
              <a:latin typeface="+mn-lt"/>
              <a:ea typeface="+mn-ea"/>
              <a:cs typeface="+mn-cs"/>
            </a:rPr>
            <a:t>ポイントの</a:t>
          </a:r>
          <a:r>
            <a:rPr kumimoji="1" lang="ja-JP" altLang="en-US" sz="1100" b="0" i="0" baseline="0">
              <a:solidFill>
                <a:sysClr val="windowText" lastClr="000000"/>
              </a:solidFill>
              <a:effectLst/>
              <a:latin typeface="+mn-lt"/>
              <a:ea typeface="+mn-ea"/>
              <a:cs typeface="+mn-cs"/>
            </a:rPr>
            <a:t>上昇</a:t>
          </a:r>
          <a:r>
            <a:rPr kumimoji="1" lang="ja-JP" altLang="ja-JP" sz="1100" b="0" i="0" baseline="0">
              <a:solidFill>
                <a:sysClr val="windowText" lastClr="000000"/>
              </a:solidFill>
              <a:effectLst/>
              <a:latin typeface="+mn-lt"/>
              <a:ea typeface="+mn-ea"/>
              <a:cs typeface="+mn-cs"/>
            </a:rPr>
            <a:t>となった。主な要因として、法人住民税法人税割（</a:t>
          </a:r>
          <a:r>
            <a:rPr kumimoji="1" lang="en-US" altLang="ja-JP" sz="1100" b="0" i="0" baseline="0">
              <a:solidFill>
                <a:sysClr val="windowText" lastClr="000000"/>
              </a:solidFill>
              <a:effectLst/>
              <a:latin typeface="+mn-lt"/>
              <a:ea typeface="+mn-ea"/>
              <a:cs typeface="+mn-cs"/>
            </a:rPr>
            <a:t>2,404</a:t>
          </a:r>
          <a:r>
            <a:rPr kumimoji="1" lang="ja-JP" altLang="ja-JP" sz="1100" b="0" i="0" baseline="0">
              <a:solidFill>
                <a:sysClr val="windowText" lastClr="000000"/>
              </a:solidFill>
              <a:effectLst/>
              <a:latin typeface="+mn-lt"/>
              <a:ea typeface="+mn-ea"/>
              <a:cs typeface="+mn-cs"/>
            </a:rPr>
            <a:t>百万円）の</a:t>
          </a:r>
          <a:r>
            <a:rPr kumimoji="1" lang="ja-JP" altLang="en-US" sz="1100" b="0" i="0" baseline="0">
              <a:solidFill>
                <a:sysClr val="windowText" lastClr="000000"/>
              </a:solidFill>
              <a:effectLst/>
              <a:latin typeface="+mn-lt"/>
              <a:ea typeface="+mn-ea"/>
              <a:cs typeface="+mn-cs"/>
            </a:rPr>
            <a:t>増</a:t>
          </a:r>
          <a:r>
            <a:rPr kumimoji="1" lang="ja-JP" altLang="ja-JP" sz="1100" b="0" i="0" baseline="0">
              <a:solidFill>
                <a:sysClr val="windowText" lastClr="000000"/>
              </a:solidFill>
              <a:effectLst/>
              <a:latin typeface="+mn-lt"/>
              <a:ea typeface="+mn-ea"/>
              <a:cs typeface="+mn-cs"/>
            </a:rPr>
            <a:t>の影響が大きい。</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愛知県碧南市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00" b="0" i="0" baseline="0">
              <a:solidFill>
                <a:schemeClr val="tx1"/>
              </a:solidFill>
              <a:effectLst/>
              <a:latin typeface="+mn-lt"/>
              <a:ea typeface="+mn-ea"/>
              <a:cs typeface="+mn-cs"/>
            </a:rPr>
            <a:t>　令和</a:t>
          </a:r>
          <a:r>
            <a:rPr kumimoji="1" lang="ja-JP" altLang="en-US" sz="1000" b="0" i="0" baseline="0">
              <a:solidFill>
                <a:schemeClr val="tx1"/>
              </a:solidFill>
              <a:effectLst/>
              <a:latin typeface="+mn-lt"/>
              <a:ea typeface="+mn-ea"/>
              <a:cs typeface="+mn-cs"/>
            </a:rPr>
            <a:t>６</a:t>
          </a:r>
          <a:r>
            <a:rPr kumimoji="1" lang="ja-JP" altLang="ja-JP" sz="1000" b="0" i="0" baseline="0">
              <a:solidFill>
                <a:schemeClr val="tx1"/>
              </a:solidFill>
              <a:effectLst/>
              <a:latin typeface="+mn-lt"/>
              <a:ea typeface="+mn-ea"/>
              <a:cs typeface="+mn-cs"/>
            </a:rPr>
            <a:t>年度決算における一般会計、特別会計及び企業会計は、例年同様黒字となっている。グラフが示すとおり、実質収支額（黒字額）は、一般会計、</a:t>
          </a:r>
          <a:r>
            <a:rPr kumimoji="1" lang="ja-JP" altLang="ja-JP" sz="1000" b="0" i="0" baseline="0">
              <a:solidFill>
                <a:schemeClr val="dk1"/>
              </a:solidFill>
              <a:effectLst/>
              <a:latin typeface="+mn-lt"/>
              <a:ea typeface="+mn-ea"/>
              <a:cs typeface="+mn-cs"/>
            </a:rPr>
            <a:t>水道事業会計、</a:t>
          </a:r>
          <a:r>
            <a:rPr kumimoji="1" lang="ja-JP" altLang="ja-JP" sz="1000" b="0" i="0" baseline="0">
              <a:solidFill>
                <a:schemeClr val="tx1"/>
              </a:solidFill>
              <a:effectLst/>
              <a:latin typeface="+mn-lt"/>
              <a:ea typeface="+mn-ea"/>
              <a:cs typeface="+mn-cs"/>
            </a:rPr>
            <a:t>次いで病院事業会計となっている。</a:t>
          </a:r>
          <a:endParaRPr lang="ja-JP" altLang="ja-JP" sz="1000">
            <a:solidFill>
              <a:schemeClr val="tx1"/>
            </a:solidFill>
            <a:effectLst/>
          </a:endParaRPr>
        </a:p>
        <a:p>
          <a:pPr eaLnBrk="1" fontAlgn="auto" latinLnBrk="0" hangingPunct="1"/>
          <a:r>
            <a:rPr kumimoji="1" lang="en-US" altLang="ja-JP" sz="1000" b="0" i="0" baseline="0">
              <a:solidFill>
                <a:schemeClr val="tx1"/>
              </a:solidFill>
              <a:effectLst/>
              <a:latin typeface="+mn-lt"/>
              <a:ea typeface="+mn-ea"/>
              <a:cs typeface="+mn-cs"/>
            </a:rPr>
            <a:t>【</a:t>
          </a:r>
          <a:r>
            <a:rPr kumimoji="1" lang="ja-JP" altLang="ja-JP" sz="1000" b="0" i="0" baseline="0">
              <a:solidFill>
                <a:schemeClr val="tx1"/>
              </a:solidFill>
              <a:effectLst/>
              <a:latin typeface="+mn-lt"/>
              <a:ea typeface="+mn-ea"/>
              <a:cs typeface="+mn-cs"/>
            </a:rPr>
            <a:t>水道事業会計</a:t>
          </a:r>
          <a:r>
            <a:rPr kumimoji="1" lang="en-US" altLang="ja-JP" sz="1000" b="0" i="0" baseline="0">
              <a:solidFill>
                <a:schemeClr val="tx1"/>
              </a:solidFill>
              <a:effectLst/>
              <a:latin typeface="+mn-lt"/>
              <a:ea typeface="+mn-ea"/>
              <a:cs typeface="+mn-cs"/>
            </a:rPr>
            <a:t>】</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　給水普及率が高い比率で推移しており、地方債現在高も少ないことから、給水収益の大幅な増加は期待できないものの、企業努力や経営の合理化を図るとともに、市民の水道として安全な水の安定供給を図るべく、一層の努力をする中で安定した黒字が見込まれる。</a:t>
          </a:r>
          <a:endParaRPr lang="ja-JP" altLang="ja-JP" sz="1000">
            <a:solidFill>
              <a:schemeClr val="tx1"/>
            </a:solidFill>
            <a:effectLst/>
          </a:endParaRPr>
        </a:p>
        <a:p>
          <a:pPr eaLnBrk="1" fontAlgn="auto" latinLnBrk="0" hangingPunct="1"/>
          <a:r>
            <a:rPr kumimoji="1" lang="en-US" altLang="ja-JP" sz="1000" b="0" i="0" baseline="0">
              <a:solidFill>
                <a:schemeClr val="tx1"/>
              </a:solidFill>
              <a:effectLst/>
              <a:latin typeface="+mn-lt"/>
              <a:ea typeface="+mn-ea"/>
              <a:cs typeface="+mn-cs"/>
            </a:rPr>
            <a:t>【</a:t>
          </a:r>
          <a:r>
            <a:rPr kumimoji="1" lang="ja-JP" altLang="ja-JP" sz="1000" b="0" i="0" baseline="0">
              <a:solidFill>
                <a:schemeClr val="tx1"/>
              </a:solidFill>
              <a:effectLst/>
              <a:latin typeface="+mn-lt"/>
              <a:ea typeface="+mn-ea"/>
              <a:cs typeface="+mn-cs"/>
            </a:rPr>
            <a:t>一般会計</a:t>
          </a:r>
          <a:r>
            <a:rPr kumimoji="1" lang="en-US" altLang="ja-JP" sz="1000" b="0" i="0" baseline="0">
              <a:solidFill>
                <a:schemeClr val="tx1"/>
              </a:solidFill>
              <a:effectLst/>
              <a:latin typeface="+mn-lt"/>
              <a:ea typeface="+mn-ea"/>
              <a:cs typeface="+mn-cs"/>
            </a:rPr>
            <a:t>】</a:t>
          </a:r>
          <a:endParaRPr lang="ja-JP" altLang="ja-JP" sz="1000">
            <a:solidFill>
              <a:schemeClr val="tx1"/>
            </a:solidFill>
            <a:effectLst/>
          </a:endParaRPr>
        </a:p>
        <a:p>
          <a:r>
            <a:rPr kumimoji="1" lang="ja-JP" altLang="ja-JP" sz="1000" b="0" i="0" baseline="0">
              <a:solidFill>
                <a:schemeClr val="tx1"/>
              </a:solidFill>
              <a:effectLst/>
              <a:latin typeface="+mn-lt"/>
              <a:ea typeface="+mn-ea"/>
              <a:cs typeface="+mn-cs"/>
            </a:rPr>
            <a:t>　歳入面では</a:t>
          </a:r>
          <a:r>
            <a:rPr kumimoji="1" lang="ja-JP" altLang="en-US" sz="1000" b="0" i="0" baseline="0">
              <a:solidFill>
                <a:schemeClr val="tx1"/>
              </a:solidFill>
              <a:effectLst/>
              <a:latin typeface="+mn-lt"/>
              <a:ea typeface="+mn-ea"/>
              <a:cs typeface="+mn-cs"/>
            </a:rPr>
            <a:t>令和６年度の時点では</a:t>
          </a:r>
          <a:r>
            <a:rPr kumimoji="1" lang="ja-JP" altLang="ja-JP" sz="1000" b="0" i="0" baseline="0">
              <a:solidFill>
                <a:schemeClr val="tx1"/>
              </a:solidFill>
              <a:effectLst/>
              <a:latin typeface="+mn-lt"/>
              <a:ea typeface="+mn-ea"/>
              <a:cs typeface="+mn-cs"/>
            </a:rPr>
            <a:t>法人市民税を含む税収の回復により、比率の改善を見込んでい</a:t>
          </a:r>
          <a:r>
            <a:rPr kumimoji="1" lang="ja-JP" altLang="en-US" sz="1000" b="0" i="0" baseline="0">
              <a:solidFill>
                <a:schemeClr val="tx1"/>
              </a:solidFill>
              <a:effectLst/>
              <a:latin typeface="+mn-lt"/>
              <a:ea typeface="+mn-ea"/>
              <a:cs typeface="+mn-cs"/>
            </a:rPr>
            <a:t>たが、アメリカの関税政策により今後は不透明である。</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　歳出では公共施設の老朽化や自然災害への備えなど安心安全な生活への対応、人口減少など人口構造変化に呼応する新たな財政需要への対応などが必要となる。今後も「税収に対応できる財政構造の確立」に努める。</a:t>
          </a:r>
          <a:endParaRPr lang="ja-JP" altLang="ja-JP" sz="1000">
            <a:solidFill>
              <a:schemeClr val="tx1"/>
            </a:solidFill>
            <a:effectLst/>
          </a:endParaRPr>
        </a:p>
        <a:p>
          <a:pPr eaLnBrk="1" fontAlgn="auto" latinLnBrk="0" hangingPunct="1"/>
          <a:r>
            <a:rPr kumimoji="1" lang="en-US" altLang="ja-JP" sz="1000" b="0" i="0" baseline="0">
              <a:solidFill>
                <a:schemeClr val="tx1"/>
              </a:solidFill>
              <a:effectLst/>
              <a:latin typeface="+mn-lt"/>
              <a:ea typeface="+mn-ea"/>
              <a:cs typeface="+mn-cs"/>
            </a:rPr>
            <a:t>【</a:t>
          </a:r>
          <a:r>
            <a:rPr kumimoji="1" lang="ja-JP" altLang="ja-JP" sz="1000" b="0" i="0" baseline="0">
              <a:solidFill>
                <a:schemeClr val="tx1"/>
              </a:solidFill>
              <a:effectLst/>
              <a:latin typeface="+mn-lt"/>
              <a:ea typeface="+mn-ea"/>
              <a:cs typeface="+mn-cs"/>
            </a:rPr>
            <a:t>下水道事業会計</a:t>
          </a:r>
          <a:r>
            <a:rPr kumimoji="1" lang="en-US" altLang="ja-JP" sz="1000" b="0" i="0" baseline="0">
              <a:solidFill>
                <a:schemeClr val="tx1"/>
              </a:solidFill>
              <a:effectLst/>
              <a:latin typeface="+mn-lt"/>
              <a:ea typeface="+mn-ea"/>
              <a:cs typeface="+mn-cs"/>
            </a:rPr>
            <a:t>】</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　令和２年度から公営企業会計に移行し、それに伴い、従来、一般会計で行っていた認可区域内の雨水関連事業について公営企業に取り込んだ。また、汚水関連事業について、令和８年度概成（令和８年度末整備率９４．５％）を目標に事業を推進していく予定であるが、一般会計からの繰出金は、令和６年度で１７．８億円余、令和</a:t>
          </a:r>
          <a:r>
            <a:rPr kumimoji="1" lang="ja-JP" altLang="en-US" sz="1000" b="0" i="0" baseline="0">
              <a:solidFill>
                <a:schemeClr val="tx1"/>
              </a:solidFill>
              <a:effectLst/>
              <a:latin typeface="+mn-lt"/>
              <a:ea typeface="+mn-ea"/>
              <a:cs typeface="+mn-cs"/>
            </a:rPr>
            <a:t>７</a:t>
          </a:r>
          <a:r>
            <a:rPr kumimoji="1" lang="ja-JP" altLang="ja-JP" sz="1000" b="0" i="0" baseline="0">
              <a:solidFill>
                <a:schemeClr val="tx1"/>
              </a:solidFill>
              <a:effectLst/>
              <a:latin typeface="+mn-lt"/>
              <a:ea typeface="+mn-ea"/>
              <a:cs typeface="+mn-cs"/>
            </a:rPr>
            <a:t>年度で１７．</a:t>
          </a:r>
          <a:r>
            <a:rPr kumimoji="1" lang="ja-JP" altLang="en-US" sz="1000" b="0" i="0" baseline="0">
              <a:solidFill>
                <a:schemeClr val="tx1"/>
              </a:solidFill>
              <a:effectLst/>
              <a:latin typeface="+mn-lt"/>
              <a:ea typeface="+mn-ea"/>
              <a:cs typeface="+mn-cs"/>
            </a:rPr>
            <a:t>１</a:t>
          </a:r>
          <a:r>
            <a:rPr kumimoji="1" lang="ja-JP" altLang="ja-JP" sz="1000" b="0" i="0" baseline="0">
              <a:solidFill>
                <a:schemeClr val="tx1"/>
              </a:solidFill>
              <a:effectLst/>
              <a:latin typeface="+mn-lt"/>
              <a:ea typeface="+mn-ea"/>
              <a:cs typeface="+mn-cs"/>
            </a:rPr>
            <a:t>億円余となって</a:t>
          </a:r>
          <a:r>
            <a:rPr kumimoji="1" lang="ja-JP" altLang="en-US" sz="1000" b="0" i="0" baseline="0">
              <a:solidFill>
                <a:schemeClr val="tx1"/>
              </a:solidFill>
              <a:effectLst/>
              <a:latin typeface="+mn-lt"/>
              <a:ea typeface="+mn-ea"/>
              <a:cs typeface="+mn-cs"/>
            </a:rPr>
            <a:t>いるが、一般会計の財政状況の悪化に伴い</a:t>
          </a:r>
          <a:r>
            <a:rPr kumimoji="1" lang="ja-JP" altLang="ja-JP" sz="1000" b="0" i="0" baseline="0">
              <a:solidFill>
                <a:schemeClr val="tx1"/>
              </a:solidFill>
              <a:effectLst/>
              <a:latin typeface="+mn-lt"/>
              <a:ea typeface="+mn-ea"/>
              <a:cs typeface="+mn-cs"/>
            </a:rPr>
            <a:t>、</a:t>
          </a:r>
          <a:r>
            <a:rPr kumimoji="1" lang="ja-JP" altLang="en-US" sz="1000" b="0" i="0" baseline="0">
              <a:solidFill>
                <a:schemeClr val="tx1"/>
              </a:solidFill>
              <a:effectLst/>
              <a:latin typeface="+mn-lt"/>
              <a:ea typeface="+mn-ea"/>
              <a:cs typeface="+mn-cs"/>
            </a:rPr>
            <a:t>しばらくは</a:t>
          </a:r>
          <a:r>
            <a:rPr kumimoji="1" lang="ja-JP" altLang="ja-JP" sz="1000" b="0" i="0" baseline="0">
              <a:solidFill>
                <a:schemeClr val="tx1"/>
              </a:solidFill>
              <a:effectLst/>
              <a:latin typeface="+mn-lt"/>
              <a:ea typeface="+mn-ea"/>
              <a:cs typeface="+mn-cs"/>
            </a:rPr>
            <a:t>繰出金</a:t>
          </a:r>
          <a:r>
            <a:rPr kumimoji="1" lang="ja-JP" altLang="en-US" sz="1000" b="0" i="0" baseline="0">
              <a:solidFill>
                <a:schemeClr val="tx1"/>
              </a:solidFill>
              <a:effectLst/>
              <a:latin typeface="+mn-lt"/>
              <a:ea typeface="+mn-ea"/>
              <a:cs typeface="+mn-cs"/>
            </a:rPr>
            <a:t>を抑制する必要もあると考えられる</a:t>
          </a:r>
          <a:r>
            <a:rPr kumimoji="1" lang="ja-JP" altLang="ja-JP" sz="1000" b="0" i="0" baseline="0">
              <a:solidFill>
                <a:schemeClr val="tx1"/>
              </a:solidFill>
              <a:effectLst/>
              <a:latin typeface="+mn-lt"/>
              <a:ea typeface="+mn-ea"/>
              <a:cs typeface="+mn-cs"/>
            </a:rPr>
            <a:t>。</a:t>
          </a:r>
          <a:endParaRPr lang="ja-JP" altLang="ja-JP" sz="1000">
            <a:solidFill>
              <a:schemeClr val="tx1"/>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愛知県碧南市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元利償還金</a:t>
          </a:r>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償還の終了した</a:t>
          </a:r>
          <a:r>
            <a:rPr kumimoji="1" lang="ja-JP" altLang="en-US" sz="1100">
              <a:solidFill>
                <a:schemeClr val="tx1"/>
              </a:solidFill>
              <a:effectLst/>
              <a:latin typeface="+mn-lt"/>
              <a:ea typeface="+mn-ea"/>
              <a:cs typeface="+mn-cs"/>
            </a:rPr>
            <a:t>新川小・鷲塚小校舎改修事業</a:t>
          </a:r>
          <a:r>
            <a:rPr kumimoji="1" lang="ja-JP" altLang="ja-JP" sz="1100">
              <a:solidFill>
                <a:schemeClr val="tx1"/>
              </a:solidFill>
              <a:effectLst/>
              <a:latin typeface="+mn-lt"/>
              <a:ea typeface="+mn-ea"/>
              <a:cs typeface="+mn-cs"/>
            </a:rPr>
            <a:t>事業</a:t>
          </a:r>
          <a:r>
            <a:rPr kumimoji="1" lang="ja-JP" altLang="en-US"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109</a:t>
          </a:r>
          <a:r>
            <a:rPr kumimoji="1" lang="ja-JP" altLang="en-US" sz="1100">
              <a:solidFill>
                <a:schemeClr val="tx1"/>
              </a:solidFill>
              <a:effectLst/>
              <a:latin typeface="+mn-lt"/>
              <a:ea typeface="+mn-ea"/>
              <a:cs typeface="+mn-cs"/>
            </a:rPr>
            <a:t>百万円）及び十六銀行からの借り入れ（</a:t>
          </a:r>
          <a:r>
            <a:rPr kumimoji="1" lang="en-US" altLang="ja-JP" sz="1100">
              <a:solidFill>
                <a:schemeClr val="tx1"/>
              </a:solidFill>
              <a:effectLst/>
              <a:latin typeface="+mn-lt"/>
              <a:ea typeface="+mn-ea"/>
              <a:cs typeface="+mn-cs"/>
            </a:rPr>
            <a:t>76</a:t>
          </a:r>
          <a:r>
            <a:rPr kumimoji="1" lang="ja-JP" altLang="en-US" sz="1100">
              <a:solidFill>
                <a:schemeClr val="tx1"/>
              </a:solidFill>
              <a:effectLst/>
              <a:latin typeface="+mn-lt"/>
              <a:ea typeface="+mn-ea"/>
              <a:cs typeface="+mn-cs"/>
            </a:rPr>
            <a:t>百万円）等の元金及び利子の金額</a:t>
          </a:r>
          <a:r>
            <a:rPr kumimoji="1" lang="ja-JP" altLang="ja-JP" sz="1100">
              <a:solidFill>
                <a:schemeClr val="tx1"/>
              </a:solidFill>
              <a:effectLst/>
              <a:latin typeface="+mn-lt"/>
              <a:ea typeface="+mn-ea"/>
              <a:cs typeface="+mn-cs"/>
            </a:rPr>
            <a:t>に対し、令和</a:t>
          </a:r>
          <a:r>
            <a:rPr kumimoji="1" lang="ja-JP" altLang="en-US" sz="1100">
              <a:solidFill>
                <a:schemeClr val="tx1"/>
              </a:solidFill>
              <a:effectLst/>
              <a:latin typeface="+mn-lt"/>
              <a:ea typeface="+mn-ea"/>
              <a:cs typeface="+mn-cs"/>
            </a:rPr>
            <a:t>４</a:t>
          </a:r>
          <a:r>
            <a:rPr kumimoji="1" lang="ja-JP" altLang="ja-JP" sz="1100">
              <a:solidFill>
                <a:schemeClr val="tx1"/>
              </a:solidFill>
              <a:effectLst/>
              <a:latin typeface="+mn-lt"/>
              <a:ea typeface="+mn-ea"/>
              <a:cs typeface="+mn-cs"/>
            </a:rPr>
            <a:t>年度</a:t>
          </a:r>
          <a:r>
            <a:rPr kumimoji="1" lang="ja-JP" altLang="en-US" sz="1100">
              <a:solidFill>
                <a:schemeClr val="tx1"/>
              </a:solidFill>
              <a:effectLst/>
              <a:latin typeface="+mn-lt"/>
              <a:ea typeface="+mn-ea"/>
              <a:cs typeface="+mn-cs"/>
            </a:rPr>
            <a:t>以降</a:t>
          </a:r>
          <a:r>
            <a:rPr kumimoji="1" lang="ja-JP" altLang="ja-JP" sz="1100">
              <a:solidFill>
                <a:schemeClr val="tx1"/>
              </a:solidFill>
              <a:effectLst/>
              <a:latin typeface="+mn-lt"/>
              <a:ea typeface="+mn-ea"/>
              <a:cs typeface="+mn-cs"/>
            </a:rPr>
            <a:t>に借入し、償還の始まった事業</a:t>
          </a:r>
          <a:r>
            <a:rPr kumimoji="1" lang="ja-JP" altLang="en-US" sz="1100">
              <a:solidFill>
                <a:schemeClr val="tx1"/>
              </a:solidFill>
              <a:effectLst/>
              <a:latin typeface="+mn-lt"/>
              <a:ea typeface="+mn-ea"/>
              <a:cs typeface="+mn-cs"/>
            </a:rPr>
            <a:t>の元金及び利子の金額（</a:t>
          </a:r>
          <a:r>
            <a:rPr kumimoji="1" lang="en-US" altLang="ja-JP" sz="1100">
              <a:solidFill>
                <a:schemeClr val="tx1"/>
              </a:solidFill>
              <a:effectLst/>
              <a:latin typeface="+mn-lt"/>
              <a:ea typeface="+mn-ea"/>
              <a:cs typeface="+mn-cs"/>
            </a:rPr>
            <a:t>87</a:t>
          </a:r>
          <a:r>
            <a:rPr kumimoji="1" lang="ja-JP" altLang="en-US" sz="1100">
              <a:solidFill>
                <a:schemeClr val="tx1"/>
              </a:solidFill>
              <a:effectLst/>
              <a:latin typeface="+mn-lt"/>
              <a:ea typeface="+mn-ea"/>
              <a:cs typeface="+mn-cs"/>
            </a:rPr>
            <a:t>百万円）</a:t>
          </a:r>
          <a:r>
            <a:rPr kumimoji="1" lang="ja-JP" altLang="ja-JP" sz="1100">
              <a:solidFill>
                <a:schemeClr val="tx1"/>
              </a:solidFill>
              <a:effectLst/>
              <a:latin typeface="+mn-lt"/>
              <a:ea typeface="+mn-ea"/>
              <a:cs typeface="+mn-cs"/>
            </a:rPr>
            <a:t>が</a:t>
          </a:r>
          <a:r>
            <a:rPr kumimoji="1" lang="ja-JP" altLang="en-US" sz="1100">
              <a:solidFill>
                <a:schemeClr val="tx1"/>
              </a:solidFill>
              <a:effectLst/>
              <a:latin typeface="+mn-lt"/>
              <a:ea typeface="+mn-ea"/>
              <a:cs typeface="+mn-cs"/>
            </a:rPr>
            <a:t>少ないため</a:t>
          </a:r>
          <a:r>
            <a:rPr kumimoji="1" lang="ja-JP" altLang="ja-JP" sz="1100">
              <a:solidFill>
                <a:schemeClr val="tx1"/>
              </a:solidFill>
              <a:effectLst/>
              <a:latin typeface="+mn-lt"/>
              <a:ea typeface="+mn-ea"/>
              <a:cs typeface="+mn-cs"/>
            </a:rPr>
            <a:t>、元利償還金は前年度と比較し</a:t>
          </a:r>
          <a:r>
            <a:rPr kumimoji="1" lang="ja-JP" altLang="en-US" sz="1100">
              <a:solidFill>
                <a:schemeClr val="tx1"/>
              </a:solidFill>
              <a:effectLst/>
              <a:latin typeface="+mn-lt"/>
              <a:ea typeface="+mn-ea"/>
              <a:cs typeface="+mn-cs"/>
            </a:rPr>
            <a:t>減</a:t>
          </a:r>
          <a:r>
            <a:rPr kumimoji="1" lang="ja-JP" altLang="ja-JP" sz="1100">
              <a:solidFill>
                <a:schemeClr val="tx1"/>
              </a:solidFill>
              <a:effectLst/>
              <a:latin typeface="+mn-lt"/>
              <a:ea typeface="+mn-ea"/>
              <a:cs typeface="+mn-cs"/>
            </a:rPr>
            <a:t>となった。</a:t>
          </a:r>
          <a:endParaRPr lang="ja-JP" altLang="ja-JP" sz="1400">
            <a:solidFill>
              <a:schemeClr val="tx1"/>
            </a:solidFill>
            <a:effectLst/>
          </a:endParaRPr>
        </a:p>
        <a:p>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公営企業債の元利償還金に対する繰入金</a:t>
          </a:r>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前年度と比較し、償還により減となっているが、依然高い水準となっている。今後も市民病院の</a:t>
          </a:r>
          <a:r>
            <a:rPr kumimoji="1" lang="ja-JP" altLang="en-US" sz="1100">
              <a:solidFill>
                <a:schemeClr val="tx1"/>
              </a:solidFill>
              <a:effectLst/>
              <a:latin typeface="+mn-lt"/>
              <a:ea typeface="+mn-ea"/>
              <a:cs typeface="+mn-cs"/>
            </a:rPr>
            <a:t>電子カルテシステム更新</a:t>
          </a:r>
          <a:r>
            <a:rPr kumimoji="1" lang="ja-JP" altLang="ja-JP" sz="1100">
              <a:solidFill>
                <a:schemeClr val="tx1"/>
              </a:solidFill>
              <a:effectLst/>
              <a:latin typeface="+mn-lt"/>
              <a:ea typeface="+mn-ea"/>
              <a:cs typeface="+mn-cs"/>
            </a:rPr>
            <a:t>により公営企業債の繰入金は増額が見込まれる。</a:t>
          </a:r>
          <a:endParaRPr lang="ja-JP" altLang="ja-JP" sz="1400">
            <a:solidFill>
              <a:schemeClr val="tx1"/>
            </a:solidFill>
            <a:effectLst/>
          </a:endParaRPr>
        </a:p>
        <a:p>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組合等が起こした地方債の元利償還金に対する負担金等</a:t>
          </a:r>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衣浦衛生組合の起こした地方債に充てたと認められる補助金又は負担金の増により前年度と比較し、増となった。</a:t>
          </a:r>
          <a:endParaRPr lang="ja-JP" altLang="ja-JP" sz="1400">
            <a:solidFill>
              <a:schemeClr val="tx1"/>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i="0" baseline="0">
              <a:solidFill>
                <a:schemeClr val="tx1"/>
              </a:solidFill>
              <a:effectLst/>
              <a:latin typeface="+mn-lt"/>
              <a:ea typeface="+mn-ea"/>
              <a:cs typeface="+mn-cs"/>
            </a:rPr>
            <a:t>満期一括償還地方債借入実績なし。</a:t>
          </a:r>
          <a:endParaRPr lang="ja-JP" altLang="ja-JP" sz="1000">
            <a:solidFill>
              <a:schemeClr val="tx1"/>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愛知県碧南市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tx1"/>
              </a:solidFill>
              <a:effectLst/>
              <a:latin typeface="+mn-lt"/>
              <a:ea typeface="+mn-ea"/>
              <a:cs typeface="+mn-cs"/>
            </a:rPr>
            <a:t>全体的に大きな増減はないが、分析は以下のとおり。</a:t>
          </a:r>
          <a:endParaRPr lang="ja-JP" altLang="ja-JP" sz="1400">
            <a:solidFill>
              <a:schemeClr val="tx1"/>
            </a:solidFill>
            <a:effectLst/>
          </a:endParaRPr>
        </a:p>
        <a:p>
          <a:pPr eaLnBrk="1" fontAlgn="auto" latinLnBrk="0" hangingPunct="1"/>
          <a:r>
            <a:rPr kumimoji="1" lang="en-US" altLang="ja-JP"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将来負担額</a:t>
          </a:r>
          <a:r>
            <a:rPr kumimoji="1" lang="en-US" altLang="ja-JP" sz="1100" b="0" i="0" baseline="0">
              <a:solidFill>
                <a:schemeClr val="tx1"/>
              </a:solidFill>
              <a:effectLst/>
              <a:latin typeface="+mn-lt"/>
              <a:ea typeface="+mn-ea"/>
              <a:cs typeface="+mn-cs"/>
            </a:rPr>
            <a:t>】</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a:t>
          </a:r>
          <a:r>
            <a:rPr kumimoji="1" lang="ja-JP" altLang="en-US" sz="1100" b="0" i="0" baseline="0">
              <a:solidFill>
                <a:schemeClr val="tx1"/>
              </a:solidFill>
              <a:effectLst/>
              <a:latin typeface="+mn-lt"/>
              <a:ea typeface="+mn-ea"/>
              <a:cs typeface="+mn-cs"/>
            </a:rPr>
            <a:t>基準財政需要額算入</a:t>
          </a:r>
          <a:r>
            <a:rPr kumimoji="1" lang="ja-JP" altLang="ja-JP" sz="1100" b="0" i="0" baseline="0">
              <a:solidFill>
                <a:schemeClr val="tx1"/>
              </a:solidFill>
              <a:effectLst/>
              <a:latin typeface="+mn-lt"/>
              <a:ea typeface="+mn-ea"/>
              <a:cs typeface="+mn-cs"/>
            </a:rPr>
            <a:t>見込額について、主に</a:t>
          </a:r>
          <a:r>
            <a:rPr kumimoji="1" lang="ja-JP" altLang="en-US" sz="1100" b="0" i="0" baseline="0">
              <a:solidFill>
                <a:schemeClr val="tx1"/>
              </a:solidFill>
              <a:effectLst/>
              <a:latin typeface="+mn-lt"/>
              <a:ea typeface="+mn-ea"/>
              <a:cs typeface="+mn-cs"/>
            </a:rPr>
            <a:t>下水道事業債の旧公害防止対策事業分について借入を行ったことから、増となっている。</a:t>
          </a:r>
          <a:endParaRPr lang="ja-JP" altLang="ja-JP" sz="1400">
            <a:solidFill>
              <a:schemeClr val="tx1"/>
            </a:solidFill>
            <a:effectLst/>
          </a:endParaRPr>
        </a:p>
        <a:p>
          <a:pPr eaLnBrk="1" fontAlgn="auto" latinLnBrk="0" hangingPunct="1"/>
          <a:r>
            <a:rPr kumimoji="1" lang="en-US" altLang="ja-JP"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充当可能財源等</a:t>
          </a:r>
          <a:r>
            <a:rPr kumimoji="1" lang="en-US" altLang="ja-JP" sz="1100" b="0" i="0" baseline="0">
              <a:solidFill>
                <a:schemeClr val="tx1"/>
              </a:solidFill>
              <a:effectLst/>
              <a:latin typeface="+mn-lt"/>
              <a:ea typeface="+mn-ea"/>
              <a:cs typeface="+mn-cs"/>
            </a:rPr>
            <a:t>】</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a:t>
          </a:r>
          <a:r>
            <a:rPr kumimoji="1" lang="ja-JP" altLang="en-US" sz="1100" b="0" i="0" baseline="0">
              <a:solidFill>
                <a:schemeClr val="tx1"/>
              </a:solidFill>
              <a:effectLst/>
              <a:latin typeface="+mn-lt"/>
              <a:ea typeface="+mn-ea"/>
              <a:cs typeface="+mn-cs"/>
            </a:rPr>
            <a:t>公共施設の老朽化により将来的に支出が見込まれることから、公共施設維持基金への積立額を増額したことにより増となった</a:t>
          </a:r>
          <a:r>
            <a:rPr kumimoji="1" lang="ja-JP" altLang="ja-JP" sz="1100" b="0" i="0" baseline="0">
              <a:solidFill>
                <a:schemeClr val="tx1"/>
              </a:solidFill>
              <a:effectLst/>
              <a:latin typeface="+mn-lt"/>
              <a:ea typeface="+mn-ea"/>
              <a:cs typeface="+mn-cs"/>
            </a:rPr>
            <a:t>。</a:t>
          </a:r>
          <a:endParaRPr lang="ja-JP" altLang="ja-JP" sz="1400">
            <a:solidFill>
              <a:schemeClr val="tx1"/>
            </a:solidFill>
            <a:effectLst/>
          </a:endParaRPr>
        </a:p>
        <a:p>
          <a:pPr eaLnBrk="1" fontAlgn="auto" latinLnBrk="0" hangingPunct="1"/>
          <a:r>
            <a:rPr kumimoji="1" lang="en-US" altLang="ja-JP"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将来負担比率</a:t>
          </a:r>
          <a:r>
            <a:rPr kumimoji="1" lang="en-US" altLang="ja-JP" sz="1100" b="0" i="0" baseline="0">
              <a:solidFill>
                <a:schemeClr val="tx1"/>
              </a:solidFill>
              <a:effectLst/>
              <a:latin typeface="+mn-lt"/>
              <a:ea typeface="+mn-ea"/>
              <a:cs typeface="+mn-cs"/>
            </a:rPr>
            <a:t>】</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a:t>
          </a:r>
          <a:r>
            <a:rPr kumimoji="1" lang="ja-JP" altLang="en-US" sz="1100" b="0" i="0" baseline="0">
              <a:solidFill>
                <a:schemeClr val="tx1"/>
              </a:solidFill>
              <a:effectLst/>
              <a:latin typeface="+mn-lt"/>
              <a:ea typeface="+mn-ea"/>
              <a:cs typeface="+mn-cs"/>
            </a:rPr>
            <a:t>アメリカの関税政策などの影響により企業からの収益は今後悪化する可能性もあり、人件費や物価の高騰による負担増が見込まれるため、当市の財政状況しており、基金の取り崩しが見込まれるため、将来負担比率の悪化が見通される。</a:t>
          </a:r>
          <a:endParaRPr kumimoji="1" lang="en-US" altLang="ja-JP" sz="1100" b="0" i="0" baseline="0">
            <a:solidFill>
              <a:schemeClr val="tx1"/>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愛知県碧南市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（増減理由）</a:t>
          </a:r>
          <a:endParaRPr lang="ja-JP" altLang="ja-JP" sz="1400">
            <a:solidFill>
              <a:schemeClr val="tx1"/>
            </a:solidFill>
            <a:effectLst/>
          </a:endParaRPr>
        </a:p>
        <a:p>
          <a:r>
            <a:rPr kumimoji="1" lang="ja-JP" altLang="ja-JP" sz="1100">
              <a:solidFill>
                <a:schemeClr val="tx1"/>
              </a:solidFill>
              <a:effectLst/>
              <a:latin typeface="+mn-lt"/>
              <a:ea typeface="+mn-ea"/>
              <a:cs typeface="+mn-cs"/>
            </a:rPr>
            <a:t>　</a:t>
          </a:r>
          <a:r>
            <a:rPr kumimoji="1" lang="ja-JP" altLang="ja-JP" sz="1100" b="0" i="0" baseline="0">
              <a:solidFill>
                <a:schemeClr val="tx1"/>
              </a:solidFill>
              <a:effectLst/>
              <a:latin typeface="+mn-lt"/>
              <a:ea typeface="+mn-ea"/>
              <a:cs typeface="+mn-cs"/>
            </a:rPr>
            <a:t>令和</a:t>
          </a:r>
          <a:r>
            <a:rPr kumimoji="1" lang="ja-JP" altLang="en-US" sz="1100" b="0" i="0" baseline="0">
              <a:solidFill>
                <a:schemeClr val="tx1"/>
              </a:solidFill>
              <a:effectLst/>
              <a:latin typeface="+mn-lt"/>
              <a:ea typeface="+mn-ea"/>
              <a:cs typeface="+mn-cs"/>
            </a:rPr>
            <a:t>６</a:t>
          </a:r>
          <a:r>
            <a:rPr kumimoji="1" lang="ja-JP" altLang="ja-JP" sz="1100" b="0" i="0" baseline="0">
              <a:solidFill>
                <a:schemeClr val="tx1"/>
              </a:solidFill>
              <a:effectLst/>
              <a:latin typeface="+mn-lt"/>
              <a:ea typeface="+mn-ea"/>
              <a:cs typeface="+mn-cs"/>
            </a:rPr>
            <a:t>年度については、特目基金からの取り崩しはなく、財政調整基金での調整が主となった。また税収の増加</a:t>
          </a:r>
          <a:r>
            <a:rPr kumimoji="1" lang="ja-JP" altLang="en-US" sz="1100" b="0" i="0" baseline="0">
              <a:solidFill>
                <a:schemeClr val="tx1"/>
              </a:solidFill>
              <a:effectLst/>
              <a:latin typeface="+mn-lt"/>
              <a:ea typeface="+mn-ea"/>
              <a:cs typeface="+mn-cs"/>
            </a:rPr>
            <a:t>により</a:t>
          </a:r>
          <a:r>
            <a:rPr kumimoji="1" lang="ja-JP" altLang="ja-JP" sz="1100" b="0" i="0" baseline="0">
              <a:solidFill>
                <a:schemeClr val="tx1"/>
              </a:solidFill>
              <a:effectLst/>
              <a:latin typeface="+mn-lt"/>
              <a:ea typeface="+mn-ea"/>
              <a:cs typeface="+mn-cs"/>
            </a:rPr>
            <a:t>、最終的には財政調整基金を</a:t>
          </a:r>
          <a:r>
            <a:rPr kumimoji="1" lang="en-US" altLang="ja-JP" sz="1100" b="0" i="0" baseline="0">
              <a:solidFill>
                <a:schemeClr val="tx1"/>
              </a:solidFill>
              <a:effectLst/>
              <a:latin typeface="+mn-lt"/>
              <a:ea typeface="+mn-ea"/>
              <a:cs typeface="+mn-cs"/>
            </a:rPr>
            <a:t>19</a:t>
          </a:r>
          <a:r>
            <a:rPr kumimoji="1" lang="ja-JP" altLang="ja-JP" sz="1100" b="0" i="0" baseline="0">
              <a:solidFill>
                <a:schemeClr val="tx1"/>
              </a:solidFill>
              <a:effectLst/>
              <a:latin typeface="+mn-lt"/>
              <a:ea typeface="+mn-ea"/>
              <a:cs typeface="+mn-cs"/>
            </a:rPr>
            <a:t>百万円</a:t>
          </a:r>
          <a:r>
            <a:rPr kumimoji="1" lang="ja-JP" altLang="en-US" sz="1100" b="0" i="0" baseline="0">
              <a:solidFill>
                <a:schemeClr val="tx1"/>
              </a:solidFill>
              <a:effectLst/>
              <a:latin typeface="+mn-lt"/>
              <a:ea typeface="+mn-ea"/>
              <a:cs typeface="+mn-cs"/>
            </a:rPr>
            <a:t>積み立てる</a:t>
          </a:r>
          <a:r>
            <a:rPr kumimoji="1" lang="ja-JP" altLang="ja-JP" sz="1100" b="0" i="0" baseline="0">
              <a:solidFill>
                <a:schemeClr val="tx1"/>
              </a:solidFill>
              <a:effectLst/>
              <a:latin typeface="+mn-lt"/>
              <a:ea typeface="+mn-ea"/>
              <a:cs typeface="+mn-cs"/>
            </a:rPr>
            <a:t>結果となった。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（今後の方針）</a:t>
          </a:r>
          <a:endParaRPr lang="ja-JP" altLang="ja-JP" sz="1400">
            <a:solidFill>
              <a:schemeClr val="tx1"/>
            </a:solidFill>
            <a:effectLst/>
          </a:endParaRPr>
        </a:p>
        <a:p>
          <a:r>
            <a:rPr kumimoji="1" lang="ja-JP" altLang="ja-JP" sz="1100">
              <a:solidFill>
                <a:schemeClr val="tx1"/>
              </a:solidFill>
              <a:effectLst/>
              <a:latin typeface="+mn-lt"/>
              <a:ea typeface="+mn-ea"/>
              <a:cs typeface="+mn-cs"/>
            </a:rPr>
            <a:t>　</a:t>
          </a:r>
          <a:r>
            <a:rPr kumimoji="1" lang="ja-JP" altLang="ja-JP" sz="1100" b="0" i="0" baseline="0">
              <a:solidFill>
                <a:schemeClr val="tx1"/>
              </a:solidFill>
              <a:effectLst/>
              <a:latin typeface="+mn-lt"/>
              <a:ea typeface="+mn-ea"/>
              <a:cs typeface="+mn-cs"/>
            </a:rPr>
            <a:t>財政調整基金については、長期的に</a:t>
          </a:r>
          <a:r>
            <a:rPr kumimoji="1" lang="en-US" altLang="ja-JP" sz="1100" b="0" i="0" baseline="0">
              <a:solidFill>
                <a:schemeClr val="tx1"/>
              </a:solidFill>
              <a:effectLst/>
              <a:latin typeface="+mn-lt"/>
              <a:ea typeface="+mn-ea"/>
              <a:cs typeface="+mn-cs"/>
            </a:rPr>
            <a:t>50</a:t>
          </a:r>
          <a:r>
            <a:rPr kumimoji="1" lang="ja-JP" altLang="ja-JP" sz="1100" b="0" i="0" baseline="0">
              <a:solidFill>
                <a:schemeClr val="tx1"/>
              </a:solidFill>
              <a:effectLst/>
              <a:latin typeface="+mn-lt"/>
              <a:ea typeface="+mn-ea"/>
              <a:cs typeface="+mn-cs"/>
            </a:rPr>
            <a:t>億円程度の基金残高が必要であると考えている</a:t>
          </a:r>
          <a:r>
            <a:rPr kumimoji="1" lang="ja-JP" altLang="en-US" sz="1100" b="0" i="0" baseline="0">
              <a:solidFill>
                <a:schemeClr val="tx1"/>
              </a:solidFill>
              <a:effectLst/>
              <a:latin typeface="+mn-lt"/>
              <a:ea typeface="+mn-ea"/>
              <a:cs typeface="+mn-cs"/>
            </a:rPr>
            <a:t>が</a:t>
          </a:r>
          <a:r>
            <a:rPr kumimoji="1" lang="ja-JP" altLang="ja-JP" sz="1100" b="0" i="0" baseline="0">
              <a:solidFill>
                <a:schemeClr val="tx1"/>
              </a:solidFill>
              <a:effectLst/>
              <a:latin typeface="+mn-lt"/>
              <a:ea typeface="+mn-ea"/>
              <a:cs typeface="+mn-cs"/>
            </a:rPr>
            <a:t>、</a:t>
          </a:r>
          <a:r>
            <a:rPr kumimoji="1" lang="ja-JP" altLang="en-US" sz="1100" b="0" i="0" baseline="0">
              <a:solidFill>
                <a:schemeClr val="tx1"/>
              </a:solidFill>
              <a:effectLst/>
              <a:latin typeface="+mn-lt"/>
              <a:ea typeface="+mn-ea"/>
              <a:cs typeface="+mn-cs"/>
            </a:rPr>
            <a:t>財政状況の悪化に伴い目標値には程遠い状況となっている。今後は歳入増加と歳出抑制により</a:t>
          </a:r>
          <a:r>
            <a:rPr kumimoji="1" lang="ja-JP" altLang="ja-JP" sz="1100" b="0" i="0" baseline="0">
              <a:solidFill>
                <a:schemeClr val="tx1"/>
              </a:solidFill>
              <a:effectLst/>
              <a:latin typeface="+mn-lt"/>
              <a:ea typeface="+mn-ea"/>
              <a:cs typeface="+mn-cs"/>
            </a:rPr>
            <a:t>基金残高を維持できるような財政運営に努める。また、公共施設の老朽化に伴い、維持修繕に係る費用は増加していくと見込まれるため、公共施設維持</a:t>
          </a:r>
          <a:r>
            <a:rPr kumimoji="1" lang="ja-JP" altLang="en-US" sz="1100" b="0" i="0" baseline="0">
              <a:solidFill>
                <a:schemeClr val="tx1"/>
              </a:solidFill>
              <a:effectLst/>
              <a:latin typeface="+mn-lt"/>
              <a:ea typeface="+mn-ea"/>
              <a:cs typeface="+mn-cs"/>
            </a:rPr>
            <a:t>基金を積極的に活用しながらも</a:t>
          </a:r>
          <a:r>
            <a:rPr kumimoji="1" lang="ja-JP" altLang="ja-JP" sz="1100" b="0" i="0" baseline="0">
              <a:solidFill>
                <a:schemeClr val="tx1"/>
              </a:solidFill>
              <a:effectLst/>
              <a:latin typeface="+mn-lt"/>
              <a:ea typeface="+mn-ea"/>
              <a:cs typeface="+mn-cs"/>
            </a:rPr>
            <a:t>、</a:t>
          </a:r>
          <a:r>
            <a:rPr kumimoji="1" lang="ja-JP" altLang="en-US" sz="1100" b="0" i="0" baseline="0">
              <a:solidFill>
                <a:schemeClr val="tx1"/>
              </a:solidFill>
              <a:effectLst/>
              <a:latin typeface="+mn-lt"/>
              <a:ea typeface="+mn-ea"/>
              <a:cs typeface="+mn-cs"/>
            </a:rPr>
            <a:t>必要に応じて</a:t>
          </a:r>
          <a:r>
            <a:rPr kumimoji="1" lang="ja-JP" altLang="ja-JP" sz="1100" b="0" i="0" baseline="0">
              <a:solidFill>
                <a:schemeClr val="tx1"/>
              </a:solidFill>
              <a:effectLst/>
              <a:latin typeface="+mn-lt"/>
              <a:ea typeface="+mn-ea"/>
              <a:cs typeface="+mn-cs"/>
            </a:rPr>
            <a:t>基金へ積立てを行う予定である。</a:t>
          </a:r>
          <a:endParaRPr lang="ja-JP" altLang="ja-JP" sz="1400">
            <a:solidFill>
              <a:schemeClr val="tx1"/>
            </a:solidFill>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（基金の使途）</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　</a:t>
          </a:r>
          <a:r>
            <a:rPr kumimoji="1" lang="ja-JP" altLang="ja-JP" sz="1100" b="0" i="0" baseline="0">
              <a:solidFill>
                <a:schemeClr val="tx1"/>
              </a:solidFill>
              <a:effectLst/>
              <a:latin typeface="+mn-lt"/>
              <a:ea typeface="+mn-ea"/>
              <a:cs typeface="+mn-cs"/>
            </a:rPr>
            <a:t>国際交流基金（国際交流事業の円滑な推進に必要な財源を確保）、健康都市推進基金（健康都市推進事業の円滑な推進に必要な財源を確保）、福祉基金（福祉事業の円滑な推進に必要な財源を確保）、墓園管理基金（市営暮園の管理に必要な財源を確保）、農業振興基金（農業振興事業の円滑な推進に必要な財源を確保）、緑花推進基金（緑花事業の円滑な推進に必要な財源を確保）、まなびさぽーと基金（まなびさぽーと資金に必要な財源を確保）、文化振興基金（文化振興事業の円滑な推進に必要な財源を確保）、交通安全基金（交通安全事業の円滑な推進に必要な財源を確保）、公共施設維持基金（公共施設の円滑な維持保全を図るための財源を確保）</a:t>
          </a:r>
          <a:r>
            <a:rPr kumimoji="1" lang="ja-JP" altLang="en-US" sz="1100" b="0" i="0" baseline="0">
              <a:solidFill>
                <a:schemeClr val="tx1"/>
              </a:solidFill>
              <a:effectLst/>
              <a:latin typeface="+mn-lt"/>
              <a:ea typeface="+mn-ea"/>
              <a:cs typeface="+mn-cs"/>
            </a:rPr>
            <a:t>、スポーツ振興基金（スポーツ施設整備に必要な財源を確保）</a:t>
          </a:r>
          <a:endParaRPr lang="ja-JP" altLang="ja-JP" sz="1400">
            <a:solidFill>
              <a:schemeClr val="tx1"/>
            </a:solidFill>
            <a:effectLst/>
          </a:endParaRPr>
        </a:p>
        <a:p>
          <a:r>
            <a:rPr kumimoji="1" lang="ja-JP" altLang="ja-JP" sz="1100">
              <a:solidFill>
                <a:schemeClr val="tx1"/>
              </a:solidFill>
              <a:effectLst/>
              <a:latin typeface="+mn-lt"/>
              <a:ea typeface="+mn-ea"/>
              <a:cs typeface="+mn-cs"/>
            </a:rPr>
            <a:t>（増減理由）</a:t>
          </a:r>
          <a:endParaRPr lang="ja-JP" altLang="ja-JP" sz="1400">
            <a:solidFill>
              <a:schemeClr val="tx1"/>
            </a:solidFill>
            <a:effectLst/>
          </a:endParaRPr>
        </a:p>
        <a:p>
          <a:r>
            <a:rPr kumimoji="1" lang="ja-JP" altLang="ja-JP" sz="1100">
              <a:solidFill>
                <a:schemeClr val="tx1"/>
              </a:solidFill>
              <a:effectLst/>
              <a:latin typeface="+mn-lt"/>
              <a:ea typeface="+mn-ea"/>
              <a:cs typeface="+mn-cs"/>
            </a:rPr>
            <a:t>　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年度は、</a:t>
          </a:r>
          <a:r>
            <a:rPr kumimoji="1" lang="ja-JP" altLang="ja-JP" sz="1100" b="0" i="0" baseline="0">
              <a:solidFill>
                <a:schemeClr val="tx1"/>
              </a:solidFill>
              <a:effectLst/>
              <a:latin typeface="+mn-lt"/>
              <a:ea typeface="+mn-ea"/>
              <a:cs typeface="+mn-cs"/>
            </a:rPr>
            <a:t>税収の増加</a:t>
          </a:r>
          <a:r>
            <a:rPr kumimoji="1" lang="ja-JP" altLang="en-US" sz="1100" b="0" i="0" baseline="0">
              <a:solidFill>
                <a:schemeClr val="tx1"/>
              </a:solidFill>
              <a:effectLst/>
              <a:latin typeface="+mn-lt"/>
              <a:ea typeface="+mn-ea"/>
              <a:cs typeface="+mn-cs"/>
            </a:rPr>
            <a:t>したためその</a:t>
          </a:r>
          <a:r>
            <a:rPr kumimoji="1" lang="ja-JP" altLang="ja-JP" sz="1100" b="0" i="0" baseline="0">
              <a:solidFill>
                <a:schemeClr val="tx1"/>
              </a:solidFill>
              <a:effectLst/>
              <a:latin typeface="+mn-lt"/>
              <a:ea typeface="+mn-ea"/>
              <a:cs typeface="+mn-cs"/>
            </a:rPr>
            <a:t>他特定目的基金の取り崩しは行っていない。</a:t>
          </a:r>
          <a:endParaRPr lang="ja-JP" altLang="ja-JP" sz="1400">
            <a:solidFill>
              <a:schemeClr val="tx1"/>
            </a:solidFill>
            <a:effectLst/>
          </a:endParaRPr>
        </a:p>
        <a:p>
          <a:r>
            <a:rPr kumimoji="1" lang="ja-JP" altLang="ja-JP" sz="1100">
              <a:solidFill>
                <a:schemeClr val="tx1"/>
              </a:solidFill>
              <a:effectLst/>
              <a:latin typeface="+mn-lt"/>
              <a:ea typeface="+mn-ea"/>
              <a:cs typeface="+mn-cs"/>
            </a:rPr>
            <a:t>（今後の方針）</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　</a:t>
          </a:r>
          <a:r>
            <a:rPr kumimoji="1" lang="ja-JP" altLang="ja-JP" sz="1100" b="0" i="0" baseline="0">
              <a:solidFill>
                <a:schemeClr val="tx1"/>
              </a:solidFill>
              <a:effectLst/>
              <a:latin typeface="+mn-lt"/>
              <a:ea typeface="+mn-ea"/>
              <a:cs typeface="+mn-cs"/>
            </a:rPr>
            <a:t>それぞれの基金の目的に応じ、適切な運営に努める。公共施設維持基金に関しては、財政調整基金が</a:t>
          </a:r>
          <a:r>
            <a:rPr kumimoji="1" lang="en-US" altLang="ja-JP" sz="1100" b="0" i="0" baseline="0">
              <a:solidFill>
                <a:schemeClr val="tx1"/>
              </a:solidFill>
              <a:effectLst/>
              <a:latin typeface="+mn-lt"/>
              <a:ea typeface="+mn-ea"/>
              <a:cs typeface="+mn-cs"/>
            </a:rPr>
            <a:t>50</a:t>
          </a:r>
          <a:r>
            <a:rPr kumimoji="1" lang="ja-JP" altLang="ja-JP" sz="1100" b="0" i="0" baseline="0">
              <a:solidFill>
                <a:schemeClr val="tx1"/>
              </a:solidFill>
              <a:effectLst/>
              <a:latin typeface="+mn-lt"/>
              <a:ea typeface="+mn-ea"/>
              <a:cs typeface="+mn-cs"/>
            </a:rPr>
            <a:t>億円程度を維持できれば、今後の公共施設老朽化に備え、</a:t>
          </a:r>
          <a:r>
            <a:rPr kumimoji="1" lang="ja-JP" altLang="en-US" sz="1100" b="0" i="0" baseline="0">
              <a:solidFill>
                <a:schemeClr val="tx1"/>
              </a:solidFill>
              <a:effectLst/>
              <a:latin typeface="+mn-lt"/>
              <a:ea typeface="+mn-ea"/>
              <a:cs typeface="+mn-cs"/>
            </a:rPr>
            <a:t>必要に応じて</a:t>
          </a:r>
          <a:r>
            <a:rPr kumimoji="1" lang="ja-JP" altLang="ja-JP" sz="1100" b="0" i="0" baseline="0">
              <a:solidFill>
                <a:schemeClr val="tx1"/>
              </a:solidFill>
              <a:effectLst/>
              <a:latin typeface="+mn-lt"/>
              <a:ea typeface="+mn-ea"/>
              <a:cs typeface="+mn-cs"/>
            </a:rPr>
            <a:t>積立てを行う予定である。また市有財産利活用基本方針に基づき、未利用地等の処分を積極的に行い、確保した財源を積立て、基金の拡充を図る。</a:t>
          </a:r>
          <a:endParaRPr lang="ja-JP" altLang="ja-JP" sz="1400">
            <a:solidFill>
              <a:schemeClr val="tx1"/>
            </a:solidFill>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（増減理由）</a:t>
          </a:r>
          <a:endParaRPr lang="ja-JP" altLang="ja-JP" sz="1400">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　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年度は、</a:t>
          </a:r>
          <a:r>
            <a:rPr kumimoji="1" lang="ja-JP" altLang="ja-JP" sz="1100" b="0" i="0" baseline="0">
              <a:solidFill>
                <a:schemeClr val="tx1"/>
              </a:solidFill>
              <a:effectLst/>
              <a:latin typeface="+mn-lt"/>
              <a:ea typeface="+mn-ea"/>
              <a:cs typeface="+mn-cs"/>
            </a:rPr>
            <a:t>税収の増加により、最終的には財政調整基金を</a:t>
          </a:r>
          <a:r>
            <a:rPr kumimoji="1" lang="en-US" altLang="ja-JP" sz="1100" b="0" i="0" baseline="0">
              <a:solidFill>
                <a:schemeClr val="tx1"/>
              </a:solidFill>
              <a:effectLst/>
              <a:latin typeface="+mn-lt"/>
              <a:ea typeface="+mn-ea"/>
              <a:cs typeface="+mn-cs"/>
            </a:rPr>
            <a:t>19</a:t>
          </a:r>
          <a:r>
            <a:rPr kumimoji="1" lang="ja-JP" altLang="ja-JP" sz="1100" b="0" i="0" baseline="0">
              <a:solidFill>
                <a:schemeClr val="tx1"/>
              </a:solidFill>
              <a:effectLst/>
              <a:latin typeface="+mn-lt"/>
              <a:ea typeface="+mn-ea"/>
              <a:cs typeface="+mn-cs"/>
            </a:rPr>
            <a:t>百万円積み立てる結果となった。</a:t>
          </a:r>
          <a:r>
            <a:rPr kumimoji="1" lang="ja-JP" altLang="ja-JP" sz="1100">
              <a:solidFill>
                <a:schemeClr val="tx1"/>
              </a:solidFill>
              <a:effectLst/>
              <a:latin typeface="+mn-lt"/>
              <a:ea typeface="+mn-ea"/>
              <a:cs typeface="+mn-cs"/>
            </a:rPr>
            <a:t>これにより、財政調整基金は</a:t>
          </a:r>
          <a:r>
            <a:rPr kumimoji="1" lang="en-US" altLang="ja-JP" sz="1100">
              <a:solidFill>
                <a:schemeClr val="tx1"/>
              </a:solidFill>
              <a:effectLst/>
              <a:latin typeface="+mn-lt"/>
              <a:ea typeface="+mn-ea"/>
              <a:cs typeface="+mn-cs"/>
            </a:rPr>
            <a:t>19</a:t>
          </a:r>
          <a:r>
            <a:rPr kumimoji="1" lang="ja-JP" altLang="ja-JP" sz="1100">
              <a:solidFill>
                <a:schemeClr val="tx1"/>
              </a:solidFill>
              <a:effectLst/>
              <a:latin typeface="+mn-lt"/>
              <a:ea typeface="+mn-ea"/>
              <a:cs typeface="+mn-cs"/>
            </a:rPr>
            <a:t>百万円の</a:t>
          </a:r>
          <a:r>
            <a:rPr kumimoji="1" lang="ja-JP" altLang="en-US" sz="1100">
              <a:solidFill>
                <a:schemeClr val="tx1"/>
              </a:solidFill>
              <a:effectLst/>
              <a:latin typeface="+mn-lt"/>
              <a:ea typeface="+mn-ea"/>
              <a:cs typeface="+mn-cs"/>
            </a:rPr>
            <a:t>増</a:t>
          </a:r>
          <a:r>
            <a:rPr kumimoji="1" lang="ja-JP" altLang="ja-JP" sz="1100">
              <a:solidFill>
                <a:schemeClr val="tx1"/>
              </a:solidFill>
              <a:effectLst/>
              <a:latin typeface="+mn-lt"/>
              <a:ea typeface="+mn-ea"/>
              <a:cs typeface="+mn-cs"/>
            </a:rPr>
            <a:t>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（今後の方針）</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財政調整基金については、リーマンショックの影響による税減収を補う取崩額（</a:t>
          </a:r>
          <a:r>
            <a:rPr kumimoji="1" lang="en-US" altLang="ja-JP" sz="1100" b="0" i="0" baseline="0">
              <a:solidFill>
                <a:schemeClr val="tx1"/>
              </a:solidFill>
              <a:effectLst/>
              <a:latin typeface="+mn-lt"/>
              <a:ea typeface="+mn-ea"/>
              <a:cs typeface="+mn-cs"/>
            </a:rPr>
            <a:t>62</a:t>
          </a:r>
          <a:r>
            <a:rPr kumimoji="1" lang="ja-JP" altLang="ja-JP" sz="1100" b="0" i="0" baseline="0">
              <a:solidFill>
                <a:schemeClr val="tx1"/>
              </a:solidFill>
              <a:effectLst/>
              <a:latin typeface="+mn-lt"/>
              <a:ea typeface="+mn-ea"/>
              <a:cs typeface="+mn-cs"/>
            </a:rPr>
            <a:t>億円）とその際の行財政改革の成果等による積立額（</a:t>
          </a:r>
          <a:r>
            <a:rPr kumimoji="1" lang="en-US" altLang="ja-JP" sz="1100" b="0" i="0" baseline="0">
              <a:solidFill>
                <a:schemeClr val="tx1"/>
              </a:solidFill>
              <a:effectLst/>
              <a:latin typeface="+mn-lt"/>
              <a:ea typeface="+mn-ea"/>
              <a:cs typeface="+mn-cs"/>
            </a:rPr>
            <a:t>12</a:t>
          </a:r>
          <a:r>
            <a:rPr kumimoji="1" lang="ja-JP" altLang="ja-JP" sz="1100" b="0" i="0" baseline="0">
              <a:solidFill>
                <a:schemeClr val="tx1"/>
              </a:solidFill>
              <a:effectLst/>
              <a:latin typeface="+mn-lt"/>
              <a:ea typeface="+mn-ea"/>
              <a:cs typeface="+mn-cs"/>
            </a:rPr>
            <a:t>億円）を考慮し、差額の</a:t>
          </a:r>
          <a:r>
            <a:rPr kumimoji="1" lang="en-US" altLang="ja-JP" sz="1100" b="0" i="0" baseline="0">
              <a:solidFill>
                <a:schemeClr val="tx1"/>
              </a:solidFill>
              <a:effectLst/>
              <a:latin typeface="+mn-lt"/>
              <a:ea typeface="+mn-ea"/>
              <a:cs typeface="+mn-cs"/>
            </a:rPr>
            <a:t>50</a:t>
          </a:r>
          <a:r>
            <a:rPr kumimoji="1" lang="ja-JP" altLang="ja-JP" sz="1100" b="0" i="0" baseline="0">
              <a:solidFill>
                <a:schemeClr val="tx1"/>
              </a:solidFill>
              <a:effectLst/>
              <a:latin typeface="+mn-lt"/>
              <a:ea typeface="+mn-ea"/>
              <a:cs typeface="+mn-cs"/>
            </a:rPr>
            <a:t>億円程を必要額と考えている。そのため、長期的に</a:t>
          </a:r>
          <a:r>
            <a:rPr kumimoji="1" lang="en-US" altLang="ja-JP" sz="1100" b="0" i="0" baseline="0">
              <a:solidFill>
                <a:schemeClr val="tx1"/>
              </a:solidFill>
              <a:effectLst/>
              <a:latin typeface="+mn-lt"/>
              <a:ea typeface="+mn-ea"/>
              <a:cs typeface="+mn-cs"/>
            </a:rPr>
            <a:t>50</a:t>
          </a:r>
          <a:r>
            <a:rPr kumimoji="1" lang="ja-JP" altLang="ja-JP" sz="1100" b="0" i="0" baseline="0">
              <a:solidFill>
                <a:schemeClr val="tx1"/>
              </a:solidFill>
              <a:effectLst/>
              <a:latin typeface="+mn-lt"/>
              <a:ea typeface="+mn-ea"/>
              <a:cs typeface="+mn-cs"/>
            </a:rPr>
            <a:t>億円程度の基金残高を維持する必要がある</a:t>
          </a:r>
          <a:r>
            <a:rPr kumimoji="1" lang="ja-JP" altLang="en-US" sz="1100" b="0" i="0" baseline="0">
              <a:solidFill>
                <a:schemeClr val="tx1"/>
              </a:solidFill>
              <a:effectLst/>
              <a:latin typeface="+mn-lt"/>
              <a:ea typeface="+mn-ea"/>
              <a:cs typeface="+mn-cs"/>
            </a:rPr>
            <a:t>が、</a:t>
          </a:r>
          <a:r>
            <a:rPr kumimoji="1" lang="ja-JP" altLang="ja-JP" sz="1100" b="0" i="0" baseline="0">
              <a:solidFill>
                <a:schemeClr val="tx1"/>
              </a:solidFill>
              <a:effectLst/>
              <a:latin typeface="+mn-lt"/>
              <a:ea typeface="+mn-ea"/>
              <a:cs typeface="+mn-cs"/>
            </a:rPr>
            <a:t>財政状況の悪化に伴い目標値には程遠い状況となっている。今後は歳入増加と歳出抑制により基金残高を維持できるような財政運営に努める。また、税収増や経費削減等により、財政状況に余裕ができた場合は、今後の公共施設老朽化等に多額の修繕費が必要となるため、公共施設維持基金に積立を行う予定である。</a:t>
          </a:r>
          <a:endParaRPr lang="ja-JP" altLang="ja-JP" sz="1400">
            <a:solidFill>
              <a:schemeClr val="tx1"/>
            </a:solidFill>
            <a:effectLst/>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（増減理由）　</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　</a:t>
          </a:r>
          <a:r>
            <a:rPr kumimoji="1" lang="ja-JP" altLang="ja-JP" sz="1100" b="0" i="0" baseline="0">
              <a:solidFill>
                <a:schemeClr val="tx1"/>
              </a:solidFill>
              <a:effectLst/>
              <a:latin typeface="+mn-lt"/>
              <a:ea typeface="+mn-ea"/>
              <a:cs typeface="+mn-cs"/>
            </a:rPr>
            <a:t>令和</a:t>
          </a:r>
          <a:r>
            <a:rPr kumimoji="1" lang="ja-JP" altLang="en-US" sz="1100" b="0" i="0" baseline="0">
              <a:solidFill>
                <a:schemeClr val="tx1"/>
              </a:solidFill>
              <a:effectLst/>
              <a:latin typeface="+mn-lt"/>
              <a:ea typeface="+mn-ea"/>
              <a:cs typeface="+mn-cs"/>
            </a:rPr>
            <a:t>６</a:t>
          </a:r>
          <a:r>
            <a:rPr kumimoji="1" lang="ja-JP" altLang="ja-JP" sz="1100" b="0" i="0" baseline="0">
              <a:solidFill>
                <a:schemeClr val="tx1"/>
              </a:solidFill>
              <a:effectLst/>
              <a:latin typeface="+mn-lt"/>
              <a:ea typeface="+mn-ea"/>
              <a:cs typeface="+mn-cs"/>
            </a:rPr>
            <a:t>年度においては、利息のみの積立てで、取崩しは行っておらず、前年度とほぼ同額である。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（今後の方針）</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　</a:t>
          </a:r>
          <a:r>
            <a:rPr kumimoji="1" lang="ja-JP" altLang="ja-JP" sz="1100" b="0" i="0" baseline="0">
              <a:solidFill>
                <a:schemeClr val="tx1"/>
              </a:solidFill>
              <a:effectLst/>
              <a:latin typeface="+mn-lt"/>
              <a:ea typeface="+mn-ea"/>
              <a:cs typeface="+mn-cs"/>
            </a:rPr>
            <a:t>平成</a:t>
          </a:r>
          <a:r>
            <a:rPr kumimoji="1" lang="en-US" altLang="ja-JP" sz="1100" b="0" i="0" baseline="0">
              <a:solidFill>
                <a:schemeClr val="tx1"/>
              </a:solidFill>
              <a:effectLst/>
              <a:latin typeface="+mn-lt"/>
              <a:ea typeface="+mn-ea"/>
              <a:cs typeface="+mn-cs"/>
            </a:rPr>
            <a:t>27</a:t>
          </a:r>
          <a:r>
            <a:rPr kumimoji="1" lang="ja-JP" altLang="ja-JP" sz="1100" b="0" i="0" baseline="0">
              <a:solidFill>
                <a:schemeClr val="tx1"/>
              </a:solidFill>
              <a:effectLst/>
              <a:latin typeface="+mn-lt"/>
              <a:ea typeface="+mn-ea"/>
              <a:cs typeface="+mn-cs"/>
            </a:rPr>
            <a:t>年度に取崩を行って以降、取崩は行っておらず、利息のみを積立てている状況である。財政調整基金が</a:t>
          </a:r>
          <a:r>
            <a:rPr kumimoji="1" lang="en-US" altLang="ja-JP" sz="1100" b="0" i="0" baseline="0">
              <a:solidFill>
                <a:schemeClr val="tx1"/>
              </a:solidFill>
              <a:effectLst/>
              <a:latin typeface="+mn-lt"/>
              <a:ea typeface="+mn-ea"/>
              <a:cs typeface="+mn-cs"/>
            </a:rPr>
            <a:t>50</a:t>
          </a:r>
          <a:r>
            <a:rPr kumimoji="1" lang="ja-JP" altLang="ja-JP" sz="1100" b="0" i="0" baseline="0">
              <a:solidFill>
                <a:schemeClr val="tx1"/>
              </a:solidFill>
              <a:effectLst/>
              <a:latin typeface="+mn-lt"/>
              <a:ea typeface="+mn-ea"/>
              <a:cs typeface="+mn-cs"/>
            </a:rPr>
            <a:t>億円程度を維持できれば、公共施設の老朽化等に係る公共施設維持基金に積立てを行う予定であるため、今後も同額を維持する見込みである。</a:t>
          </a:r>
          <a:endParaRPr lang="ja-JP" altLang="ja-JP" sz="1400">
            <a:solidFill>
              <a:schemeClr val="tx1"/>
            </a:solidFill>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52F44AD-8171-44C1-B6AC-44474A662E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742A3AD-716E-4574-BE2D-B1B39DD6DA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17BC8F0-16C7-4D81-B653-F8D52480172E}"/>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CC85CAB-18FF-445E-8FF2-81634279B53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4BD8D249-6466-4B94-BDBE-5F7645AAF8B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7" name="正方形/長方形 6">
          <a:extLst>
            <a:ext uri="{FF2B5EF4-FFF2-40B4-BE49-F238E27FC236}">
              <a16:creationId xmlns:a16="http://schemas.microsoft.com/office/drawing/2014/main" id="{D9FF8FB2-A676-47C6-B81A-40D67B4531C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1250D0AC-3A54-4448-9D68-B6F816D2CB11}"/>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A16CBB54-2AB3-461C-AE25-3609BCCE4FA4}"/>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89583CDF-7E91-4FCD-BDBE-1E36767D4A4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2D7C527C-938A-47D2-8742-4BAA633DDC8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492B039A-BB89-4B47-A99F-293D77DA19E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B91EEBA6-1A40-4E10-B8E1-B6F36A4FB79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愛知県碧南市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D51EAF49-2A83-4B3B-96C9-29A067C8985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45F09FF3-7BE6-40C0-854D-EFDCAD24321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C523E418-9570-4606-95C5-8E2039E0FC8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5E63413-7665-4B52-9E79-8BDD31BEF7C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15B53017-5E79-4A6E-9CFF-DD15C5284F9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6678D60E-1DDE-47FE-9C4D-EE80D997173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72,242
65,731
36.68
36,967,571
34,582,790
2,124,372
19,414,660
8,056,355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2E6A3028-9219-4FBE-9DA2-7E18E9849BE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CE8871DF-0D5C-4167-812C-EA0EFD66020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1CE0F70B-FE78-43F8-B22B-24533A793D5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A4CB732D-32C6-4B2B-A2F9-C489E6628A9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694565C0-98C5-4F3B-8ACF-67810239BD0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8C3A4481-EAD0-4015-8D62-56E3D93FAA6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3FFDAA43-E99F-4CD5-95E6-A39F7E9BEDC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192D7C33-51B8-48E7-AEC9-83B0E0FBF99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139950CA-230A-4D7D-BBC6-BA67C4D6197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71FC78FB-FDB2-4D6F-B0DF-A31FEFBAE57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E15EB400-08E8-4624-962D-8CD1E2DE42C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684D9415-ABCC-4675-8E94-448E7164562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8882B083-4869-49FB-953D-948A5DBF0C0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860227B3-AC13-439D-8D35-CD1CF03526B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C65DCFB7-9723-473B-9984-888FAC26D8E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110D226C-6C6D-4593-9342-DB81BD5845D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CBE7BCAB-8DF2-4425-A5FB-BAECA362AD7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1682B86E-E4BA-4FA8-AA45-37F1913BDAD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960D7E20-55F3-4AAA-93BE-72AFF712505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E55D206-EB9D-463B-8454-CECF21B486E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AFE0774C-1D14-4EEC-AEA8-EA4BBE6E766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D2E0C1C7-9A60-4320-8FB2-CC177594EA7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B2020933-F916-4A2C-8FFF-1B7368D0C13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EA00A062-D59C-49FF-8176-E2FFBE39CE6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D03ACDA3-F5F2-412E-8405-7FC2B137D78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416C98F0-E2F7-43AA-8281-4A80D4C400E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7E5FE623-FA84-4D29-A05D-AD00E61F8B9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8168228-24E6-4CEA-99C1-75F1CFA202F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F550EFFF-57DE-4153-A235-9E7FD5A55A4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F28FA59A-C392-4303-A970-97730AE37B2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6EF34E2-2D69-4686-9435-3884AE2A409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98EE182-250F-4A53-AA92-C1BA861D801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DA93FA7C-C68B-4A95-9CE2-7DB26B491BB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6F589FE4-1D73-4D41-8037-33A6642C01C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D3796DF6-28D4-4123-B591-773BCFF1118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有形固定資産減価償却率は類似団体平均と同程度であるが、当市では当面公共施設等の除却・更新計画が無く、上昇していくことが予想される。今後は公共施設等総合管理計画（令和３年度改定）において示した公共施設マネジメント方針により、老朽化による建替え等新設の際には、複合化や統合など様々な手法により、保有建築物の総延床面積の１０％削減を目標とする取り組みを推進していく。</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7BE1497E-39DB-4C79-BEB5-13679726DF7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8746B091-1C4C-4D2A-B731-CF0C7861F6B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26121A7A-CB23-44E3-B203-C47C5476C326}"/>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0EB54292-6996-45CD-803B-34CEE868F593}"/>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9" name="テキスト ボックス 58">
          <a:extLst>
            <a:ext uri="{FF2B5EF4-FFF2-40B4-BE49-F238E27FC236}">
              <a16:creationId xmlns:a16="http://schemas.microsoft.com/office/drawing/2014/main" id="{119A2858-BC34-44A1-83C8-7E3141CA5E72}"/>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66FA384E-1BB6-44F1-B3EA-E3B9720F2EAD}"/>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52CDCAA2-693A-4EE4-A7CE-6D3678E6CB8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9065013F-3E8F-4FBA-9CC1-86B7F0D1666C}"/>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8E78C245-DB72-4490-B298-DAED76FDD1BF}"/>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6211E486-C25B-4394-AA12-F6780200ACB9}"/>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090D0413-1B27-4E29-8ECB-6C1CDCD469EE}"/>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C5949B71-7B1B-44C0-96F7-C7516B89E8E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CB9749C3-5F59-4D2D-ACDD-7E5935CD8F5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E49496E9-7A40-4F36-AFE4-13FE0D44A6E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9" name="直線コネクタ 68">
          <a:extLst>
            <a:ext uri="{FF2B5EF4-FFF2-40B4-BE49-F238E27FC236}">
              <a16:creationId xmlns:a16="http://schemas.microsoft.com/office/drawing/2014/main" id="{889327E2-4887-466E-9ADA-D7F545CFC63B}"/>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0" name="有形固定資産減価償却率最小値テキスト">
          <a:extLst>
            <a:ext uri="{FF2B5EF4-FFF2-40B4-BE49-F238E27FC236}">
              <a16:creationId xmlns:a16="http://schemas.microsoft.com/office/drawing/2014/main" id="{5AB032C2-C7E5-4F18-B9C2-A23594B1DBF2}"/>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1" name="直線コネクタ 70">
          <a:extLst>
            <a:ext uri="{FF2B5EF4-FFF2-40B4-BE49-F238E27FC236}">
              <a16:creationId xmlns:a16="http://schemas.microsoft.com/office/drawing/2014/main" id="{E2CBCF3D-99E7-41D0-9FE5-0E3FC0FFCD75}"/>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2" name="有形固定資産減価償却率最大値テキスト">
          <a:extLst>
            <a:ext uri="{FF2B5EF4-FFF2-40B4-BE49-F238E27FC236}">
              <a16:creationId xmlns:a16="http://schemas.microsoft.com/office/drawing/2014/main" id="{F7256843-2DA9-43DC-8BFB-5F960099114A}"/>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3" name="直線コネクタ 72">
          <a:extLst>
            <a:ext uri="{FF2B5EF4-FFF2-40B4-BE49-F238E27FC236}">
              <a16:creationId xmlns:a16="http://schemas.microsoft.com/office/drawing/2014/main" id="{B5A5AD7F-03E1-4C10-AC3B-4165296DAB70}"/>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4" name="有形固定資産減価償却率平均値テキスト">
          <a:extLst>
            <a:ext uri="{FF2B5EF4-FFF2-40B4-BE49-F238E27FC236}">
              <a16:creationId xmlns:a16="http://schemas.microsoft.com/office/drawing/2014/main" id="{A309E629-E5C8-4269-A2D6-DB02569F0139}"/>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5" name="フローチャート: 判断 74">
          <a:extLst>
            <a:ext uri="{FF2B5EF4-FFF2-40B4-BE49-F238E27FC236}">
              <a16:creationId xmlns:a16="http://schemas.microsoft.com/office/drawing/2014/main" id="{03C46489-78F4-4D5A-82AE-03689970A4DC}"/>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6" name="フローチャート: 判断 75">
          <a:extLst>
            <a:ext uri="{FF2B5EF4-FFF2-40B4-BE49-F238E27FC236}">
              <a16:creationId xmlns:a16="http://schemas.microsoft.com/office/drawing/2014/main" id="{E4EE792F-40C0-40F7-B6E9-03F1F9576207}"/>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7" name="フローチャート: 判断 76">
          <a:extLst>
            <a:ext uri="{FF2B5EF4-FFF2-40B4-BE49-F238E27FC236}">
              <a16:creationId xmlns:a16="http://schemas.microsoft.com/office/drawing/2014/main" id="{0B927472-ED73-4EAB-AB6C-F3D17693D374}"/>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8" name="フローチャート: 判断 77">
          <a:extLst>
            <a:ext uri="{FF2B5EF4-FFF2-40B4-BE49-F238E27FC236}">
              <a16:creationId xmlns:a16="http://schemas.microsoft.com/office/drawing/2014/main" id="{845389A5-961A-4FBC-9C93-E4BE608893D9}"/>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9" name="フローチャート: 判断 78">
          <a:extLst>
            <a:ext uri="{FF2B5EF4-FFF2-40B4-BE49-F238E27FC236}">
              <a16:creationId xmlns:a16="http://schemas.microsoft.com/office/drawing/2014/main" id="{F7F09BEF-A37C-4FBB-A5A3-F937DE10270D}"/>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53A42C6-C66C-4FC3-ADBD-3FC6324E726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0A5B89C-28B5-4F94-BBB8-32A2347334C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598B72B-192A-4772-BA42-562DDFC69B7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315B95B9-30B4-4557-BB85-C5AE3DF408A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F174C9B-2DD0-420A-8F36-AF746B41579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135763</xdr:rowOff>
    </xdr:from>
    <xdr:to>
      <xdr:col>23</xdr:col>
      <xdr:colOff>136525</xdr:colOff>
      <xdr:row>31</xdr:row>
      <xdr:rowOff>65913</xdr:rowOff>
    </xdr:to>
    <xdr:sp macro="" textlink="">
      <xdr:nvSpPr>
        <xdr:cNvPr id="85" name="楕円 84">
          <a:extLst>
            <a:ext uri="{FF2B5EF4-FFF2-40B4-BE49-F238E27FC236}">
              <a16:creationId xmlns:a16="http://schemas.microsoft.com/office/drawing/2014/main" id="{CB045EFF-7F99-46F1-98D5-5277EA1594CA}"/>
            </a:ext>
          </a:extLst>
        </xdr:cNvPr>
        <xdr:cNvSpPr/>
      </xdr:nvSpPr>
      <xdr:spPr>
        <a:xfrm>
          <a:off x="4711700" y="605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114190</xdr:rowOff>
    </xdr:from>
    <xdr:ext cx="405111" cy="259045"/>
    <xdr:sp macro="" textlink="">
      <xdr:nvSpPr>
        <xdr:cNvPr id="86" name="有形固定資産減価償却率該当値テキスト">
          <a:extLst>
            <a:ext uri="{FF2B5EF4-FFF2-40B4-BE49-F238E27FC236}">
              <a16:creationId xmlns:a16="http://schemas.microsoft.com/office/drawing/2014/main" id="{A2AB992C-4FBD-47D5-82F7-0FA152CA35A7}"/>
            </a:ext>
          </a:extLst>
        </xdr:cNvPr>
        <xdr:cNvSpPr txBox="1"/>
      </xdr:nvSpPr>
      <xdr:spPr>
        <a:xfrm>
          <a:off x="4813300" y="6029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88265</xdr:rowOff>
    </xdr:from>
    <xdr:to>
      <xdr:col>19</xdr:col>
      <xdr:colOff>187325</xdr:colOff>
      <xdr:row>31</xdr:row>
      <xdr:rowOff>18415</xdr:rowOff>
    </xdr:to>
    <xdr:sp macro="" textlink="">
      <xdr:nvSpPr>
        <xdr:cNvPr id="87" name="楕円 86">
          <a:extLst>
            <a:ext uri="{FF2B5EF4-FFF2-40B4-BE49-F238E27FC236}">
              <a16:creationId xmlns:a16="http://schemas.microsoft.com/office/drawing/2014/main" id="{448D4C89-9099-4A98-8210-2E40D9D1E6DC}"/>
            </a:ext>
          </a:extLst>
        </xdr:cNvPr>
        <xdr:cNvSpPr/>
      </xdr:nvSpPr>
      <xdr:spPr>
        <a:xfrm>
          <a:off x="4000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139065</xdr:rowOff>
    </xdr:from>
    <xdr:to>
      <xdr:col>23</xdr:col>
      <xdr:colOff>85725</xdr:colOff>
      <xdr:row>31</xdr:row>
      <xdr:rowOff>15113</xdr:rowOff>
    </xdr:to>
    <xdr:cxnSp macro="">
      <xdr:nvCxnSpPr>
        <xdr:cNvPr id="88" name="直線コネクタ 87">
          <a:extLst>
            <a:ext uri="{FF2B5EF4-FFF2-40B4-BE49-F238E27FC236}">
              <a16:creationId xmlns:a16="http://schemas.microsoft.com/office/drawing/2014/main" id="{809168C1-8F85-4BD0-9DCD-C9056AD448F7}"/>
            </a:ext>
          </a:extLst>
        </xdr:cNvPr>
        <xdr:cNvCxnSpPr/>
      </xdr:nvCxnSpPr>
      <xdr:spPr>
        <a:xfrm>
          <a:off x="4051300" y="6054090"/>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32131</xdr:rowOff>
    </xdr:from>
    <xdr:to>
      <xdr:col>15</xdr:col>
      <xdr:colOff>187325</xdr:colOff>
      <xdr:row>30</xdr:row>
      <xdr:rowOff>133731</xdr:rowOff>
    </xdr:to>
    <xdr:sp macro="" textlink="">
      <xdr:nvSpPr>
        <xdr:cNvPr id="89" name="楕円 88">
          <a:extLst>
            <a:ext uri="{FF2B5EF4-FFF2-40B4-BE49-F238E27FC236}">
              <a16:creationId xmlns:a16="http://schemas.microsoft.com/office/drawing/2014/main" id="{3D432294-C277-4BAC-B12F-1B5178DA3497}"/>
            </a:ext>
          </a:extLst>
        </xdr:cNvPr>
        <xdr:cNvSpPr/>
      </xdr:nvSpPr>
      <xdr:spPr>
        <a:xfrm>
          <a:off x="3238500" y="59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82931</xdr:rowOff>
    </xdr:from>
    <xdr:to>
      <xdr:col>19</xdr:col>
      <xdr:colOff>136525</xdr:colOff>
      <xdr:row>30</xdr:row>
      <xdr:rowOff>139065</xdr:rowOff>
    </xdr:to>
    <xdr:cxnSp macro="">
      <xdr:nvCxnSpPr>
        <xdr:cNvPr id="90" name="直線コネクタ 89">
          <a:extLst>
            <a:ext uri="{FF2B5EF4-FFF2-40B4-BE49-F238E27FC236}">
              <a16:creationId xmlns:a16="http://schemas.microsoft.com/office/drawing/2014/main" id="{5B4762F4-FD22-4CA6-B99D-27C75DB6A0AA}"/>
            </a:ext>
          </a:extLst>
        </xdr:cNvPr>
        <xdr:cNvCxnSpPr/>
      </xdr:nvCxnSpPr>
      <xdr:spPr>
        <a:xfrm>
          <a:off x="3289300" y="5997956"/>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160401</xdr:rowOff>
    </xdr:from>
    <xdr:to>
      <xdr:col>11</xdr:col>
      <xdr:colOff>187325</xdr:colOff>
      <xdr:row>30</xdr:row>
      <xdr:rowOff>90551</xdr:rowOff>
    </xdr:to>
    <xdr:sp macro="" textlink="">
      <xdr:nvSpPr>
        <xdr:cNvPr id="91" name="楕円 90">
          <a:extLst>
            <a:ext uri="{FF2B5EF4-FFF2-40B4-BE49-F238E27FC236}">
              <a16:creationId xmlns:a16="http://schemas.microsoft.com/office/drawing/2014/main" id="{9CDD9BE7-7349-4092-BA5F-5B2BAD6527D7}"/>
            </a:ext>
          </a:extLst>
        </xdr:cNvPr>
        <xdr:cNvSpPr/>
      </xdr:nvSpPr>
      <xdr:spPr>
        <a:xfrm>
          <a:off x="2476500" y="590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39751</xdr:rowOff>
    </xdr:from>
    <xdr:to>
      <xdr:col>15</xdr:col>
      <xdr:colOff>136525</xdr:colOff>
      <xdr:row>30</xdr:row>
      <xdr:rowOff>82931</xdr:rowOff>
    </xdr:to>
    <xdr:cxnSp macro="">
      <xdr:nvCxnSpPr>
        <xdr:cNvPr id="92" name="直線コネクタ 91">
          <a:extLst>
            <a:ext uri="{FF2B5EF4-FFF2-40B4-BE49-F238E27FC236}">
              <a16:creationId xmlns:a16="http://schemas.microsoft.com/office/drawing/2014/main" id="{E4959496-6E31-424B-A07C-97DC3C1EC88A}"/>
            </a:ext>
          </a:extLst>
        </xdr:cNvPr>
        <xdr:cNvCxnSpPr/>
      </xdr:nvCxnSpPr>
      <xdr:spPr>
        <a:xfrm>
          <a:off x="2527300" y="595477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95631</xdr:rowOff>
    </xdr:from>
    <xdr:to>
      <xdr:col>7</xdr:col>
      <xdr:colOff>187325</xdr:colOff>
      <xdr:row>30</xdr:row>
      <xdr:rowOff>25781</xdr:rowOff>
    </xdr:to>
    <xdr:sp macro="" textlink="">
      <xdr:nvSpPr>
        <xdr:cNvPr id="93" name="楕円 92">
          <a:extLst>
            <a:ext uri="{FF2B5EF4-FFF2-40B4-BE49-F238E27FC236}">
              <a16:creationId xmlns:a16="http://schemas.microsoft.com/office/drawing/2014/main" id="{39F6301A-D783-42AD-95F5-710070AE3A6D}"/>
            </a:ext>
          </a:extLst>
        </xdr:cNvPr>
        <xdr:cNvSpPr/>
      </xdr:nvSpPr>
      <xdr:spPr>
        <a:xfrm>
          <a:off x="1714500" y="583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146431</xdr:rowOff>
    </xdr:from>
    <xdr:to>
      <xdr:col>11</xdr:col>
      <xdr:colOff>136525</xdr:colOff>
      <xdr:row>30</xdr:row>
      <xdr:rowOff>39751</xdr:rowOff>
    </xdr:to>
    <xdr:cxnSp macro="">
      <xdr:nvCxnSpPr>
        <xdr:cNvPr id="94" name="直線コネクタ 93">
          <a:extLst>
            <a:ext uri="{FF2B5EF4-FFF2-40B4-BE49-F238E27FC236}">
              <a16:creationId xmlns:a16="http://schemas.microsoft.com/office/drawing/2014/main" id="{2CF95A98-0760-413B-9F7B-2EE698F6AAB8}"/>
            </a:ext>
          </a:extLst>
        </xdr:cNvPr>
        <xdr:cNvCxnSpPr/>
      </xdr:nvCxnSpPr>
      <xdr:spPr>
        <a:xfrm>
          <a:off x="1765300" y="5890006"/>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5" name="n_1aveValue有形固定資産減価償却率">
          <a:extLst>
            <a:ext uri="{FF2B5EF4-FFF2-40B4-BE49-F238E27FC236}">
              <a16:creationId xmlns:a16="http://schemas.microsoft.com/office/drawing/2014/main" id="{898A1737-E95F-46FC-9BD1-8B1DC0E16172}"/>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6" name="n_2aveValue有形固定資産減価償却率">
          <a:extLst>
            <a:ext uri="{FF2B5EF4-FFF2-40B4-BE49-F238E27FC236}">
              <a16:creationId xmlns:a16="http://schemas.microsoft.com/office/drawing/2014/main" id="{E2F93471-B02D-4044-BC5B-CB0C49D2DC2F}"/>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7" name="n_3aveValue有形固定資産減価償却率">
          <a:extLst>
            <a:ext uri="{FF2B5EF4-FFF2-40B4-BE49-F238E27FC236}">
              <a16:creationId xmlns:a16="http://schemas.microsoft.com/office/drawing/2014/main" id="{FDAF1C95-4E31-467A-89CF-09EA75A83822}"/>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8" name="n_4aveValue有形固定資産減価償却率">
          <a:extLst>
            <a:ext uri="{FF2B5EF4-FFF2-40B4-BE49-F238E27FC236}">
              <a16:creationId xmlns:a16="http://schemas.microsoft.com/office/drawing/2014/main" id="{DAD9B52C-520C-49EF-8ABF-831864191884}"/>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9542</xdr:rowOff>
    </xdr:from>
    <xdr:ext cx="405111" cy="259045"/>
    <xdr:sp macro="" textlink="">
      <xdr:nvSpPr>
        <xdr:cNvPr id="99" name="n_1mainValue有形固定資産減価償却率">
          <a:extLst>
            <a:ext uri="{FF2B5EF4-FFF2-40B4-BE49-F238E27FC236}">
              <a16:creationId xmlns:a16="http://schemas.microsoft.com/office/drawing/2014/main" id="{DD2325F1-5A58-4B75-B929-3613DBBB74DC}"/>
            </a:ext>
          </a:extLst>
        </xdr:cNvPr>
        <xdr:cNvSpPr txBox="1"/>
      </xdr:nvSpPr>
      <xdr:spPr>
        <a:xfrm>
          <a:off x="38360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124858</xdr:rowOff>
    </xdr:from>
    <xdr:ext cx="405111" cy="259045"/>
    <xdr:sp macro="" textlink="">
      <xdr:nvSpPr>
        <xdr:cNvPr id="100" name="n_2mainValue有形固定資産減価償却率">
          <a:extLst>
            <a:ext uri="{FF2B5EF4-FFF2-40B4-BE49-F238E27FC236}">
              <a16:creationId xmlns:a16="http://schemas.microsoft.com/office/drawing/2014/main" id="{C056602F-FA99-41C8-BF83-759A40B46252}"/>
            </a:ext>
          </a:extLst>
        </xdr:cNvPr>
        <xdr:cNvSpPr txBox="1"/>
      </xdr:nvSpPr>
      <xdr:spPr>
        <a:xfrm>
          <a:off x="3086744" y="603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81678</xdr:rowOff>
    </xdr:from>
    <xdr:ext cx="405111" cy="259045"/>
    <xdr:sp macro="" textlink="">
      <xdr:nvSpPr>
        <xdr:cNvPr id="101" name="n_3mainValue有形固定資産減価償却率">
          <a:extLst>
            <a:ext uri="{FF2B5EF4-FFF2-40B4-BE49-F238E27FC236}">
              <a16:creationId xmlns:a16="http://schemas.microsoft.com/office/drawing/2014/main" id="{B7D565C9-11B7-493B-B6AC-6D2290DBA774}"/>
            </a:ext>
          </a:extLst>
        </xdr:cNvPr>
        <xdr:cNvSpPr txBox="1"/>
      </xdr:nvSpPr>
      <xdr:spPr>
        <a:xfrm>
          <a:off x="2324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16908</xdr:rowOff>
    </xdr:from>
    <xdr:ext cx="405111" cy="259045"/>
    <xdr:sp macro="" textlink="">
      <xdr:nvSpPr>
        <xdr:cNvPr id="102" name="n_4mainValue有形固定資産減価償却率">
          <a:extLst>
            <a:ext uri="{FF2B5EF4-FFF2-40B4-BE49-F238E27FC236}">
              <a16:creationId xmlns:a16="http://schemas.microsoft.com/office/drawing/2014/main" id="{8939B911-1EB9-4387-AB8D-ECE8CB3D7BE0}"/>
            </a:ext>
          </a:extLst>
        </xdr:cNvPr>
        <xdr:cNvSpPr txBox="1"/>
      </xdr:nvSpPr>
      <xdr:spPr>
        <a:xfrm>
          <a:off x="1562744" y="5931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CC8CF9B0-3872-46F4-B7ED-31FD66FD3AD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659FC937-1ADB-4ED0-A5DF-2DE52D8F559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28F0CF68-2643-4127-A0C6-EB2FD8B5943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[ 257.4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DE72F108-B59C-43FF-86C6-3A565F29FBF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55810FD7-08EB-4529-B7DE-B102DA91082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EAE73CB2-9032-415B-B543-F02ADC68FCE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43D202A-BBCE-44AA-B4C0-D8B8E4A5D03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1C108716-B1FD-4B2B-93B8-60344984FCB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C7680F6A-337F-489C-BCFA-EB336F54A02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EBABBD8C-DCB6-4040-A6C3-D121D272D01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1E499C51-48C9-4EB3-BC0D-78469D14AB1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1063A8BD-AA4B-4644-80D1-28F40CD1013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26EDB95F-C0F1-4057-B4D2-ECA5DEEC437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債務償還比率は類似団体平均を下回っている。地方債の現在高が増加しないよう、一般会計の予算編成時に年度償還額を超過しない起債借入額の設定に努めている。公営企業債等繰入見込額においては、</a:t>
          </a:r>
          <a:r>
            <a:rPr lang="ja-JP" altLang="ja-JP" sz="1100">
              <a:solidFill>
                <a:schemeClr val="dk1"/>
              </a:solidFill>
              <a:effectLst/>
              <a:latin typeface="+mn-lt"/>
              <a:ea typeface="+mn-ea"/>
              <a:cs typeface="+mn-cs"/>
            </a:rPr>
            <a:t>今後も下水道整備の進捗状況によっては増額が見込まれる。</a:t>
          </a:r>
          <a:r>
            <a:rPr kumimoji="1" lang="ja-JP" altLang="ja-JP" sz="1100">
              <a:solidFill>
                <a:schemeClr val="dk1"/>
              </a:solidFill>
              <a:effectLst/>
              <a:latin typeface="+mn-lt"/>
              <a:ea typeface="+mn-ea"/>
              <a:cs typeface="+mn-cs"/>
            </a:rPr>
            <a:t>引き続き、後年度負担の軽減を考え、地方債に頼らない自治体運営に努めていく。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E34A441C-08AC-4B11-AC09-A1003C37DED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3BB9D7D5-903C-454A-9D96-01D188603B4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9701AAA0-6AB2-405C-87ED-5D06DF5360E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1A4B59A7-A90A-485A-8C02-1FF6D71ACFD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322259E4-835F-4CF6-AC79-AADD0C72387E}"/>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B7E2354B-3966-4446-BE8B-6DE67207A9E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9DF9FB0B-C951-46B1-BE5A-1B344C15C919}"/>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C69E2CE5-6916-4B93-8C15-EC0B26F6959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D9134EDD-CD41-4082-89F3-D874FB40C48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7ECC48C4-8E6A-4DD2-AA1A-08FCB58BDCD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CF6BA34D-2E80-4F06-8098-C0899882473B}"/>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FB9B57A3-4FF7-473D-ABFC-617BBCEF843B}"/>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26E5BEE0-B5F7-463F-AFC5-6B342B3EC16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5DD377A1-2517-4993-AD80-04D5700E3D1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F72584CA-8BA9-4611-B830-3DA9FDE7D72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1" name="直線コネクタ 130">
          <a:extLst>
            <a:ext uri="{FF2B5EF4-FFF2-40B4-BE49-F238E27FC236}">
              <a16:creationId xmlns:a16="http://schemas.microsoft.com/office/drawing/2014/main" id="{BD1EBF55-E676-4951-B2C6-0E96CAE0E167}"/>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2" name="債務償還比率最小値テキスト">
          <a:extLst>
            <a:ext uri="{FF2B5EF4-FFF2-40B4-BE49-F238E27FC236}">
              <a16:creationId xmlns:a16="http://schemas.microsoft.com/office/drawing/2014/main" id="{D6A3991D-996D-4819-AAF4-2B0FE388236E}"/>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3" name="直線コネクタ 132">
          <a:extLst>
            <a:ext uri="{FF2B5EF4-FFF2-40B4-BE49-F238E27FC236}">
              <a16:creationId xmlns:a16="http://schemas.microsoft.com/office/drawing/2014/main" id="{C97036EB-F5B2-4EFC-B3F2-5B55D11FD3B4}"/>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F5CC0EE5-FF97-44B3-B37D-67AF408234F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5F906DB5-1984-4422-9DCD-29D6089AB51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36" name="債務償還比率平均値テキスト">
          <a:extLst>
            <a:ext uri="{FF2B5EF4-FFF2-40B4-BE49-F238E27FC236}">
              <a16:creationId xmlns:a16="http://schemas.microsoft.com/office/drawing/2014/main" id="{6418E3C7-D035-4B6A-83C5-335BCE698BCE}"/>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7" name="フローチャート: 判断 136">
          <a:extLst>
            <a:ext uri="{FF2B5EF4-FFF2-40B4-BE49-F238E27FC236}">
              <a16:creationId xmlns:a16="http://schemas.microsoft.com/office/drawing/2014/main" id="{E72C7530-5D1B-449D-BD6B-079FE266A606}"/>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8" name="フローチャート: 判断 137">
          <a:extLst>
            <a:ext uri="{FF2B5EF4-FFF2-40B4-BE49-F238E27FC236}">
              <a16:creationId xmlns:a16="http://schemas.microsoft.com/office/drawing/2014/main" id="{D9C3E97D-ABCD-4462-8414-95092797D3E6}"/>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9" name="フローチャート: 判断 138">
          <a:extLst>
            <a:ext uri="{FF2B5EF4-FFF2-40B4-BE49-F238E27FC236}">
              <a16:creationId xmlns:a16="http://schemas.microsoft.com/office/drawing/2014/main" id="{90BAF34C-6DBB-41AB-9DA2-1683357ADCEA}"/>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0" name="フローチャート: 判断 139">
          <a:extLst>
            <a:ext uri="{FF2B5EF4-FFF2-40B4-BE49-F238E27FC236}">
              <a16:creationId xmlns:a16="http://schemas.microsoft.com/office/drawing/2014/main" id="{E6D5E5B5-94AA-4D69-ABCB-3D26D6D22CE1}"/>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1" name="フローチャート: 判断 140">
          <a:extLst>
            <a:ext uri="{FF2B5EF4-FFF2-40B4-BE49-F238E27FC236}">
              <a16:creationId xmlns:a16="http://schemas.microsoft.com/office/drawing/2014/main" id="{87947366-B60E-49D5-A2E1-7DC517620626}"/>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A6F0EFB-DF0B-4C9F-B2FA-7CB56FE1C75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9E39E6F4-3810-4084-A607-80B6DA1660F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54F9E109-1739-4938-84C4-763A7D3C127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33DFFE8-E531-4DF5-857C-5063B489F9D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79231F2-C488-43E4-8811-E82A2999920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170095</xdr:rowOff>
    </xdr:from>
    <xdr:to>
      <xdr:col>76</xdr:col>
      <xdr:colOff>73025</xdr:colOff>
      <xdr:row>28</xdr:row>
      <xdr:rowOff>100245</xdr:rowOff>
    </xdr:to>
    <xdr:sp macro="" textlink="">
      <xdr:nvSpPr>
        <xdr:cNvPr id="147" name="楕円 146">
          <a:extLst>
            <a:ext uri="{FF2B5EF4-FFF2-40B4-BE49-F238E27FC236}">
              <a16:creationId xmlns:a16="http://schemas.microsoft.com/office/drawing/2014/main" id="{94EF201B-3256-4741-9A03-D75E4287AF66}"/>
            </a:ext>
          </a:extLst>
        </xdr:cNvPr>
        <xdr:cNvSpPr/>
      </xdr:nvSpPr>
      <xdr:spPr>
        <a:xfrm>
          <a:off x="14744700" y="557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21522</xdr:rowOff>
    </xdr:from>
    <xdr:ext cx="469744" cy="259045"/>
    <xdr:sp macro="" textlink="">
      <xdr:nvSpPr>
        <xdr:cNvPr id="148" name="債務償還比率該当値テキスト">
          <a:extLst>
            <a:ext uri="{FF2B5EF4-FFF2-40B4-BE49-F238E27FC236}">
              <a16:creationId xmlns:a16="http://schemas.microsoft.com/office/drawing/2014/main" id="{2191890A-C73A-4E8D-8542-512B2E90302D}"/>
            </a:ext>
          </a:extLst>
        </xdr:cNvPr>
        <xdr:cNvSpPr txBox="1"/>
      </xdr:nvSpPr>
      <xdr:spPr>
        <a:xfrm>
          <a:off x="14846300" y="542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165968</xdr:rowOff>
    </xdr:from>
    <xdr:to>
      <xdr:col>72</xdr:col>
      <xdr:colOff>123825</xdr:colOff>
      <xdr:row>29</xdr:row>
      <xdr:rowOff>96118</xdr:rowOff>
    </xdr:to>
    <xdr:sp macro="" textlink="">
      <xdr:nvSpPr>
        <xdr:cNvPr id="149" name="楕円 148">
          <a:extLst>
            <a:ext uri="{FF2B5EF4-FFF2-40B4-BE49-F238E27FC236}">
              <a16:creationId xmlns:a16="http://schemas.microsoft.com/office/drawing/2014/main" id="{FE8B33F5-E7E5-4846-BC1C-4F9F478AAE4C}"/>
            </a:ext>
          </a:extLst>
        </xdr:cNvPr>
        <xdr:cNvSpPr/>
      </xdr:nvSpPr>
      <xdr:spPr>
        <a:xfrm>
          <a:off x="14033500" y="573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49445</xdr:rowOff>
    </xdr:from>
    <xdr:to>
      <xdr:col>76</xdr:col>
      <xdr:colOff>22225</xdr:colOff>
      <xdr:row>29</xdr:row>
      <xdr:rowOff>45318</xdr:rowOff>
    </xdr:to>
    <xdr:cxnSp macro="">
      <xdr:nvCxnSpPr>
        <xdr:cNvPr id="150" name="直線コネクタ 149">
          <a:extLst>
            <a:ext uri="{FF2B5EF4-FFF2-40B4-BE49-F238E27FC236}">
              <a16:creationId xmlns:a16="http://schemas.microsoft.com/office/drawing/2014/main" id="{939EF78F-D843-4D60-A387-99A8FE2D0817}"/>
            </a:ext>
          </a:extLst>
        </xdr:cNvPr>
        <xdr:cNvCxnSpPr/>
      </xdr:nvCxnSpPr>
      <xdr:spPr>
        <a:xfrm flipV="1">
          <a:off x="14084300" y="5621570"/>
          <a:ext cx="711200" cy="16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35228</xdr:rowOff>
    </xdr:from>
    <xdr:to>
      <xdr:col>68</xdr:col>
      <xdr:colOff>123825</xdr:colOff>
      <xdr:row>28</xdr:row>
      <xdr:rowOff>136828</xdr:rowOff>
    </xdr:to>
    <xdr:sp macro="" textlink="">
      <xdr:nvSpPr>
        <xdr:cNvPr id="151" name="楕円 150">
          <a:extLst>
            <a:ext uri="{FF2B5EF4-FFF2-40B4-BE49-F238E27FC236}">
              <a16:creationId xmlns:a16="http://schemas.microsoft.com/office/drawing/2014/main" id="{9D68F097-FD3B-4874-A05E-A09E34BD7A4E}"/>
            </a:ext>
          </a:extLst>
        </xdr:cNvPr>
        <xdr:cNvSpPr/>
      </xdr:nvSpPr>
      <xdr:spPr>
        <a:xfrm>
          <a:off x="13271500" y="560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86028</xdr:rowOff>
    </xdr:from>
    <xdr:to>
      <xdr:col>72</xdr:col>
      <xdr:colOff>73025</xdr:colOff>
      <xdr:row>29</xdr:row>
      <xdr:rowOff>45318</xdr:rowOff>
    </xdr:to>
    <xdr:cxnSp macro="">
      <xdr:nvCxnSpPr>
        <xdr:cNvPr id="152" name="直線コネクタ 151">
          <a:extLst>
            <a:ext uri="{FF2B5EF4-FFF2-40B4-BE49-F238E27FC236}">
              <a16:creationId xmlns:a16="http://schemas.microsoft.com/office/drawing/2014/main" id="{57D04383-3765-4796-AB2E-0F670C0E06F4}"/>
            </a:ext>
          </a:extLst>
        </xdr:cNvPr>
        <xdr:cNvCxnSpPr/>
      </xdr:nvCxnSpPr>
      <xdr:spPr>
        <a:xfrm>
          <a:off x="13322300" y="5658153"/>
          <a:ext cx="762000" cy="130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121588</xdr:rowOff>
    </xdr:from>
    <xdr:to>
      <xdr:col>64</xdr:col>
      <xdr:colOff>123825</xdr:colOff>
      <xdr:row>29</xdr:row>
      <xdr:rowOff>51738</xdr:rowOff>
    </xdr:to>
    <xdr:sp macro="" textlink="">
      <xdr:nvSpPr>
        <xdr:cNvPr id="153" name="楕円 152">
          <a:extLst>
            <a:ext uri="{FF2B5EF4-FFF2-40B4-BE49-F238E27FC236}">
              <a16:creationId xmlns:a16="http://schemas.microsoft.com/office/drawing/2014/main" id="{86EB5F84-C4AB-43BD-8BBC-E74D787802BC}"/>
            </a:ext>
          </a:extLst>
        </xdr:cNvPr>
        <xdr:cNvSpPr/>
      </xdr:nvSpPr>
      <xdr:spPr>
        <a:xfrm>
          <a:off x="12509500" y="569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86028</xdr:rowOff>
    </xdr:from>
    <xdr:to>
      <xdr:col>68</xdr:col>
      <xdr:colOff>73025</xdr:colOff>
      <xdr:row>29</xdr:row>
      <xdr:rowOff>938</xdr:rowOff>
    </xdr:to>
    <xdr:cxnSp macro="">
      <xdr:nvCxnSpPr>
        <xdr:cNvPr id="154" name="直線コネクタ 153">
          <a:extLst>
            <a:ext uri="{FF2B5EF4-FFF2-40B4-BE49-F238E27FC236}">
              <a16:creationId xmlns:a16="http://schemas.microsoft.com/office/drawing/2014/main" id="{D1A41CD9-2A52-414B-8FFF-F3E26DB16137}"/>
            </a:ext>
          </a:extLst>
        </xdr:cNvPr>
        <xdr:cNvCxnSpPr/>
      </xdr:nvCxnSpPr>
      <xdr:spPr>
        <a:xfrm flipV="1">
          <a:off x="12560300" y="5658153"/>
          <a:ext cx="762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24433</xdr:rowOff>
    </xdr:from>
    <xdr:to>
      <xdr:col>60</xdr:col>
      <xdr:colOff>123825</xdr:colOff>
      <xdr:row>28</xdr:row>
      <xdr:rowOff>126033</xdr:rowOff>
    </xdr:to>
    <xdr:sp macro="" textlink="">
      <xdr:nvSpPr>
        <xdr:cNvPr id="155" name="楕円 154">
          <a:extLst>
            <a:ext uri="{FF2B5EF4-FFF2-40B4-BE49-F238E27FC236}">
              <a16:creationId xmlns:a16="http://schemas.microsoft.com/office/drawing/2014/main" id="{D5693B68-9549-4E69-80E2-DC7E7B6E1C15}"/>
            </a:ext>
          </a:extLst>
        </xdr:cNvPr>
        <xdr:cNvSpPr/>
      </xdr:nvSpPr>
      <xdr:spPr>
        <a:xfrm>
          <a:off x="11747500" y="559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75233</xdr:rowOff>
    </xdr:from>
    <xdr:to>
      <xdr:col>64</xdr:col>
      <xdr:colOff>73025</xdr:colOff>
      <xdr:row>29</xdr:row>
      <xdr:rowOff>938</xdr:rowOff>
    </xdr:to>
    <xdr:cxnSp macro="">
      <xdr:nvCxnSpPr>
        <xdr:cNvPr id="156" name="直線コネクタ 155">
          <a:extLst>
            <a:ext uri="{FF2B5EF4-FFF2-40B4-BE49-F238E27FC236}">
              <a16:creationId xmlns:a16="http://schemas.microsoft.com/office/drawing/2014/main" id="{EED7B442-C7D4-4013-A25D-0712A7AB2382}"/>
            </a:ext>
          </a:extLst>
        </xdr:cNvPr>
        <xdr:cNvCxnSpPr/>
      </xdr:nvCxnSpPr>
      <xdr:spPr>
        <a:xfrm>
          <a:off x="11798300" y="5647358"/>
          <a:ext cx="762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57" name="n_1aveValue債務償還比率">
          <a:extLst>
            <a:ext uri="{FF2B5EF4-FFF2-40B4-BE49-F238E27FC236}">
              <a16:creationId xmlns:a16="http://schemas.microsoft.com/office/drawing/2014/main" id="{5354EB1A-4FCE-42D0-AA7C-64B86CC6302A}"/>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58" name="n_2aveValue債務償還比率">
          <a:extLst>
            <a:ext uri="{FF2B5EF4-FFF2-40B4-BE49-F238E27FC236}">
              <a16:creationId xmlns:a16="http://schemas.microsoft.com/office/drawing/2014/main" id="{E0C060DB-BFD9-43A3-B0B5-D92EF612AA6D}"/>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59" name="n_3aveValue債務償還比率">
          <a:extLst>
            <a:ext uri="{FF2B5EF4-FFF2-40B4-BE49-F238E27FC236}">
              <a16:creationId xmlns:a16="http://schemas.microsoft.com/office/drawing/2014/main" id="{2CDBDA7E-ED58-4B2E-AA7A-5F51FDF1A1BA}"/>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0" name="n_4aveValue債務償還比率">
          <a:extLst>
            <a:ext uri="{FF2B5EF4-FFF2-40B4-BE49-F238E27FC236}">
              <a16:creationId xmlns:a16="http://schemas.microsoft.com/office/drawing/2014/main" id="{93F5EF60-2954-4790-8FA3-644DC8193E78}"/>
            </a:ext>
          </a:extLst>
        </xdr:cNvPr>
        <xdr:cNvSpPr txBox="1"/>
      </xdr:nvSpPr>
      <xdr:spPr>
        <a:xfrm>
          <a:off x="1156342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112645</xdr:rowOff>
    </xdr:from>
    <xdr:ext cx="469744" cy="259045"/>
    <xdr:sp macro="" textlink="">
      <xdr:nvSpPr>
        <xdr:cNvPr id="161" name="n_1mainValue債務償還比率">
          <a:extLst>
            <a:ext uri="{FF2B5EF4-FFF2-40B4-BE49-F238E27FC236}">
              <a16:creationId xmlns:a16="http://schemas.microsoft.com/office/drawing/2014/main" id="{7E6750F8-1EEC-41ED-8AB0-04492D3BE517}"/>
            </a:ext>
          </a:extLst>
        </xdr:cNvPr>
        <xdr:cNvSpPr txBox="1"/>
      </xdr:nvSpPr>
      <xdr:spPr>
        <a:xfrm>
          <a:off x="13836727" y="5513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153355</xdr:rowOff>
    </xdr:from>
    <xdr:ext cx="469744" cy="259045"/>
    <xdr:sp macro="" textlink="">
      <xdr:nvSpPr>
        <xdr:cNvPr id="162" name="n_2mainValue債務償還比率">
          <a:extLst>
            <a:ext uri="{FF2B5EF4-FFF2-40B4-BE49-F238E27FC236}">
              <a16:creationId xmlns:a16="http://schemas.microsoft.com/office/drawing/2014/main" id="{C0484942-DF04-40A8-B9C7-CDB96C22C278}"/>
            </a:ext>
          </a:extLst>
        </xdr:cNvPr>
        <xdr:cNvSpPr txBox="1"/>
      </xdr:nvSpPr>
      <xdr:spPr>
        <a:xfrm>
          <a:off x="13087427" y="538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68265</xdr:rowOff>
    </xdr:from>
    <xdr:ext cx="469744" cy="259045"/>
    <xdr:sp macro="" textlink="">
      <xdr:nvSpPr>
        <xdr:cNvPr id="163" name="n_3mainValue債務償還比率">
          <a:extLst>
            <a:ext uri="{FF2B5EF4-FFF2-40B4-BE49-F238E27FC236}">
              <a16:creationId xmlns:a16="http://schemas.microsoft.com/office/drawing/2014/main" id="{7D69DC76-EEC7-42C7-BE1A-4A4A5AC5D77E}"/>
            </a:ext>
          </a:extLst>
        </xdr:cNvPr>
        <xdr:cNvSpPr txBox="1"/>
      </xdr:nvSpPr>
      <xdr:spPr>
        <a:xfrm>
          <a:off x="12325427" y="5468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142560</xdr:rowOff>
    </xdr:from>
    <xdr:ext cx="469744" cy="259045"/>
    <xdr:sp macro="" textlink="">
      <xdr:nvSpPr>
        <xdr:cNvPr id="164" name="n_4mainValue債務償還比率">
          <a:extLst>
            <a:ext uri="{FF2B5EF4-FFF2-40B4-BE49-F238E27FC236}">
              <a16:creationId xmlns:a16="http://schemas.microsoft.com/office/drawing/2014/main" id="{4C14CA19-DB62-458C-8F07-937D0FC3623A}"/>
            </a:ext>
          </a:extLst>
        </xdr:cNvPr>
        <xdr:cNvSpPr txBox="1"/>
      </xdr:nvSpPr>
      <xdr:spPr>
        <a:xfrm>
          <a:off x="11563427" y="5371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BE097C6-7A05-471E-A6C3-F2D71540880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AF573D1A-E1FC-4CCE-9288-A158183AF08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F43B8CE9-F89E-46E2-A621-A89CF23115A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50CBC9E1-6FB4-4F96-9321-640144E77B4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A8C1ADAB-03BC-4052-BCBD-55C66C3EE6F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E38CED1-C25B-42C3-AC83-52568652527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82B356-33EA-4289-81A2-DA33BAB1C5B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C1A949D-2C3E-4D1C-BBF9-82D17A665D3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995DC24-DFAB-4926-9B28-1E5284C7BF9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5EA6243-10A9-4812-8373-1DB5C846C13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愛知県碧南市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115FC9-0B9F-443E-9FD9-1F27957D6A2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BE6C8EB-C0C6-48FB-84F5-7594913D3D4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7D66545-B06C-4C31-A094-84206FB9F2D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65BCE38-404B-4615-87A3-EBB717152DA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3C79328-D12C-4625-9E22-25DB64F7EA8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F202352-2C09-4F04-96FC-9418AC32ADA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72,242
65,731
36.68
36,967,571
34,582,790
2,124,372
19,414,660
8,056,355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D6A4FA6-5CA7-40DF-8F7F-8CAEF9DF958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D74AC2E-8D03-495A-BC18-C868478CFAC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D7C3F08-3AA6-46F8-A05F-3542CE6EEFE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8133559-C818-409F-A6E4-5467EDE94E5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E9A3DE-D081-43A0-A2D5-1820E7EDCB8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7C799D9-5140-4E18-B4E9-B9051F2702D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DEBBBA7-CC52-4BF0-BC18-1F2398B157E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30156D1-C92B-4D56-92A5-C3E689F42EE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72EDC16-A8BE-445E-BB5B-A942EC4017A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C3970D-8A65-4433-B7D9-04A96D591E5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B47B0E6-5FD9-441D-BBBD-8F04C2B02CE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0DB5021-2568-450B-B458-6A90C4FC6C3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CF2B49B-FF6D-4CFD-AFD9-0C45E7C3DD7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5A0445A-F4D5-478F-AD81-EA665731BE5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D365B3B-A39E-4C05-8BB4-04C3CDE1875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05B9ECF-4B2E-4464-AAA1-8A1E4F58D22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2C07CD1-8471-46BC-9F9E-1076551903E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2D6D0FE-82FF-4296-B4B2-6574C79554B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200F164-1883-4651-97C4-E47D5456F16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244C979-3A0E-4380-B6F3-FDB50C9C62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808FD4C-5CC1-49D6-998C-ED6D4FCA8CE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49151C7-91A8-49FF-84CA-E1F944EF5D5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B0C2C7-7E66-4303-9964-03577652DD5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F2BF5D3-6486-4B63-840D-015EE546829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4CFDB6F-F2CF-4DAE-A349-14C0DF6BE27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AFA0097-D10C-42ED-8015-F0245B4F50A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E299378-4195-4DA9-BF07-811B9D31973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CCEB66E-2482-4AE4-B1A0-BD206B48DF6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C2CAA64-E393-4032-9212-09AA648C60D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BFBDB95-4B51-4F5F-9FE4-6551A62E20F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DADFC5A-0E59-49AA-AB15-1E2CA3F6798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A052202-1619-46BC-BED0-1F7BCB1AF37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FC8E8C0-81EC-44D9-916B-88C9B5AA151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9250115-5311-427D-8219-D0621579A4E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C8E53AA-4520-47DB-A659-9A05B3B0E3A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4B78BAB-D60D-4501-9FCD-EEE7C8C6143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206E584-AD26-4C66-B24A-382FBE9DB9C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FEEDAE8-33CF-4FE7-BDBF-1242AF36BE8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C530CF2A-C53B-4853-B021-104877DBFFD7}"/>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1AE1713-FD0C-4DE6-B3C6-25C7B85554FF}"/>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1178061-E821-4B87-999D-35978870F6A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5623383-1AF8-445C-ABC3-9F7EE875E34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08F58BF-3CB2-4E11-8B7E-DFB9538177E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4F69EB2F-63CF-4979-ACE9-C4ADDB6A0F2C}"/>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05AA9F72-B3A4-4AAA-9304-01042741C2A6}"/>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4FCD1D5C-3D28-4867-A468-43B1972C25EC}"/>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1B08DF98-2AF0-4215-A72A-4D3271AFDD7F}"/>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A021E64A-3407-4F27-B86E-099F4B4A936F}"/>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B7756CEF-8BEA-4A55-ABCD-F81EFF3D5CB6}"/>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85B92FAC-C6F9-4A3F-AECA-5C2F54FA5D1E}"/>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A04F0FAA-96BA-40CE-BEBA-F6C05195A66C}"/>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0E317039-4E57-418E-8442-6E4D131C92B1}"/>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C3016772-AD71-47F2-ADA4-1180CDF731AD}"/>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A5B1EDFD-8F3B-482B-9F7A-BDF6E6BE47A1}"/>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4D77515-D23E-4C93-8C0C-BD1A8D78C59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66C17EB-A6C5-45D3-BD63-3526C1EEEDC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E5592F8-E161-40F4-AD7C-3FCAC0B8150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8A14AB7-BD2B-4B3F-9316-CC49F42CCC3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92FBBBA-F7CA-4816-A1E7-3A4FDD5D091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48260</xdr:rowOff>
    </xdr:from>
    <xdr:to>
      <xdr:col>24</xdr:col>
      <xdr:colOff>114300</xdr:colOff>
      <xdr:row>36</xdr:row>
      <xdr:rowOff>149860</xdr:rowOff>
    </xdr:to>
    <xdr:sp macro="" textlink="">
      <xdr:nvSpPr>
        <xdr:cNvPr id="71" name="楕円 70">
          <a:extLst>
            <a:ext uri="{FF2B5EF4-FFF2-40B4-BE49-F238E27FC236}">
              <a16:creationId xmlns:a16="http://schemas.microsoft.com/office/drawing/2014/main" id="{8475F769-FA51-4722-9FF9-0848B79F7594}"/>
            </a:ext>
          </a:extLst>
        </xdr:cNvPr>
        <xdr:cNvSpPr/>
      </xdr:nvSpPr>
      <xdr:spPr>
        <a:xfrm>
          <a:off x="45847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71137</xdr:rowOff>
    </xdr:from>
    <xdr:ext cx="405111" cy="259045"/>
    <xdr:sp macro="" textlink="">
      <xdr:nvSpPr>
        <xdr:cNvPr id="72" name="【道路】&#10;有形固定資産減価償却率該当値テキスト">
          <a:extLst>
            <a:ext uri="{FF2B5EF4-FFF2-40B4-BE49-F238E27FC236}">
              <a16:creationId xmlns:a16="http://schemas.microsoft.com/office/drawing/2014/main" id="{BD330416-3F56-4E6E-B822-1AE33AE17F3B}"/>
            </a:ext>
          </a:extLst>
        </xdr:cNvPr>
        <xdr:cNvSpPr txBox="1"/>
      </xdr:nvSpPr>
      <xdr:spPr>
        <a:xfrm>
          <a:off x="4673600" y="607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9398</xdr:rowOff>
    </xdr:from>
    <xdr:to>
      <xdr:col>20</xdr:col>
      <xdr:colOff>38100</xdr:colOff>
      <xdr:row>36</xdr:row>
      <xdr:rowOff>110998</xdr:rowOff>
    </xdr:to>
    <xdr:sp macro="" textlink="">
      <xdr:nvSpPr>
        <xdr:cNvPr id="73" name="楕円 72">
          <a:extLst>
            <a:ext uri="{FF2B5EF4-FFF2-40B4-BE49-F238E27FC236}">
              <a16:creationId xmlns:a16="http://schemas.microsoft.com/office/drawing/2014/main" id="{393BFEA1-BEF2-4467-BC63-2FA31C74A3BA}"/>
            </a:ext>
          </a:extLst>
        </xdr:cNvPr>
        <xdr:cNvSpPr/>
      </xdr:nvSpPr>
      <xdr:spPr>
        <a:xfrm>
          <a:off x="3746500" y="618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60198</xdr:rowOff>
    </xdr:from>
    <xdr:to>
      <xdr:col>24</xdr:col>
      <xdr:colOff>63500</xdr:colOff>
      <xdr:row>36</xdr:row>
      <xdr:rowOff>99060</xdr:rowOff>
    </xdr:to>
    <xdr:cxnSp macro="">
      <xdr:nvCxnSpPr>
        <xdr:cNvPr id="74" name="直線コネクタ 73">
          <a:extLst>
            <a:ext uri="{FF2B5EF4-FFF2-40B4-BE49-F238E27FC236}">
              <a16:creationId xmlns:a16="http://schemas.microsoft.com/office/drawing/2014/main" id="{7D310DE7-C84C-4E53-A0C3-BF1AD5D7C14E}"/>
            </a:ext>
          </a:extLst>
        </xdr:cNvPr>
        <xdr:cNvCxnSpPr/>
      </xdr:nvCxnSpPr>
      <xdr:spPr>
        <a:xfrm>
          <a:off x="3797300" y="6232398"/>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141986</xdr:rowOff>
    </xdr:from>
    <xdr:to>
      <xdr:col>15</xdr:col>
      <xdr:colOff>101600</xdr:colOff>
      <xdr:row>36</xdr:row>
      <xdr:rowOff>72136</xdr:rowOff>
    </xdr:to>
    <xdr:sp macro="" textlink="">
      <xdr:nvSpPr>
        <xdr:cNvPr id="75" name="楕円 74">
          <a:extLst>
            <a:ext uri="{FF2B5EF4-FFF2-40B4-BE49-F238E27FC236}">
              <a16:creationId xmlns:a16="http://schemas.microsoft.com/office/drawing/2014/main" id="{937AD908-E781-4DDD-9792-BD112F651018}"/>
            </a:ext>
          </a:extLst>
        </xdr:cNvPr>
        <xdr:cNvSpPr/>
      </xdr:nvSpPr>
      <xdr:spPr>
        <a:xfrm>
          <a:off x="2857500" y="614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21336</xdr:rowOff>
    </xdr:from>
    <xdr:to>
      <xdr:col>19</xdr:col>
      <xdr:colOff>177800</xdr:colOff>
      <xdr:row>36</xdr:row>
      <xdr:rowOff>60198</xdr:rowOff>
    </xdr:to>
    <xdr:cxnSp macro="">
      <xdr:nvCxnSpPr>
        <xdr:cNvPr id="76" name="直線コネクタ 75">
          <a:extLst>
            <a:ext uri="{FF2B5EF4-FFF2-40B4-BE49-F238E27FC236}">
              <a16:creationId xmlns:a16="http://schemas.microsoft.com/office/drawing/2014/main" id="{F0BFD716-DE62-4A9E-A9ED-1EC59ABF9FDC}"/>
            </a:ext>
          </a:extLst>
        </xdr:cNvPr>
        <xdr:cNvCxnSpPr/>
      </xdr:nvCxnSpPr>
      <xdr:spPr>
        <a:xfrm>
          <a:off x="2908300" y="619353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103124</xdr:rowOff>
    </xdr:from>
    <xdr:to>
      <xdr:col>10</xdr:col>
      <xdr:colOff>165100</xdr:colOff>
      <xdr:row>36</xdr:row>
      <xdr:rowOff>33274</xdr:rowOff>
    </xdr:to>
    <xdr:sp macro="" textlink="">
      <xdr:nvSpPr>
        <xdr:cNvPr id="77" name="楕円 76">
          <a:extLst>
            <a:ext uri="{FF2B5EF4-FFF2-40B4-BE49-F238E27FC236}">
              <a16:creationId xmlns:a16="http://schemas.microsoft.com/office/drawing/2014/main" id="{7CCA5665-401E-4328-B9B5-541EAF0D4A34}"/>
            </a:ext>
          </a:extLst>
        </xdr:cNvPr>
        <xdr:cNvSpPr/>
      </xdr:nvSpPr>
      <xdr:spPr>
        <a:xfrm>
          <a:off x="1968500" y="610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153924</xdr:rowOff>
    </xdr:from>
    <xdr:to>
      <xdr:col>15</xdr:col>
      <xdr:colOff>50800</xdr:colOff>
      <xdr:row>36</xdr:row>
      <xdr:rowOff>21336</xdr:rowOff>
    </xdr:to>
    <xdr:cxnSp macro="">
      <xdr:nvCxnSpPr>
        <xdr:cNvPr id="78" name="直線コネクタ 77">
          <a:extLst>
            <a:ext uri="{FF2B5EF4-FFF2-40B4-BE49-F238E27FC236}">
              <a16:creationId xmlns:a16="http://schemas.microsoft.com/office/drawing/2014/main" id="{7BEFDC9D-E3FD-45A3-AF7F-C8A214FCECC2}"/>
            </a:ext>
          </a:extLst>
        </xdr:cNvPr>
        <xdr:cNvCxnSpPr/>
      </xdr:nvCxnSpPr>
      <xdr:spPr>
        <a:xfrm>
          <a:off x="2019300" y="615467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34544</xdr:rowOff>
    </xdr:from>
    <xdr:to>
      <xdr:col>6</xdr:col>
      <xdr:colOff>38100</xdr:colOff>
      <xdr:row>35</xdr:row>
      <xdr:rowOff>136144</xdr:rowOff>
    </xdr:to>
    <xdr:sp macro="" textlink="">
      <xdr:nvSpPr>
        <xdr:cNvPr id="79" name="楕円 78">
          <a:extLst>
            <a:ext uri="{FF2B5EF4-FFF2-40B4-BE49-F238E27FC236}">
              <a16:creationId xmlns:a16="http://schemas.microsoft.com/office/drawing/2014/main" id="{3B64E51B-41C1-49DB-83FE-21604E710E9A}"/>
            </a:ext>
          </a:extLst>
        </xdr:cNvPr>
        <xdr:cNvSpPr/>
      </xdr:nvSpPr>
      <xdr:spPr>
        <a:xfrm>
          <a:off x="107950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85344</xdr:rowOff>
    </xdr:from>
    <xdr:to>
      <xdr:col>10</xdr:col>
      <xdr:colOff>114300</xdr:colOff>
      <xdr:row>35</xdr:row>
      <xdr:rowOff>153924</xdr:rowOff>
    </xdr:to>
    <xdr:cxnSp macro="">
      <xdr:nvCxnSpPr>
        <xdr:cNvPr id="80" name="直線コネクタ 79">
          <a:extLst>
            <a:ext uri="{FF2B5EF4-FFF2-40B4-BE49-F238E27FC236}">
              <a16:creationId xmlns:a16="http://schemas.microsoft.com/office/drawing/2014/main" id="{80F13E7C-8DED-4E9F-91F9-ED58BD92261B}"/>
            </a:ext>
          </a:extLst>
        </xdr:cNvPr>
        <xdr:cNvCxnSpPr/>
      </xdr:nvCxnSpPr>
      <xdr:spPr>
        <a:xfrm>
          <a:off x="1130300" y="608609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73ABDEB2-63DD-4F2F-B8D7-A09A2531A197}"/>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7BFEDF07-B369-4C01-B21F-74889E3F5ADB}"/>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EEEA1116-FEBD-446B-A2C3-3C32C6339CDB}"/>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C6F0E062-A822-4180-B120-AD506BACA9B5}"/>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127525</xdr:rowOff>
    </xdr:from>
    <xdr:ext cx="405111" cy="259045"/>
    <xdr:sp macro="" textlink="">
      <xdr:nvSpPr>
        <xdr:cNvPr id="85" name="n_1mainValue【道路】&#10;有形固定資産減価償却率">
          <a:extLst>
            <a:ext uri="{FF2B5EF4-FFF2-40B4-BE49-F238E27FC236}">
              <a16:creationId xmlns:a16="http://schemas.microsoft.com/office/drawing/2014/main" id="{25ACF515-BA3C-4333-94AE-9521D2C6A563}"/>
            </a:ext>
          </a:extLst>
        </xdr:cNvPr>
        <xdr:cNvSpPr txBox="1"/>
      </xdr:nvSpPr>
      <xdr:spPr>
        <a:xfrm>
          <a:off x="3582044" y="595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88663</xdr:rowOff>
    </xdr:from>
    <xdr:ext cx="405111" cy="259045"/>
    <xdr:sp macro="" textlink="">
      <xdr:nvSpPr>
        <xdr:cNvPr id="86" name="n_2mainValue【道路】&#10;有形固定資産減価償却率">
          <a:extLst>
            <a:ext uri="{FF2B5EF4-FFF2-40B4-BE49-F238E27FC236}">
              <a16:creationId xmlns:a16="http://schemas.microsoft.com/office/drawing/2014/main" id="{ADCB9C99-B6F6-4A07-9F7F-40DB04CB82CE}"/>
            </a:ext>
          </a:extLst>
        </xdr:cNvPr>
        <xdr:cNvSpPr txBox="1"/>
      </xdr:nvSpPr>
      <xdr:spPr>
        <a:xfrm>
          <a:off x="2705744" y="591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49801</xdr:rowOff>
    </xdr:from>
    <xdr:ext cx="405111" cy="259045"/>
    <xdr:sp macro="" textlink="">
      <xdr:nvSpPr>
        <xdr:cNvPr id="87" name="n_3mainValue【道路】&#10;有形固定資産減価償却率">
          <a:extLst>
            <a:ext uri="{FF2B5EF4-FFF2-40B4-BE49-F238E27FC236}">
              <a16:creationId xmlns:a16="http://schemas.microsoft.com/office/drawing/2014/main" id="{70FDBE03-58E0-4BC4-9E30-2057D0B60646}"/>
            </a:ext>
          </a:extLst>
        </xdr:cNvPr>
        <xdr:cNvSpPr txBox="1"/>
      </xdr:nvSpPr>
      <xdr:spPr>
        <a:xfrm>
          <a:off x="1816744" y="587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152671</xdr:rowOff>
    </xdr:from>
    <xdr:ext cx="405111" cy="259045"/>
    <xdr:sp macro="" textlink="">
      <xdr:nvSpPr>
        <xdr:cNvPr id="88" name="n_4mainValue【道路】&#10;有形固定資産減価償却率">
          <a:extLst>
            <a:ext uri="{FF2B5EF4-FFF2-40B4-BE49-F238E27FC236}">
              <a16:creationId xmlns:a16="http://schemas.microsoft.com/office/drawing/2014/main" id="{4A79EE19-BFB9-4C6F-95AF-305EA6C3D3AC}"/>
            </a:ext>
          </a:extLst>
        </xdr:cNvPr>
        <xdr:cNvSpPr txBox="1"/>
      </xdr:nvSpPr>
      <xdr:spPr>
        <a:xfrm>
          <a:off x="927744" y="581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CB9BB2E-F0C0-4931-BEE2-B77C979C25C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2FD9F37-3D7C-4F90-A8D5-58490515EB0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91A7145-494D-4B9C-8A96-96037A5EEBB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682820B-4CCD-4F23-A9DE-E1F6D13E77B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B75DC69-6DAE-44D1-9A4E-684A921E1DA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FB46DFB-DF01-4D87-A2DE-B78A6F34419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E05C3A9-2211-4634-A08B-3295D38B258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0ED5FC1-CD39-4BAB-B16B-BEAF16A5C28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BC06430-8DB3-4801-8182-187D365995C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A5F0F56-73B3-4F0E-B7A4-A7DDE45C61F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05C1F12-3128-4CA3-8290-230074294E9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2D1C87E-D436-45AA-813D-789AD8BB35A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5BBA3355-A24E-4CD5-A780-FF3FC4A6533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048568A-4D63-4EC3-97F3-A055E8A7333F}"/>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6722564-C028-475F-9E7C-F7968BF017A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340A6F8F-6EFB-415F-8EE6-9FEE54BEDE4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686C72C-6FC2-4CE6-AE94-BAF67E1DB70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83C3767D-B457-48F9-AD67-57A3F9C8CEC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57B1BF35-304C-4267-9B70-889A5A9E0D4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32CCB43-354C-4BB6-B01F-A6E6CD234CD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A4071B6-5C25-47D1-9DF0-98954F8E53D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27E4D9CD-02D4-408E-A3FE-48EBFC4AD9EC}"/>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96D0975-E0B7-459E-8B5A-4074AEFFF51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A44C525C-4AA2-47D9-867A-D13437C19149}"/>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DFB6DC50-A2C6-4A8B-B6B6-AB7FD469DEC8}"/>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B96C1562-A028-44F2-99B5-BBAB133A67BA}"/>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63AF6742-DEC0-40C7-A3CF-A598C458873D}"/>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9358950F-30E1-4399-8BF5-DFA95B00A41B}"/>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89782CC6-E75E-43EE-B31C-64C2053D9697}"/>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6E821B12-1088-4636-987F-C6FCAB9E72B0}"/>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689C21B5-73FF-41C0-8B57-1A70599C63A3}"/>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4AD95200-FC0C-49C0-9FF5-94FAF915145F}"/>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361C20CD-8DB5-404B-982A-077B224D9256}"/>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B0706BE4-64EA-4C9A-A840-7EEA12E06D69}"/>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7B7D309-0203-4637-AE59-87E490D1423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0FBAA4C-8B35-4AE3-A6D6-7E2390E91C9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5AEAB67-D88D-411C-BCAA-D12941FAFDB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592131A-BB23-4136-A0E2-BB486E9E1E7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46E99E8-EE1B-4E10-AD9A-87F5A727AD0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88989</xdr:rowOff>
    </xdr:from>
    <xdr:to>
      <xdr:col>55</xdr:col>
      <xdr:colOff>50800</xdr:colOff>
      <xdr:row>41</xdr:row>
      <xdr:rowOff>19139</xdr:rowOff>
    </xdr:to>
    <xdr:sp macro="" textlink="">
      <xdr:nvSpPr>
        <xdr:cNvPr id="128" name="楕円 127">
          <a:extLst>
            <a:ext uri="{FF2B5EF4-FFF2-40B4-BE49-F238E27FC236}">
              <a16:creationId xmlns:a16="http://schemas.microsoft.com/office/drawing/2014/main" id="{2D393624-6E93-4163-BB21-319A08A61A38}"/>
            </a:ext>
          </a:extLst>
        </xdr:cNvPr>
        <xdr:cNvSpPr/>
      </xdr:nvSpPr>
      <xdr:spPr>
        <a:xfrm>
          <a:off x="10426700" y="694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3916</xdr:rowOff>
    </xdr:from>
    <xdr:ext cx="469744" cy="259045"/>
    <xdr:sp macro="" textlink="">
      <xdr:nvSpPr>
        <xdr:cNvPr id="129" name="【道路】&#10;一人当たり延長該当値テキスト">
          <a:extLst>
            <a:ext uri="{FF2B5EF4-FFF2-40B4-BE49-F238E27FC236}">
              <a16:creationId xmlns:a16="http://schemas.microsoft.com/office/drawing/2014/main" id="{9D07D039-6F7C-4611-98DD-D03D81395726}"/>
            </a:ext>
          </a:extLst>
        </xdr:cNvPr>
        <xdr:cNvSpPr txBox="1"/>
      </xdr:nvSpPr>
      <xdr:spPr>
        <a:xfrm>
          <a:off x="10515600" y="686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91351</xdr:rowOff>
    </xdr:from>
    <xdr:to>
      <xdr:col>50</xdr:col>
      <xdr:colOff>165100</xdr:colOff>
      <xdr:row>41</xdr:row>
      <xdr:rowOff>21501</xdr:rowOff>
    </xdr:to>
    <xdr:sp macro="" textlink="">
      <xdr:nvSpPr>
        <xdr:cNvPr id="130" name="楕円 129">
          <a:extLst>
            <a:ext uri="{FF2B5EF4-FFF2-40B4-BE49-F238E27FC236}">
              <a16:creationId xmlns:a16="http://schemas.microsoft.com/office/drawing/2014/main" id="{1E70EF5E-B68C-44DA-B0FC-1EB3578D162A}"/>
            </a:ext>
          </a:extLst>
        </xdr:cNvPr>
        <xdr:cNvSpPr/>
      </xdr:nvSpPr>
      <xdr:spPr>
        <a:xfrm>
          <a:off x="9588500" y="694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139789</xdr:rowOff>
    </xdr:from>
    <xdr:to>
      <xdr:col>55</xdr:col>
      <xdr:colOff>0</xdr:colOff>
      <xdr:row>40</xdr:row>
      <xdr:rowOff>142151</xdr:rowOff>
    </xdr:to>
    <xdr:cxnSp macro="">
      <xdr:nvCxnSpPr>
        <xdr:cNvPr id="131" name="直線コネクタ 130">
          <a:extLst>
            <a:ext uri="{FF2B5EF4-FFF2-40B4-BE49-F238E27FC236}">
              <a16:creationId xmlns:a16="http://schemas.microsoft.com/office/drawing/2014/main" id="{FD649986-2E48-4945-A7C8-6CE48460B88F}"/>
            </a:ext>
          </a:extLst>
        </xdr:cNvPr>
        <xdr:cNvCxnSpPr/>
      </xdr:nvCxnSpPr>
      <xdr:spPr>
        <a:xfrm flipV="1">
          <a:off x="9639300" y="6997789"/>
          <a:ext cx="8382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91808</xdr:rowOff>
    </xdr:from>
    <xdr:to>
      <xdr:col>46</xdr:col>
      <xdr:colOff>38100</xdr:colOff>
      <xdr:row>41</xdr:row>
      <xdr:rowOff>21958</xdr:rowOff>
    </xdr:to>
    <xdr:sp macro="" textlink="">
      <xdr:nvSpPr>
        <xdr:cNvPr id="132" name="楕円 131">
          <a:extLst>
            <a:ext uri="{FF2B5EF4-FFF2-40B4-BE49-F238E27FC236}">
              <a16:creationId xmlns:a16="http://schemas.microsoft.com/office/drawing/2014/main" id="{E045C056-7C4B-42E7-B55F-3D33BE9F2DEB}"/>
            </a:ext>
          </a:extLst>
        </xdr:cNvPr>
        <xdr:cNvSpPr/>
      </xdr:nvSpPr>
      <xdr:spPr>
        <a:xfrm>
          <a:off x="8699500" y="694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142151</xdr:rowOff>
    </xdr:from>
    <xdr:to>
      <xdr:col>50</xdr:col>
      <xdr:colOff>114300</xdr:colOff>
      <xdr:row>40</xdr:row>
      <xdr:rowOff>142608</xdr:rowOff>
    </xdr:to>
    <xdr:cxnSp macro="">
      <xdr:nvCxnSpPr>
        <xdr:cNvPr id="133" name="直線コネクタ 132">
          <a:extLst>
            <a:ext uri="{FF2B5EF4-FFF2-40B4-BE49-F238E27FC236}">
              <a16:creationId xmlns:a16="http://schemas.microsoft.com/office/drawing/2014/main" id="{964F88A4-CE64-4617-A596-F782A4B0AC22}"/>
            </a:ext>
          </a:extLst>
        </xdr:cNvPr>
        <xdr:cNvCxnSpPr/>
      </xdr:nvCxnSpPr>
      <xdr:spPr>
        <a:xfrm flipV="1">
          <a:off x="8750300" y="7000151"/>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92684</xdr:rowOff>
    </xdr:from>
    <xdr:to>
      <xdr:col>41</xdr:col>
      <xdr:colOff>101600</xdr:colOff>
      <xdr:row>41</xdr:row>
      <xdr:rowOff>22834</xdr:rowOff>
    </xdr:to>
    <xdr:sp macro="" textlink="">
      <xdr:nvSpPr>
        <xdr:cNvPr id="134" name="楕円 133">
          <a:extLst>
            <a:ext uri="{FF2B5EF4-FFF2-40B4-BE49-F238E27FC236}">
              <a16:creationId xmlns:a16="http://schemas.microsoft.com/office/drawing/2014/main" id="{E35E5DBD-BF58-4F61-9112-9E3FB9441B71}"/>
            </a:ext>
          </a:extLst>
        </xdr:cNvPr>
        <xdr:cNvSpPr/>
      </xdr:nvSpPr>
      <xdr:spPr>
        <a:xfrm>
          <a:off x="7810500" y="695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142608</xdr:rowOff>
    </xdr:from>
    <xdr:to>
      <xdr:col>45</xdr:col>
      <xdr:colOff>177800</xdr:colOff>
      <xdr:row>40</xdr:row>
      <xdr:rowOff>143484</xdr:rowOff>
    </xdr:to>
    <xdr:cxnSp macro="">
      <xdr:nvCxnSpPr>
        <xdr:cNvPr id="135" name="直線コネクタ 134">
          <a:extLst>
            <a:ext uri="{FF2B5EF4-FFF2-40B4-BE49-F238E27FC236}">
              <a16:creationId xmlns:a16="http://schemas.microsoft.com/office/drawing/2014/main" id="{037BA08D-7314-4DC8-AAF8-FBFC9BDDBECE}"/>
            </a:ext>
          </a:extLst>
        </xdr:cNvPr>
        <xdr:cNvCxnSpPr/>
      </xdr:nvCxnSpPr>
      <xdr:spPr>
        <a:xfrm flipV="1">
          <a:off x="7861300" y="7000608"/>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93104</xdr:rowOff>
    </xdr:from>
    <xdr:to>
      <xdr:col>36</xdr:col>
      <xdr:colOff>165100</xdr:colOff>
      <xdr:row>41</xdr:row>
      <xdr:rowOff>23254</xdr:rowOff>
    </xdr:to>
    <xdr:sp macro="" textlink="">
      <xdr:nvSpPr>
        <xdr:cNvPr id="136" name="楕円 135">
          <a:extLst>
            <a:ext uri="{FF2B5EF4-FFF2-40B4-BE49-F238E27FC236}">
              <a16:creationId xmlns:a16="http://schemas.microsoft.com/office/drawing/2014/main" id="{9A541B82-3FE0-4194-B208-6D87C3862818}"/>
            </a:ext>
          </a:extLst>
        </xdr:cNvPr>
        <xdr:cNvSpPr/>
      </xdr:nvSpPr>
      <xdr:spPr>
        <a:xfrm>
          <a:off x="6921500" y="695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143484</xdr:rowOff>
    </xdr:from>
    <xdr:to>
      <xdr:col>41</xdr:col>
      <xdr:colOff>50800</xdr:colOff>
      <xdr:row>40</xdr:row>
      <xdr:rowOff>143904</xdr:rowOff>
    </xdr:to>
    <xdr:cxnSp macro="">
      <xdr:nvCxnSpPr>
        <xdr:cNvPr id="137" name="直線コネクタ 136">
          <a:extLst>
            <a:ext uri="{FF2B5EF4-FFF2-40B4-BE49-F238E27FC236}">
              <a16:creationId xmlns:a16="http://schemas.microsoft.com/office/drawing/2014/main" id="{F518A4EA-2B89-4C60-9E57-DA7002930D70}"/>
            </a:ext>
          </a:extLst>
        </xdr:cNvPr>
        <xdr:cNvCxnSpPr/>
      </xdr:nvCxnSpPr>
      <xdr:spPr>
        <a:xfrm flipV="1">
          <a:off x="6972300" y="7001484"/>
          <a:ext cx="889000" cy="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159C2177-654A-4027-B969-9C44BB74EB6C}"/>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E0A91EF6-8D2C-4767-8EC3-D5A543E420C4}"/>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9559D5B9-20DD-4BC9-8B1D-976F7FCE1A14}"/>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150DC7F7-5A6F-4BCA-87BB-5A2CB2F0C8C3}"/>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12628</xdr:rowOff>
    </xdr:from>
    <xdr:ext cx="469744" cy="259045"/>
    <xdr:sp macro="" textlink="">
      <xdr:nvSpPr>
        <xdr:cNvPr id="142" name="n_1mainValue【道路】&#10;一人当たり延長">
          <a:extLst>
            <a:ext uri="{FF2B5EF4-FFF2-40B4-BE49-F238E27FC236}">
              <a16:creationId xmlns:a16="http://schemas.microsoft.com/office/drawing/2014/main" id="{D69791F7-6902-44DA-A4C4-CA568C9ECA6F}"/>
            </a:ext>
          </a:extLst>
        </xdr:cNvPr>
        <xdr:cNvSpPr txBox="1"/>
      </xdr:nvSpPr>
      <xdr:spPr>
        <a:xfrm>
          <a:off x="9391727" y="704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13085</xdr:rowOff>
    </xdr:from>
    <xdr:ext cx="469744" cy="259045"/>
    <xdr:sp macro="" textlink="">
      <xdr:nvSpPr>
        <xdr:cNvPr id="143" name="n_2mainValue【道路】&#10;一人当たり延長">
          <a:extLst>
            <a:ext uri="{FF2B5EF4-FFF2-40B4-BE49-F238E27FC236}">
              <a16:creationId xmlns:a16="http://schemas.microsoft.com/office/drawing/2014/main" id="{A50337B0-14A9-4DB5-978B-2E2DC6B18E08}"/>
            </a:ext>
          </a:extLst>
        </xdr:cNvPr>
        <xdr:cNvSpPr txBox="1"/>
      </xdr:nvSpPr>
      <xdr:spPr>
        <a:xfrm>
          <a:off x="8515427" y="704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13961</xdr:rowOff>
    </xdr:from>
    <xdr:ext cx="469744" cy="259045"/>
    <xdr:sp macro="" textlink="">
      <xdr:nvSpPr>
        <xdr:cNvPr id="144" name="n_3mainValue【道路】&#10;一人当たり延長">
          <a:extLst>
            <a:ext uri="{FF2B5EF4-FFF2-40B4-BE49-F238E27FC236}">
              <a16:creationId xmlns:a16="http://schemas.microsoft.com/office/drawing/2014/main" id="{E3AE401D-0EFC-47F4-8A0A-E63AFAEC9CFE}"/>
            </a:ext>
          </a:extLst>
        </xdr:cNvPr>
        <xdr:cNvSpPr txBox="1"/>
      </xdr:nvSpPr>
      <xdr:spPr>
        <a:xfrm>
          <a:off x="7626427" y="704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14381</xdr:rowOff>
    </xdr:from>
    <xdr:ext cx="469744" cy="259045"/>
    <xdr:sp macro="" textlink="">
      <xdr:nvSpPr>
        <xdr:cNvPr id="145" name="n_4mainValue【道路】&#10;一人当たり延長">
          <a:extLst>
            <a:ext uri="{FF2B5EF4-FFF2-40B4-BE49-F238E27FC236}">
              <a16:creationId xmlns:a16="http://schemas.microsoft.com/office/drawing/2014/main" id="{25B5C908-A158-4D9E-A7D1-19F52052FDE1}"/>
            </a:ext>
          </a:extLst>
        </xdr:cNvPr>
        <xdr:cNvSpPr txBox="1"/>
      </xdr:nvSpPr>
      <xdr:spPr>
        <a:xfrm>
          <a:off x="6737427" y="704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098B8FC-7A6B-4A0A-8E30-4FF01CB320B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E870829-02AB-4943-955E-8BE688BBAED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7AF0C7A-5B58-4064-8DEE-0488BE1C3E2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0BC6F86-0064-4238-9C10-7D916CFFDD3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F58410F-75FC-4E4E-9759-B0B6218E61A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FF31D99-485D-493A-BD27-8E866407249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4E3D6E4-1BBA-4B21-8FAD-36AC4F43F26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E22D0BB-AA34-4C8F-B1D3-6FB17B57CB6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F929E89-3E72-497B-91AC-7F8A21C2EB4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D5FAF2E-BE75-44DC-9543-10A9151B4E2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F8C402E-29E7-4799-94F6-1CF1A0AE869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768D60DC-EB7A-4852-8731-A9D7BA28D38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31AAC5B-33A3-4569-BE28-A01C39375E2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61A46C4-751B-4BAC-B12E-A8CEE25075B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549819F-81F9-4338-AAC6-59D9BCD80D3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2EE2B340-89EA-4A01-8D62-3062D808590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93DCB2E-6510-41AE-8E92-54A4703E680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5A79C74F-A692-46BA-B152-50716647F76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F64E659C-30B6-4A21-A1C4-EF8F2A00F12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8A10798-E5C2-4682-A05F-A136981A484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B14E5D1-581D-4E27-8689-E48392FC99C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58137D5-2086-45DE-9F21-D564E82411E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5EBDAAF-7D45-4E78-96F9-2129CF46B21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8F8C43E-8D34-48E5-AED0-A7DFB060463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2D95BC1-6CE2-4B89-A675-07EB257B1E9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23877E07-93FF-49C5-B37F-04A5DCDA6644}"/>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7EF1DB66-46A8-4F16-BAF1-41638F283A57}"/>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72A2150D-2EA8-4D14-B6EF-549E602E1FA3}"/>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88B16F82-AFEE-4E69-9403-9EDB0C683E23}"/>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89972311-4522-4AB5-9468-F6FD216A3275}"/>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CB095C5-BAA2-4C7E-8501-2444371FE941}"/>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702EC2CB-581B-41E4-AFD5-478CB109D655}"/>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CE087C6F-5545-47FA-A4C0-A0E9B084175A}"/>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858EF659-BE68-4585-93E2-53E0301DB649}"/>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B02FC3C8-B225-47B1-9A2C-BAC300768DA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2F434C12-8BE6-4184-8BCD-83994E7EF2D0}"/>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FC857F7-F2D2-4D3D-A48F-FB4515ACE53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8E16F7F-D40B-4686-9B6D-FC46BCE3AE3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F1C367C-D161-45D5-AE8C-2EF15937E03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B67F375-0CE1-4EA1-AD88-584719FA344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DC4CAB4-CA56-4E3A-BBB6-FB1DA7EC3E8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87" name="楕円 186">
          <a:extLst>
            <a:ext uri="{FF2B5EF4-FFF2-40B4-BE49-F238E27FC236}">
              <a16:creationId xmlns:a16="http://schemas.microsoft.com/office/drawing/2014/main" id="{15316EB8-7B26-48FD-9C2A-57677A0897FF}"/>
            </a:ext>
          </a:extLst>
        </xdr:cNvPr>
        <xdr:cNvSpPr/>
      </xdr:nvSpPr>
      <xdr:spPr>
        <a:xfrm>
          <a:off x="45847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166387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6A143E3-3C10-4481-81AC-E6B5BAD8776F}"/>
            </a:ext>
          </a:extLst>
        </xdr:cNvPr>
        <xdr:cNvSpPr txBox="1"/>
      </xdr:nvSpPr>
      <xdr:spPr>
        <a:xfrm>
          <a:off x="4673600" y="1028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115751</xdr:rowOff>
    </xdr:from>
    <xdr:to>
      <xdr:col>20</xdr:col>
      <xdr:colOff>38100</xdr:colOff>
      <xdr:row>61</xdr:row>
      <xdr:rowOff>45901</xdr:rowOff>
    </xdr:to>
    <xdr:sp macro="" textlink="">
      <xdr:nvSpPr>
        <xdr:cNvPr id="189" name="楕円 188">
          <a:extLst>
            <a:ext uri="{FF2B5EF4-FFF2-40B4-BE49-F238E27FC236}">
              <a16:creationId xmlns:a16="http://schemas.microsoft.com/office/drawing/2014/main" id="{CC27CDEE-D7FD-4618-A451-D4FBF2D44AE0}"/>
            </a:ext>
          </a:extLst>
        </xdr:cNvPr>
        <xdr:cNvSpPr/>
      </xdr:nvSpPr>
      <xdr:spPr>
        <a:xfrm>
          <a:off x="3746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166551</xdr:rowOff>
    </xdr:from>
    <xdr:to>
      <xdr:col>24</xdr:col>
      <xdr:colOff>63500</xdr:colOff>
      <xdr:row>61</xdr:row>
      <xdr:rowOff>22860</xdr:rowOff>
    </xdr:to>
    <xdr:cxnSp macro="">
      <xdr:nvCxnSpPr>
        <xdr:cNvPr id="190" name="直線コネクタ 189">
          <a:extLst>
            <a:ext uri="{FF2B5EF4-FFF2-40B4-BE49-F238E27FC236}">
              <a16:creationId xmlns:a16="http://schemas.microsoft.com/office/drawing/2014/main" id="{BF4D22CD-795D-4EC5-8250-7C90313229A3}"/>
            </a:ext>
          </a:extLst>
        </xdr:cNvPr>
        <xdr:cNvCxnSpPr/>
      </xdr:nvCxnSpPr>
      <xdr:spPr>
        <a:xfrm>
          <a:off x="3797300" y="10453551"/>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87993</xdr:rowOff>
    </xdr:from>
    <xdr:to>
      <xdr:col>15</xdr:col>
      <xdr:colOff>101600</xdr:colOff>
      <xdr:row>61</xdr:row>
      <xdr:rowOff>18143</xdr:rowOff>
    </xdr:to>
    <xdr:sp macro="" textlink="">
      <xdr:nvSpPr>
        <xdr:cNvPr id="191" name="楕円 190">
          <a:extLst>
            <a:ext uri="{FF2B5EF4-FFF2-40B4-BE49-F238E27FC236}">
              <a16:creationId xmlns:a16="http://schemas.microsoft.com/office/drawing/2014/main" id="{E660DADA-FC76-4AAF-99B4-76401DA3BC22}"/>
            </a:ext>
          </a:extLst>
        </xdr:cNvPr>
        <xdr:cNvSpPr/>
      </xdr:nvSpPr>
      <xdr:spPr>
        <a:xfrm>
          <a:off x="2857500" y="103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138793</xdr:rowOff>
    </xdr:from>
    <xdr:to>
      <xdr:col>19</xdr:col>
      <xdr:colOff>177800</xdr:colOff>
      <xdr:row>60</xdr:row>
      <xdr:rowOff>166551</xdr:rowOff>
    </xdr:to>
    <xdr:cxnSp macro="">
      <xdr:nvCxnSpPr>
        <xdr:cNvPr id="192" name="直線コネクタ 191">
          <a:extLst>
            <a:ext uri="{FF2B5EF4-FFF2-40B4-BE49-F238E27FC236}">
              <a16:creationId xmlns:a16="http://schemas.microsoft.com/office/drawing/2014/main" id="{B6AE7424-9FDB-4388-8755-2E3316B3CF85}"/>
            </a:ext>
          </a:extLst>
        </xdr:cNvPr>
        <xdr:cNvCxnSpPr/>
      </xdr:nvCxnSpPr>
      <xdr:spPr>
        <a:xfrm>
          <a:off x="2908300" y="1042579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61867</xdr:rowOff>
    </xdr:from>
    <xdr:to>
      <xdr:col>10</xdr:col>
      <xdr:colOff>165100</xdr:colOff>
      <xdr:row>60</xdr:row>
      <xdr:rowOff>163467</xdr:rowOff>
    </xdr:to>
    <xdr:sp macro="" textlink="">
      <xdr:nvSpPr>
        <xdr:cNvPr id="193" name="楕円 192">
          <a:extLst>
            <a:ext uri="{FF2B5EF4-FFF2-40B4-BE49-F238E27FC236}">
              <a16:creationId xmlns:a16="http://schemas.microsoft.com/office/drawing/2014/main" id="{36FA6891-AE00-4541-A4D6-2425CCE3B3BA}"/>
            </a:ext>
          </a:extLst>
        </xdr:cNvPr>
        <xdr:cNvSpPr/>
      </xdr:nvSpPr>
      <xdr:spPr>
        <a:xfrm>
          <a:off x="1968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112667</xdr:rowOff>
    </xdr:from>
    <xdr:to>
      <xdr:col>15</xdr:col>
      <xdr:colOff>50800</xdr:colOff>
      <xdr:row>60</xdr:row>
      <xdr:rowOff>138793</xdr:rowOff>
    </xdr:to>
    <xdr:cxnSp macro="">
      <xdr:nvCxnSpPr>
        <xdr:cNvPr id="194" name="直線コネクタ 193">
          <a:extLst>
            <a:ext uri="{FF2B5EF4-FFF2-40B4-BE49-F238E27FC236}">
              <a16:creationId xmlns:a16="http://schemas.microsoft.com/office/drawing/2014/main" id="{89852E1C-ADF9-47F3-8C7C-39D7B94AA896}"/>
            </a:ext>
          </a:extLst>
        </xdr:cNvPr>
        <xdr:cNvCxnSpPr/>
      </xdr:nvCxnSpPr>
      <xdr:spPr>
        <a:xfrm>
          <a:off x="2019300" y="1039966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45538</xdr:rowOff>
    </xdr:from>
    <xdr:to>
      <xdr:col>6</xdr:col>
      <xdr:colOff>38100</xdr:colOff>
      <xdr:row>60</xdr:row>
      <xdr:rowOff>147138</xdr:rowOff>
    </xdr:to>
    <xdr:sp macro="" textlink="">
      <xdr:nvSpPr>
        <xdr:cNvPr id="195" name="楕円 194">
          <a:extLst>
            <a:ext uri="{FF2B5EF4-FFF2-40B4-BE49-F238E27FC236}">
              <a16:creationId xmlns:a16="http://schemas.microsoft.com/office/drawing/2014/main" id="{25483D50-91B6-4FB1-A162-576A7EA7FFBE}"/>
            </a:ext>
          </a:extLst>
        </xdr:cNvPr>
        <xdr:cNvSpPr/>
      </xdr:nvSpPr>
      <xdr:spPr>
        <a:xfrm>
          <a:off x="10795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96338</xdr:rowOff>
    </xdr:from>
    <xdr:to>
      <xdr:col>10</xdr:col>
      <xdr:colOff>114300</xdr:colOff>
      <xdr:row>60</xdr:row>
      <xdr:rowOff>112667</xdr:rowOff>
    </xdr:to>
    <xdr:cxnSp macro="">
      <xdr:nvCxnSpPr>
        <xdr:cNvPr id="196" name="直線コネクタ 195">
          <a:extLst>
            <a:ext uri="{FF2B5EF4-FFF2-40B4-BE49-F238E27FC236}">
              <a16:creationId xmlns:a16="http://schemas.microsoft.com/office/drawing/2014/main" id="{3D9737CF-6C7D-4AE6-9B37-FEAD6838E32F}"/>
            </a:ext>
          </a:extLst>
        </xdr:cNvPr>
        <xdr:cNvCxnSpPr/>
      </xdr:nvCxnSpPr>
      <xdr:spPr>
        <a:xfrm>
          <a:off x="1130300" y="1038333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18F3744-5CA1-4FF2-B384-3F0BC623320A}"/>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9DF4CB7-883A-42F8-8896-D7DBE381D726}"/>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F3874A9-825A-4973-B751-57F70F9236F1}"/>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8A16947-80AF-451A-AA16-05BC701411D0}"/>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62428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14147C9-F9AF-408D-BF47-7339399D6D4A}"/>
            </a:ext>
          </a:extLst>
        </xdr:cNvPr>
        <xdr:cNvSpPr txBox="1"/>
      </xdr:nvSpPr>
      <xdr:spPr>
        <a:xfrm>
          <a:off x="35820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34670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8EA4F39-95F4-4A51-99E4-126078116D86}"/>
            </a:ext>
          </a:extLst>
        </xdr:cNvPr>
        <xdr:cNvSpPr txBox="1"/>
      </xdr:nvSpPr>
      <xdr:spPr>
        <a:xfrm>
          <a:off x="2705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8544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77F86B71-DCAD-4F8D-A292-5772C7BEBEFE}"/>
            </a:ext>
          </a:extLst>
        </xdr:cNvPr>
        <xdr:cNvSpPr txBox="1"/>
      </xdr:nvSpPr>
      <xdr:spPr>
        <a:xfrm>
          <a:off x="1816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163665</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62CAE27-13C8-4B5C-B4A3-8ABC55C9AF3E}"/>
            </a:ext>
          </a:extLst>
        </xdr:cNvPr>
        <xdr:cNvSpPr txBox="1"/>
      </xdr:nvSpPr>
      <xdr:spPr>
        <a:xfrm>
          <a:off x="927744" y="1010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784262F-69A5-4C2F-90F2-A98E2C3CA58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0ABF84F-0555-4CD6-8C0C-1E0AF0A708B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5599623-C66B-4283-B465-0B019BE8D4E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39C221E-EECE-4F35-9AB2-93C2FA501CF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273E7AB-2E3B-4C88-8E88-F5EB62CA20F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EA41F4D-15AC-439E-B44F-221D67033D0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D6884BB-8A59-472B-9F73-E83B513AA36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265A40C-10B2-4737-9B82-1FD5BE2F99A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8E134AA-A1ED-48EC-8849-4AC705A9E65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E7C490E-4CE8-4C11-9793-C9A3718DC7B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5A526EDE-EAF9-41AA-A6D1-3C003572B96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E97972E5-5203-4DF3-8C17-E869259187C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3E16CF0-0ED0-4E09-A0A3-7A165D445F4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D59D6CDD-8FE3-4A18-8E29-DF6B41334537}"/>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FF7AF77-D097-4A94-9593-A07B0BA6016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F3A5F271-F8F9-44AD-9DF7-3D978B67C80B}"/>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95F7165B-B2A1-48ED-8225-7B3280163A9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60E021BD-E3DC-42F2-8046-29F385B4E262}"/>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FF3A95A-88F6-4360-804E-C8B540DE0FF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B0E7C7E7-123F-4738-B771-1F242263BE9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BFF5BFB-34B0-4558-B9C7-3BF8E4E3906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BB302208-A523-4A5E-816F-349126FD367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687DF81-3974-4901-B2AC-070611C4A53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C28727CD-614B-4453-B8CE-899271B62713}"/>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DFA546C1-92E6-4D8E-8C38-877508110E54}"/>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FB3DF04E-5FFA-4818-B70D-FF00F11823F5}"/>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2B6FB91A-051E-49C5-9C7F-0BC2D291030B}"/>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D0430F61-B230-4C5D-B8CC-F7CC118699AB}"/>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E6B5E107-D520-440E-8A28-53DF72EBCFE7}"/>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95A3115E-F145-4C44-B442-B18E8D72C06E}"/>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E67FBA47-6D8E-44FF-B691-A4B27EFBDBA7}"/>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1E3E065F-C095-473C-94FE-5956FC434489}"/>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DCF0681A-3E20-42B0-AE72-5A578D2EDA48}"/>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AE49CBAF-7E5C-4DBA-9C72-F80AE220F1BA}"/>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79288E5-5257-4722-B819-74EFD1C41C6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CF7FCE5-8CFD-47E4-A690-47809F4A3E3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F7C10FE-D90F-4447-B31B-FE5A7B8F603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F493539-0ADC-4BBF-9B3C-F9A4C037EAA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17B7DE6-A584-4C41-AA48-AD23A72A122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29912</xdr:rowOff>
    </xdr:from>
    <xdr:to>
      <xdr:col>55</xdr:col>
      <xdr:colOff>50800</xdr:colOff>
      <xdr:row>63</xdr:row>
      <xdr:rowOff>131512</xdr:rowOff>
    </xdr:to>
    <xdr:sp macro="" textlink="">
      <xdr:nvSpPr>
        <xdr:cNvPr id="244" name="楕円 243">
          <a:extLst>
            <a:ext uri="{FF2B5EF4-FFF2-40B4-BE49-F238E27FC236}">
              <a16:creationId xmlns:a16="http://schemas.microsoft.com/office/drawing/2014/main" id="{1C6B72E2-4D1A-4502-9FC2-3362FF01EBB7}"/>
            </a:ext>
          </a:extLst>
        </xdr:cNvPr>
        <xdr:cNvSpPr/>
      </xdr:nvSpPr>
      <xdr:spPr>
        <a:xfrm>
          <a:off x="10426700" y="1083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8339</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3FDBEB8E-3A02-4D9D-B73D-1505DE605902}"/>
            </a:ext>
          </a:extLst>
        </xdr:cNvPr>
        <xdr:cNvSpPr txBox="1"/>
      </xdr:nvSpPr>
      <xdr:spPr>
        <a:xfrm>
          <a:off x="10515600" y="10809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29102</xdr:rowOff>
    </xdr:from>
    <xdr:to>
      <xdr:col>50</xdr:col>
      <xdr:colOff>165100</xdr:colOff>
      <xdr:row>63</xdr:row>
      <xdr:rowOff>130702</xdr:rowOff>
    </xdr:to>
    <xdr:sp macro="" textlink="">
      <xdr:nvSpPr>
        <xdr:cNvPr id="246" name="楕円 245">
          <a:extLst>
            <a:ext uri="{FF2B5EF4-FFF2-40B4-BE49-F238E27FC236}">
              <a16:creationId xmlns:a16="http://schemas.microsoft.com/office/drawing/2014/main" id="{72ED6E26-C8B5-430B-8D72-E45495B7DB56}"/>
            </a:ext>
          </a:extLst>
        </xdr:cNvPr>
        <xdr:cNvSpPr/>
      </xdr:nvSpPr>
      <xdr:spPr>
        <a:xfrm>
          <a:off x="9588500" y="1083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79902</xdr:rowOff>
    </xdr:from>
    <xdr:to>
      <xdr:col>55</xdr:col>
      <xdr:colOff>0</xdr:colOff>
      <xdr:row>63</xdr:row>
      <xdr:rowOff>80712</xdr:rowOff>
    </xdr:to>
    <xdr:cxnSp macro="">
      <xdr:nvCxnSpPr>
        <xdr:cNvPr id="247" name="直線コネクタ 246">
          <a:extLst>
            <a:ext uri="{FF2B5EF4-FFF2-40B4-BE49-F238E27FC236}">
              <a16:creationId xmlns:a16="http://schemas.microsoft.com/office/drawing/2014/main" id="{3C3F776B-7588-491B-BEED-664C571B3407}"/>
            </a:ext>
          </a:extLst>
        </xdr:cNvPr>
        <xdr:cNvCxnSpPr/>
      </xdr:nvCxnSpPr>
      <xdr:spPr>
        <a:xfrm>
          <a:off x="9639300" y="10881252"/>
          <a:ext cx="838200" cy="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29359</xdr:rowOff>
    </xdr:from>
    <xdr:to>
      <xdr:col>46</xdr:col>
      <xdr:colOff>38100</xdr:colOff>
      <xdr:row>63</xdr:row>
      <xdr:rowOff>130959</xdr:rowOff>
    </xdr:to>
    <xdr:sp macro="" textlink="">
      <xdr:nvSpPr>
        <xdr:cNvPr id="248" name="楕円 247">
          <a:extLst>
            <a:ext uri="{FF2B5EF4-FFF2-40B4-BE49-F238E27FC236}">
              <a16:creationId xmlns:a16="http://schemas.microsoft.com/office/drawing/2014/main" id="{29625D6D-E077-4B39-B6E4-D9BDE2561907}"/>
            </a:ext>
          </a:extLst>
        </xdr:cNvPr>
        <xdr:cNvSpPr/>
      </xdr:nvSpPr>
      <xdr:spPr>
        <a:xfrm>
          <a:off x="8699500" y="1083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79902</xdr:rowOff>
    </xdr:from>
    <xdr:to>
      <xdr:col>50</xdr:col>
      <xdr:colOff>114300</xdr:colOff>
      <xdr:row>63</xdr:row>
      <xdr:rowOff>80159</xdr:rowOff>
    </xdr:to>
    <xdr:cxnSp macro="">
      <xdr:nvCxnSpPr>
        <xdr:cNvPr id="249" name="直線コネクタ 248">
          <a:extLst>
            <a:ext uri="{FF2B5EF4-FFF2-40B4-BE49-F238E27FC236}">
              <a16:creationId xmlns:a16="http://schemas.microsoft.com/office/drawing/2014/main" id="{CEC9FE9E-5BCF-4361-9EFA-745A35E4980B}"/>
            </a:ext>
          </a:extLst>
        </xdr:cNvPr>
        <xdr:cNvCxnSpPr/>
      </xdr:nvCxnSpPr>
      <xdr:spPr>
        <a:xfrm flipV="1">
          <a:off x="8750300" y="10881252"/>
          <a:ext cx="889000" cy="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29548</xdr:rowOff>
    </xdr:from>
    <xdr:to>
      <xdr:col>41</xdr:col>
      <xdr:colOff>101600</xdr:colOff>
      <xdr:row>63</xdr:row>
      <xdr:rowOff>131148</xdr:rowOff>
    </xdr:to>
    <xdr:sp macro="" textlink="">
      <xdr:nvSpPr>
        <xdr:cNvPr id="250" name="楕円 249">
          <a:extLst>
            <a:ext uri="{FF2B5EF4-FFF2-40B4-BE49-F238E27FC236}">
              <a16:creationId xmlns:a16="http://schemas.microsoft.com/office/drawing/2014/main" id="{CFD11940-5353-4292-8B29-62C70AAC08E4}"/>
            </a:ext>
          </a:extLst>
        </xdr:cNvPr>
        <xdr:cNvSpPr/>
      </xdr:nvSpPr>
      <xdr:spPr>
        <a:xfrm>
          <a:off x="7810500" y="1083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80159</xdr:rowOff>
    </xdr:from>
    <xdr:to>
      <xdr:col>45</xdr:col>
      <xdr:colOff>177800</xdr:colOff>
      <xdr:row>63</xdr:row>
      <xdr:rowOff>80348</xdr:rowOff>
    </xdr:to>
    <xdr:cxnSp macro="">
      <xdr:nvCxnSpPr>
        <xdr:cNvPr id="251" name="直線コネクタ 250">
          <a:extLst>
            <a:ext uri="{FF2B5EF4-FFF2-40B4-BE49-F238E27FC236}">
              <a16:creationId xmlns:a16="http://schemas.microsoft.com/office/drawing/2014/main" id="{3B328384-7E6F-419B-A7E0-3DD6BA501D66}"/>
            </a:ext>
          </a:extLst>
        </xdr:cNvPr>
        <xdr:cNvCxnSpPr/>
      </xdr:nvCxnSpPr>
      <xdr:spPr>
        <a:xfrm flipV="1">
          <a:off x="7861300" y="10881509"/>
          <a:ext cx="889000" cy="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31931</xdr:rowOff>
    </xdr:from>
    <xdr:to>
      <xdr:col>36</xdr:col>
      <xdr:colOff>165100</xdr:colOff>
      <xdr:row>63</xdr:row>
      <xdr:rowOff>133531</xdr:rowOff>
    </xdr:to>
    <xdr:sp macro="" textlink="">
      <xdr:nvSpPr>
        <xdr:cNvPr id="252" name="楕円 251">
          <a:extLst>
            <a:ext uri="{FF2B5EF4-FFF2-40B4-BE49-F238E27FC236}">
              <a16:creationId xmlns:a16="http://schemas.microsoft.com/office/drawing/2014/main" id="{F0341BE4-FD39-47DD-83BB-7445BFE7EDC6}"/>
            </a:ext>
          </a:extLst>
        </xdr:cNvPr>
        <xdr:cNvSpPr/>
      </xdr:nvSpPr>
      <xdr:spPr>
        <a:xfrm>
          <a:off x="6921500" y="1083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80348</xdr:rowOff>
    </xdr:from>
    <xdr:to>
      <xdr:col>41</xdr:col>
      <xdr:colOff>50800</xdr:colOff>
      <xdr:row>63</xdr:row>
      <xdr:rowOff>82731</xdr:rowOff>
    </xdr:to>
    <xdr:cxnSp macro="">
      <xdr:nvCxnSpPr>
        <xdr:cNvPr id="253" name="直線コネクタ 252">
          <a:extLst>
            <a:ext uri="{FF2B5EF4-FFF2-40B4-BE49-F238E27FC236}">
              <a16:creationId xmlns:a16="http://schemas.microsoft.com/office/drawing/2014/main" id="{0FDFD2BE-C016-4DF1-B210-5DB2735751E1}"/>
            </a:ext>
          </a:extLst>
        </xdr:cNvPr>
        <xdr:cNvCxnSpPr/>
      </xdr:nvCxnSpPr>
      <xdr:spPr>
        <a:xfrm flipV="1">
          <a:off x="6972300" y="10881698"/>
          <a:ext cx="889000" cy="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6BAE725-A67A-40BE-AD28-CF8802A82572}"/>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5934B3AA-FA5C-47CD-A550-AC7ECE39BEBC}"/>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1717A12F-FF32-4232-B76A-5E0F06408C7D}"/>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E895FB4C-71F6-431E-AB8A-6F4CCF6F15DF}"/>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121829</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4B2693AD-33B8-49FA-96DD-4CA82BBD8554}"/>
            </a:ext>
          </a:extLst>
        </xdr:cNvPr>
        <xdr:cNvSpPr txBox="1"/>
      </xdr:nvSpPr>
      <xdr:spPr>
        <a:xfrm>
          <a:off x="9327095" y="10923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122086</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32B0CDFC-DBC4-4695-9023-3FD12D4DAC06}"/>
            </a:ext>
          </a:extLst>
        </xdr:cNvPr>
        <xdr:cNvSpPr txBox="1"/>
      </xdr:nvSpPr>
      <xdr:spPr>
        <a:xfrm>
          <a:off x="8450795" y="10923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122275</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7F11E6B4-BE0B-4F59-9B43-21E5112511F3}"/>
            </a:ext>
          </a:extLst>
        </xdr:cNvPr>
        <xdr:cNvSpPr txBox="1"/>
      </xdr:nvSpPr>
      <xdr:spPr>
        <a:xfrm>
          <a:off x="7561795" y="10923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124658</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D032A18E-8E8A-462D-8D26-525A9EB487C5}"/>
            </a:ext>
          </a:extLst>
        </xdr:cNvPr>
        <xdr:cNvSpPr txBox="1"/>
      </xdr:nvSpPr>
      <xdr:spPr>
        <a:xfrm>
          <a:off x="6672795" y="10926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E12F19C-8986-4BCE-9F27-E97C21EB09E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5F2AD758-4423-4662-8D81-EEB9EB637C6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0F377B5-6818-4DD9-BB46-A0859BD3B09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42BB15F-19B6-4978-A5E8-B94CBF429DB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EC94347-3671-445F-92AB-B1B1183FAE1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0BE2CF0-F850-4570-9D7F-181931FD3D2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E150300-6095-4E05-B4BC-6FCE7181568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897D1C1-6C2A-4F31-A5D6-280B2DA2C30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A2690D52-5923-4CD4-AD2D-3AD8EF8ABB0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E367C05-77FF-477D-898F-C7EB8E209DB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A2319DC-0838-4385-B87E-3B5D8771864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B1F0A450-8726-4754-9C26-169615D7515C}"/>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D960B69D-6BF0-4283-AB8B-CFDD828CF7F9}"/>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279295BE-005D-42F7-9452-0D624AE69CF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4BFE0CF1-2BC3-4742-8309-74AA75BB2A4A}"/>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67C257B8-237F-4830-9913-882C00915B29}"/>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B44487D5-C038-48A3-8D73-1C0084E6C191}"/>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C021B9D7-A954-48BC-B867-801B630DA30E}"/>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5EE5C775-2649-4345-B2F3-518C1FC88EBC}"/>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624C7A15-7DA2-46E2-AD08-1361049143D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6739D5BD-2219-466D-8217-68A3157A780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36B17423-D961-4938-B910-34EF65DACBC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DFE630E2-B524-4BC3-8367-93FBDEC33436}"/>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8303B6C3-7174-46A6-A80B-EA598ECFA3ED}"/>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D27CBD09-5283-45DD-84FF-9F8004987116}"/>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DE1C7D0F-7D79-4A46-B5CF-B758E34C4DA1}"/>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CF50C222-88E1-4A24-BD46-DAE646D04A91}"/>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676C9EC0-AE16-47AB-BDAC-A0554CA20CAB}"/>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3A02179C-5B14-40C9-9335-0C7CA2D551D8}"/>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76D6901D-1CD1-40FD-8FEE-3A4B268453B6}"/>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135F9774-456D-4FA5-B5A8-8B1448724010}"/>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37DA99FA-82C3-40F3-A495-5AE52AA2758F}"/>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30EC8EC0-8012-4EA8-82A5-95480906D5EC}"/>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AB5DAC1-05F2-4819-A42D-ABC42735BF5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8AFCF58-D844-41B2-8367-EE91A82756C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25F7128-C55D-46B1-B4AA-67471382B2F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7DE52FC-DCBE-471A-9149-EC197D74AD6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5901393-F346-4442-A199-B5059FAA09D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113030</xdr:rowOff>
    </xdr:from>
    <xdr:to>
      <xdr:col>24</xdr:col>
      <xdr:colOff>114300</xdr:colOff>
      <xdr:row>80</xdr:row>
      <xdr:rowOff>43180</xdr:rowOff>
    </xdr:to>
    <xdr:sp macro="" textlink="">
      <xdr:nvSpPr>
        <xdr:cNvPr id="300" name="楕円 299">
          <a:extLst>
            <a:ext uri="{FF2B5EF4-FFF2-40B4-BE49-F238E27FC236}">
              <a16:creationId xmlns:a16="http://schemas.microsoft.com/office/drawing/2014/main" id="{ABA824D8-9990-41D8-9AAE-6C5A2052196E}"/>
            </a:ext>
          </a:extLst>
        </xdr:cNvPr>
        <xdr:cNvSpPr/>
      </xdr:nvSpPr>
      <xdr:spPr>
        <a:xfrm>
          <a:off x="4584700" y="136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27957</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8D8F583E-715F-4993-9D8D-FFDA0DE7CF7E}"/>
            </a:ext>
          </a:extLst>
        </xdr:cNvPr>
        <xdr:cNvSpPr txBox="1"/>
      </xdr:nvSpPr>
      <xdr:spPr>
        <a:xfrm>
          <a:off x="4673600" y="13572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62737</xdr:rowOff>
    </xdr:from>
    <xdr:to>
      <xdr:col>20</xdr:col>
      <xdr:colOff>38100</xdr:colOff>
      <xdr:row>79</xdr:row>
      <xdr:rowOff>164337</xdr:rowOff>
    </xdr:to>
    <xdr:sp macro="" textlink="">
      <xdr:nvSpPr>
        <xdr:cNvPr id="302" name="楕円 301">
          <a:extLst>
            <a:ext uri="{FF2B5EF4-FFF2-40B4-BE49-F238E27FC236}">
              <a16:creationId xmlns:a16="http://schemas.microsoft.com/office/drawing/2014/main" id="{F6B2DF5C-9922-4E6C-84CA-8AB17B61557D}"/>
            </a:ext>
          </a:extLst>
        </xdr:cNvPr>
        <xdr:cNvSpPr/>
      </xdr:nvSpPr>
      <xdr:spPr>
        <a:xfrm>
          <a:off x="3746500" y="1360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113537</xdr:rowOff>
    </xdr:from>
    <xdr:to>
      <xdr:col>24</xdr:col>
      <xdr:colOff>63500</xdr:colOff>
      <xdr:row>79</xdr:row>
      <xdr:rowOff>163830</xdr:rowOff>
    </xdr:to>
    <xdr:cxnSp macro="">
      <xdr:nvCxnSpPr>
        <xdr:cNvPr id="303" name="直線コネクタ 302">
          <a:extLst>
            <a:ext uri="{FF2B5EF4-FFF2-40B4-BE49-F238E27FC236}">
              <a16:creationId xmlns:a16="http://schemas.microsoft.com/office/drawing/2014/main" id="{2AD10CCF-1D41-4332-9CA0-B30631F96195}"/>
            </a:ext>
          </a:extLst>
        </xdr:cNvPr>
        <xdr:cNvCxnSpPr/>
      </xdr:nvCxnSpPr>
      <xdr:spPr>
        <a:xfrm>
          <a:off x="3797300" y="13658087"/>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58165</xdr:rowOff>
    </xdr:from>
    <xdr:to>
      <xdr:col>15</xdr:col>
      <xdr:colOff>101600</xdr:colOff>
      <xdr:row>79</xdr:row>
      <xdr:rowOff>159765</xdr:rowOff>
    </xdr:to>
    <xdr:sp macro="" textlink="">
      <xdr:nvSpPr>
        <xdr:cNvPr id="304" name="楕円 303">
          <a:extLst>
            <a:ext uri="{FF2B5EF4-FFF2-40B4-BE49-F238E27FC236}">
              <a16:creationId xmlns:a16="http://schemas.microsoft.com/office/drawing/2014/main" id="{1795FBD5-2252-4CEB-874E-0986C5FE017F}"/>
            </a:ext>
          </a:extLst>
        </xdr:cNvPr>
        <xdr:cNvSpPr/>
      </xdr:nvSpPr>
      <xdr:spPr>
        <a:xfrm>
          <a:off x="2857500" y="1360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108965</xdr:rowOff>
    </xdr:from>
    <xdr:to>
      <xdr:col>19</xdr:col>
      <xdr:colOff>177800</xdr:colOff>
      <xdr:row>79</xdr:row>
      <xdr:rowOff>113537</xdr:rowOff>
    </xdr:to>
    <xdr:cxnSp macro="">
      <xdr:nvCxnSpPr>
        <xdr:cNvPr id="305" name="直線コネクタ 304">
          <a:extLst>
            <a:ext uri="{FF2B5EF4-FFF2-40B4-BE49-F238E27FC236}">
              <a16:creationId xmlns:a16="http://schemas.microsoft.com/office/drawing/2014/main" id="{9B6AF9B2-10B1-4458-9FA0-8EAC734365ED}"/>
            </a:ext>
          </a:extLst>
        </xdr:cNvPr>
        <xdr:cNvCxnSpPr/>
      </xdr:nvCxnSpPr>
      <xdr:spPr>
        <a:xfrm>
          <a:off x="2908300" y="136535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7874</xdr:rowOff>
    </xdr:from>
    <xdr:to>
      <xdr:col>10</xdr:col>
      <xdr:colOff>165100</xdr:colOff>
      <xdr:row>79</xdr:row>
      <xdr:rowOff>109474</xdr:rowOff>
    </xdr:to>
    <xdr:sp macro="" textlink="">
      <xdr:nvSpPr>
        <xdr:cNvPr id="306" name="楕円 305">
          <a:extLst>
            <a:ext uri="{FF2B5EF4-FFF2-40B4-BE49-F238E27FC236}">
              <a16:creationId xmlns:a16="http://schemas.microsoft.com/office/drawing/2014/main" id="{79BE045F-A4A6-44C2-9F25-3884987268BC}"/>
            </a:ext>
          </a:extLst>
        </xdr:cNvPr>
        <xdr:cNvSpPr/>
      </xdr:nvSpPr>
      <xdr:spPr>
        <a:xfrm>
          <a:off x="19685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58674</xdr:rowOff>
    </xdr:from>
    <xdr:to>
      <xdr:col>15</xdr:col>
      <xdr:colOff>50800</xdr:colOff>
      <xdr:row>79</xdr:row>
      <xdr:rowOff>108965</xdr:rowOff>
    </xdr:to>
    <xdr:cxnSp macro="">
      <xdr:nvCxnSpPr>
        <xdr:cNvPr id="307" name="直線コネクタ 306">
          <a:extLst>
            <a:ext uri="{FF2B5EF4-FFF2-40B4-BE49-F238E27FC236}">
              <a16:creationId xmlns:a16="http://schemas.microsoft.com/office/drawing/2014/main" id="{1D80421B-4889-4B64-8849-542EC6F8AB27}"/>
            </a:ext>
          </a:extLst>
        </xdr:cNvPr>
        <xdr:cNvCxnSpPr/>
      </xdr:nvCxnSpPr>
      <xdr:spPr>
        <a:xfrm>
          <a:off x="2019300" y="13603224"/>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140463</xdr:rowOff>
    </xdr:from>
    <xdr:to>
      <xdr:col>6</xdr:col>
      <xdr:colOff>38100</xdr:colOff>
      <xdr:row>79</xdr:row>
      <xdr:rowOff>70613</xdr:rowOff>
    </xdr:to>
    <xdr:sp macro="" textlink="">
      <xdr:nvSpPr>
        <xdr:cNvPr id="308" name="楕円 307">
          <a:extLst>
            <a:ext uri="{FF2B5EF4-FFF2-40B4-BE49-F238E27FC236}">
              <a16:creationId xmlns:a16="http://schemas.microsoft.com/office/drawing/2014/main" id="{34ED077A-1465-4280-B63C-A746A48F092E}"/>
            </a:ext>
          </a:extLst>
        </xdr:cNvPr>
        <xdr:cNvSpPr/>
      </xdr:nvSpPr>
      <xdr:spPr>
        <a:xfrm>
          <a:off x="1079500" y="1351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19813</xdr:rowOff>
    </xdr:from>
    <xdr:to>
      <xdr:col>10</xdr:col>
      <xdr:colOff>114300</xdr:colOff>
      <xdr:row>79</xdr:row>
      <xdr:rowOff>58674</xdr:rowOff>
    </xdr:to>
    <xdr:cxnSp macro="">
      <xdr:nvCxnSpPr>
        <xdr:cNvPr id="309" name="直線コネクタ 308">
          <a:extLst>
            <a:ext uri="{FF2B5EF4-FFF2-40B4-BE49-F238E27FC236}">
              <a16:creationId xmlns:a16="http://schemas.microsoft.com/office/drawing/2014/main" id="{EB763DFC-3D32-4AEA-80B4-02A822F69EBE}"/>
            </a:ext>
          </a:extLst>
        </xdr:cNvPr>
        <xdr:cNvCxnSpPr/>
      </xdr:nvCxnSpPr>
      <xdr:spPr>
        <a:xfrm>
          <a:off x="1130300" y="13564363"/>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256578FC-B03C-4EFC-9020-3C18D37FB2F5}"/>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86F32336-A4AF-499D-B01E-6B4AEDF0B0C6}"/>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77F28BE1-595A-4D74-8314-0ADEE8C858A4}"/>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9A8B90AC-D8B9-4D7A-85A3-6EE7777FB3F0}"/>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9414</xdr:rowOff>
    </xdr:from>
    <xdr:ext cx="405111" cy="259045"/>
    <xdr:sp macro="" textlink="">
      <xdr:nvSpPr>
        <xdr:cNvPr id="314" name="n_1mainValue【公営住宅】&#10;有形固定資産減価償却率">
          <a:extLst>
            <a:ext uri="{FF2B5EF4-FFF2-40B4-BE49-F238E27FC236}">
              <a16:creationId xmlns:a16="http://schemas.microsoft.com/office/drawing/2014/main" id="{5491EE37-C07F-4C12-A41D-47984A303B5A}"/>
            </a:ext>
          </a:extLst>
        </xdr:cNvPr>
        <xdr:cNvSpPr txBox="1"/>
      </xdr:nvSpPr>
      <xdr:spPr>
        <a:xfrm>
          <a:off x="3582044" y="1338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4842</xdr:rowOff>
    </xdr:from>
    <xdr:ext cx="405111" cy="259045"/>
    <xdr:sp macro="" textlink="">
      <xdr:nvSpPr>
        <xdr:cNvPr id="315" name="n_2mainValue【公営住宅】&#10;有形固定資産減価償却率">
          <a:extLst>
            <a:ext uri="{FF2B5EF4-FFF2-40B4-BE49-F238E27FC236}">
              <a16:creationId xmlns:a16="http://schemas.microsoft.com/office/drawing/2014/main" id="{927743E2-083B-4AFF-9067-31D609C2B05F}"/>
            </a:ext>
          </a:extLst>
        </xdr:cNvPr>
        <xdr:cNvSpPr txBox="1"/>
      </xdr:nvSpPr>
      <xdr:spPr>
        <a:xfrm>
          <a:off x="2705744" y="1337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126001</xdr:rowOff>
    </xdr:from>
    <xdr:ext cx="405111" cy="259045"/>
    <xdr:sp macro="" textlink="">
      <xdr:nvSpPr>
        <xdr:cNvPr id="316" name="n_3mainValue【公営住宅】&#10;有形固定資産減価償却率">
          <a:extLst>
            <a:ext uri="{FF2B5EF4-FFF2-40B4-BE49-F238E27FC236}">
              <a16:creationId xmlns:a16="http://schemas.microsoft.com/office/drawing/2014/main" id="{5956E80F-18A3-4D94-9569-90B11261B7CD}"/>
            </a:ext>
          </a:extLst>
        </xdr:cNvPr>
        <xdr:cNvSpPr txBox="1"/>
      </xdr:nvSpPr>
      <xdr:spPr>
        <a:xfrm>
          <a:off x="1816744" y="1332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87140</xdr:rowOff>
    </xdr:from>
    <xdr:ext cx="405111" cy="259045"/>
    <xdr:sp macro="" textlink="">
      <xdr:nvSpPr>
        <xdr:cNvPr id="317" name="n_4mainValue【公営住宅】&#10;有形固定資産減価償却率">
          <a:extLst>
            <a:ext uri="{FF2B5EF4-FFF2-40B4-BE49-F238E27FC236}">
              <a16:creationId xmlns:a16="http://schemas.microsoft.com/office/drawing/2014/main" id="{D5F7B0C0-96A5-4363-B3D8-59134E4290A1}"/>
            </a:ext>
          </a:extLst>
        </xdr:cNvPr>
        <xdr:cNvSpPr txBox="1"/>
      </xdr:nvSpPr>
      <xdr:spPr>
        <a:xfrm>
          <a:off x="927744" y="1328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E0EEBFA1-EC14-41B9-A9F4-8A0E780A64E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111596E0-A813-4836-AA52-4C1C161B5E7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3B7907D1-8542-40AE-973E-2D0094A6F84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CBEE2E8D-DBEB-47E2-9EDC-17BDB9BD25E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A7E942B6-4734-4511-9914-80BDB085304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5B0BA18A-46F4-40F0-B0C4-83E2B3CE951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C7F758DD-5B82-4034-ACF7-196A703CBE0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9AFC352C-95F8-46FA-BEEE-8FB0CF0A560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5053DAF7-93F9-4DD9-867E-453C034E4B5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42985964-52EE-44F1-A805-B3578AA105A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BAE82DE2-F532-4225-A68F-6656E04117D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D368DF68-7187-4479-AEFC-E5B6B2A0EF3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30A3C6A8-3E4F-44EE-8052-2DAF394D292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9C217860-A359-45FD-906C-988F75F1F40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3E81D560-2480-443A-BCDB-19A06A6BF6A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FF51AD4A-0E01-47CA-BF48-1350BF01DC3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49F8E243-763A-4F3F-848C-236F1417353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D22202BD-1C59-461A-937E-64DD4D9E9B4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2E0B91C9-4DCA-4BFA-8F43-9D47E8B88D4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1AED88F2-FD3A-4075-8E19-A228074A76F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5BF4E864-1AEB-487A-B3B5-225945705A1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2305A850-20EA-4870-8FCA-B9ABEB49BEC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2B43D7CE-8BF1-41CB-9BFA-0A11BA46B1D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0B0F6166-D3CF-4D5E-B459-ECD286529717}"/>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16C2D9E9-85FD-4A36-B202-E66AF28CD64D}"/>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99F5F545-2FFF-4752-9ED3-40DCB18C524A}"/>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8CB88DCE-BC33-4F6F-8853-ED048A4A32A1}"/>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85708AC0-7BFA-4DE3-9119-D2DDA705EBBF}"/>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8E80A41D-835D-4C95-AF8A-C20209400D84}"/>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5A5D84E1-15CE-40FE-B1E8-EBD844D67D0A}"/>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03EA2C6B-E8FA-4AD7-BAC8-AAA9FD20017B}"/>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C880BCE5-42F7-4F86-BA89-56B444E0A376}"/>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C62232F6-14BC-49C2-AFA1-2F839293305E}"/>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67A5AC86-6B4C-48B2-B464-5140DA43FEDF}"/>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4EC23A3-7CD3-40B2-919C-756103A88B3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7042C2F-F7F2-4F9A-9107-AF2C9A1BA32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401CC11-C8FB-41AD-9378-B370AF53702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AAF0876-81C6-4889-AAF6-A51B8FDE8A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4A5AB45-702C-4EE3-B6D9-53DEF24B950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129032</xdr:rowOff>
    </xdr:from>
    <xdr:to>
      <xdr:col>55</xdr:col>
      <xdr:colOff>50800</xdr:colOff>
      <xdr:row>85</xdr:row>
      <xdr:rowOff>59182</xdr:rowOff>
    </xdr:to>
    <xdr:sp macro="" textlink="">
      <xdr:nvSpPr>
        <xdr:cNvPr id="357" name="楕円 356">
          <a:extLst>
            <a:ext uri="{FF2B5EF4-FFF2-40B4-BE49-F238E27FC236}">
              <a16:creationId xmlns:a16="http://schemas.microsoft.com/office/drawing/2014/main" id="{F6FFB386-392D-46FA-A06F-8433C448EF83}"/>
            </a:ext>
          </a:extLst>
        </xdr:cNvPr>
        <xdr:cNvSpPr/>
      </xdr:nvSpPr>
      <xdr:spPr>
        <a:xfrm>
          <a:off x="104267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107459</xdr:rowOff>
    </xdr:from>
    <xdr:ext cx="469744" cy="259045"/>
    <xdr:sp macro="" textlink="">
      <xdr:nvSpPr>
        <xdr:cNvPr id="358" name="【公営住宅】&#10;一人当たり面積該当値テキスト">
          <a:extLst>
            <a:ext uri="{FF2B5EF4-FFF2-40B4-BE49-F238E27FC236}">
              <a16:creationId xmlns:a16="http://schemas.microsoft.com/office/drawing/2014/main" id="{9CDA2742-C2D1-46E8-8C6B-D054A9B01C60}"/>
            </a:ext>
          </a:extLst>
        </xdr:cNvPr>
        <xdr:cNvSpPr txBox="1"/>
      </xdr:nvSpPr>
      <xdr:spPr>
        <a:xfrm>
          <a:off x="10515600"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102363</xdr:rowOff>
    </xdr:from>
    <xdr:to>
      <xdr:col>50</xdr:col>
      <xdr:colOff>165100</xdr:colOff>
      <xdr:row>85</xdr:row>
      <xdr:rowOff>32513</xdr:rowOff>
    </xdr:to>
    <xdr:sp macro="" textlink="">
      <xdr:nvSpPr>
        <xdr:cNvPr id="359" name="楕円 358">
          <a:extLst>
            <a:ext uri="{FF2B5EF4-FFF2-40B4-BE49-F238E27FC236}">
              <a16:creationId xmlns:a16="http://schemas.microsoft.com/office/drawing/2014/main" id="{89D71D86-6649-47D0-A09F-F2153F74426E}"/>
            </a:ext>
          </a:extLst>
        </xdr:cNvPr>
        <xdr:cNvSpPr/>
      </xdr:nvSpPr>
      <xdr:spPr>
        <a:xfrm>
          <a:off x="9588500" y="14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153163</xdr:rowOff>
    </xdr:from>
    <xdr:to>
      <xdr:col>55</xdr:col>
      <xdr:colOff>0</xdr:colOff>
      <xdr:row>85</xdr:row>
      <xdr:rowOff>8382</xdr:rowOff>
    </xdr:to>
    <xdr:cxnSp macro="">
      <xdr:nvCxnSpPr>
        <xdr:cNvPr id="360" name="直線コネクタ 359">
          <a:extLst>
            <a:ext uri="{FF2B5EF4-FFF2-40B4-BE49-F238E27FC236}">
              <a16:creationId xmlns:a16="http://schemas.microsoft.com/office/drawing/2014/main" id="{33A4D57D-50FD-4827-8EA3-71D903099380}"/>
            </a:ext>
          </a:extLst>
        </xdr:cNvPr>
        <xdr:cNvCxnSpPr/>
      </xdr:nvCxnSpPr>
      <xdr:spPr>
        <a:xfrm>
          <a:off x="9639300" y="14554963"/>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115315</xdr:rowOff>
    </xdr:from>
    <xdr:to>
      <xdr:col>46</xdr:col>
      <xdr:colOff>38100</xdr:colOff>
      <xdr:row>85</xdr:row>
      <xdr:rowOff>45465</xdr:rowOff>
    </xdr:to>
    <xdr:sp macro="" textlink="">
      <xdr:nvSpPr>
        <xdr:cNvPr id="361" name="楕円 360">
          <a:extLst>
            <a:ext uri="{FF2B5EF4-FFF2-40B4-BE49-F238E27FC236}">
              <a16:creationId xmlns:a16="http://schemas.microsoft.com/office/drawing/2014/main" id="{8D9648B4-9CB4-4B65-90EE-13540D11A620}"/>
            </a:ext>
          </a:extLst>
        </xdr:cNvPr>
        <xdr:cNvSpPr/>
      </xdr:nvSpPr>
      <xdr:spPr>
        <a:xfrm>
          <a:off x="869950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153163</xdr:rowOff>
    </xdr:from>
    <xdr:to>
      <xdr:col>50</xdr:col>
      <xdr:colOff>114300</xdr:colOff>
      <xdr:row>84</xdr:row>
      <xdr:rowOff>166115</xdr:rowOff>
    </xdr:to>
    <xdr:cxnSp macro="">
      <xdr:nvCxnSpPr>
        <xdr:cNvPr id="362" name="直線コネクタ 361">
          <a:extLst>
            <a:ext uri="{FF2B5EF4-FFF2-40B4-BE49-F238E27FC236}">
              <a16:creationId xmlns:a16="http://schemas.microsoft.com/office/drawing/2014/main" id="{63B48963-9035-41F1-9F8C-2ED02B463DC4}"/>
            </a:ext>
          </a:extLst>
        </xdr:cNvPr>
        <xdr:cNvCxnSpPr/>
      </xdr:nvCxnSpPr>
      <xdr:spPr>
        <a:xfrm flipV="1">
          <a:off x="8750300" y="14554963"/>
          <a:ext cx="889000" cy="1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116078</xdr:rowOff>
    </xdr:from>
    <xdr:to>
      <xdr:col>41</xdr:col>
      <xdr:colOff>101600</xdr:colOff>
      <xdr:row>85</xdr:row>
      <xdr:rowOff>46228</xdr:rowOff>
    </xdr:to>
    <xdr:sp macro="" textlink="">
      <xdr:nvSpPr>
        <xdr:cNvPr id="363" name="楕円 362">
          <a:extLst>
            <a:ext uri="{FF2B5EF4-FFF2-40B4-BE49-F238E27FC236}">
              <a16:creationId xmlns:a16="http://schemas.microsoft.com/office/drawing/2014/main" id="{78C524ED-2B97-482F-BCA6-C65FA28E5E65}"/>
            </a:ext>
          </a:extLst>
        </xdr:cNvPr>
        <xdr:cNvSpPr/>
      </xdr:nvSpPr>
      <xdr:spPr>
        <a:xfrm>
          <a:off x="7810500" y="1451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166115</xdr:rowOff>
    </xdr:from>
    <xdr:to>
      <xdr:col>45</xdr:col>
      <xdr:colOff>177800</xdr:colOff>
      <xdr:row>84</xdr:row>
      <xdr:rowOff>166878</xdr:rowOff>
    </xdr:to>
    <xdr:cxnSp macro="">
      <xdr:nvCxnSpPr>
        <xdr:cNvPr id="364" name="直線コネクタ 363">
          <a:extLst>
            <a:ext uri="{FF2B5EF4-FFF2-40B4-BE49-F238E27FC236}">
              <a16:creationId xmlns:a16="http://schemas.microsoft.com/office/drawing/2014/main" id="{8BCF84A4-66C1-4CA3-B2B8-3833DF74DA7B}"/>
            </a:ext>
          </a:extLst>
        </xdr:cNvPr>
        <xdr:cNvCxnSpPr/>
      </xdr:nvCxnSpPr>
      <xdr:spPr>
        <a:xfrm flipV="1">
          <a:off x="7861300" y="14567915"/>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116078</xdr:rowOff>
    </xdr:from>
    <xdr:to>
      <xdr:col>36</xdr:col>
      <xdr:colOff>165100</xdr:colOff>
      <xdr:row>85</xdr:row>
      <xdr:rowOff>46228</xdr:rowOff>
    </xdr:to>
    <xdr:sp macro="" textlink="">
      <xdr:nvSpPr>
        <xdr:cNvPr id="365" name="楕円 364">
          <a:extLst>
            <a:ext uri="{FF2B5EF4-FFF2-40B4-BE49-F238E27FC236}">
              <a16:creationId xmlns:a16="http://schemas.microsoft.com/office/drawing/2014/main" id="{D69611CE-A2F0-46A6-B2B0-011C5B2F5B5A}"/>
            </a:ext>
          </a:extLst>
        </xdr:cNvPr>
        <xdr:cNvSpPr/>
      </xdr:nvSpPr>
      <xdr:spPr>
        <a:xfrm>
          <a:off x="6921500" y="1451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166878</xdr:rowOff>
    </xdr:from>
    <xdr:to>
      <xdr:col>41</xdr:col>
      <xdr:colOff>50800</xdr:colOff>
      <xdr:row>84</xdr:row>
      <xdr:rowOff>166878</xdr:rowOff>
    </xdr:to>
    <xdr:cxnSp macro="">
      <xdr:nvCxnSpPr>
        <xdr:cNvPr id="366" name="直線コネクタ 365">
          <a:extLst>
            <a:ext uri="{FF2B5EF4-FFF2-40B4-BE49-F238E27FC236}">
              <a16:creationId xmlns:a16="http://schemas.microsoft.com/office/drawing/2014/main" id="{082478BC-FEC5-48A5-AB80-19118BED70A7}"/>
            </a:ext>
          </a:extLst>
        </xdr:cNvPr>
        <xdr:cNvCxnSpPr/>
      </xdr:nvCxnSpPr>
      <xdr:spPr>
        <a:xfrm>
          <a:off x="6972300" y="145686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07464AFA-7E69-4B16-BC5B-4E299C7985EC}"/>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495A1ABA-6651-4313-B682-AFA37D04BB26}"/>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8673D9C2-05EE-4B84-ADEA-BB99E6D319E7}"/>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971B7378-EFE5-44C2-8CF3-0280F5FFD4DB}"/>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23640</xdr:rowOff>
    </xdr:from>
    <xdr:ext cx="469744" cy="259045"/>
    <xdr:sp macro="" textlink="">
      <xdr:nvSpPr>
        <xdr:cNvPr id="371" name="n_1mainValue【公営住宅】&#10;一人当たり面積">
          <a:extLst>
            <a:ext uri="{FF2B5EF4-FFF2-40B4-BE49-F238E27FC236}">
              <a16:creationId xmlns:a16="http://schemas.microsoft.com/office/drawing/2014/main" id="{AC9A63A4-EF27-473F-9319-12B395B60771}"/>
            </a:ext>
          </a:extLst>
        </xdr:cNvPr>
        <xdr:cNvSpPr txBox="1"/>
      </xdr:nvSpPr>
      <xdr:spPr>
        <a:xfrm>
          <a:off x="9391727" y="1459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36592</xdr:rowOff>
    </xdr:from>
    <xdr:ext cx="469744" cy="259045"/>
    <xdr:sp macro="" textlink="">
      <xdr:nvSpPr>
        <xdr:cNvPr id="372" name="n_2mainValue【公営住宅】&#10;一人当たり面積">
          <a:extLst>
            <a:ext uri="{FF2B5EF4-FFF2-40B4-BE49-F238E27FC236}">
              <a16:creationId xmlns:a16="http://schemas.microsoft.com/office/drawing/2014/main" id="{EE9F3508-3B2D-44D8-BE2C-8DB8F33FF0C9}"/>
            </a:ext>
          </a:extLst>
        </xdr:cNvPr>
        <xdr:cNvSpPr txBox="1"/>
      </xdr:nvSpPr>
      <xdr:spPr>
        <a:xfrm>
          <a:off x="851542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37355</xdr:rowOff>
    </xdr:from>
    <xdr:ext cx="469744" cy="259045"/>
    <xdr:sp macro="" textlink="">
      <xdr:nvSpPr>
        <xdr:cNvPr id="373" name="n_3mainValue【公営住宅】&#10;一人当たり面積">
          <a:extLst>
            <a:ext uri="{FF2B5EF4-FFF2-40B4-BE49-F238E27FC236}">
              <a16:creationId xmlns:a16="http://schemas.microsoft.com/office/drawing/2014/main" id="{C3A7A21E-9BE7-4644-AF35-D899E8AE6D0A}"/>
            </a:ext>
          </a:extLst>
        </xdr:cNvPr>
        <xdr:cNvSpPr txBox="1"/>
      </xdr:nvSpPr>
      <xdr:spPr>
        <a:xfrm>
          <a:off x="7626427" y="1461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37355</xdr:rowOff>
    </xdr:from>
    <xdr:ext cx="469744" cy="259045"/>
    <xdr:sp macro="" textlink="">
      <xdr:nvSpPr>
        <xdr:cNvPr id="374" name="n_4mainValue【公営住宅】&#10;一人当たり面積">
          <a:extLst>
            <a:ext uri="{FF2B5EF4-FFF2-40B4-BE49-F238E27FC236}">
              <a16:creationId xmlns:a16="http://schemas.microsoft.com/office/drawing/2014/main" id="{46B550F4-1D5D-4826-9249-9477E7E43667}"/>
            </a:ext>
          </a:extLst>
        </xdr:cNvPr>
        <xdr:cNvSpPr txBox="1"/>
      </xdr:nvSpPr>
      <xdr:spPr>
        <a:xfrm>
          <a:off x="6737427" y="1461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EC26FB11-122C-4B20-BC14-2C61F8A361F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B426D90A-8799-4ADB-82C2-4B9DEA77D5F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FDCC6D0-209B-4E7A-9141-A57129D57A7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3DDCE8C6-F2D3-4852-96F5-5EA07469D56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630D0C42-F31B-4EB6-91C0-A065F565AB3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DD446FB8-0775-4307-A4BD-DFDBE491B1A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14818E79-FEAF-41EB-A5BC-5B648684062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1A8B089-1E98-45A8-932B-A0AE8530967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7CB3B006-7F2D-4CA7-A900-E4649E4F1DA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BA2A4429-1F12-49A9-B095-8496A006335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4FA8FDFA-A29A-4103-9651-1A087DC21A5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9FD7764A-9366-4A8F-97A8-CF6B69BD267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8B0FEDF9-C346-4FA2-B49B-9F190BEA096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6B1F31CD-3CBB-4E72-B9E7-68703FCF613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3A3F9691-EE9F-4132-A766-79BA4AF851D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4B94E8DB-A21E-4C95-9FDB-8C2356DB62C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739A7053-8B7C-4D1E-ACA1-ECE9BDA1B74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ED8AD8E7-0F71-4582-95F7-E61D2131A0F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100EA807-565E-424B-B462-AA862981758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A1660CB9-68D4-45F3-BE57-7810954DC39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3F2366B3-700C-4850-8E8B-6DE03553DEB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CC7610D4-5066-45A9-8BF8-18C3DE59A7BA}"/>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81F51169-08EA-40AB-9BF8-2AEDA5AF03F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F17279A4-B6CC-4EB1-A7D7-A975D8CA376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5467CDDB-26FD-4FA2-9BEE-1F8782D5150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a:extLst>
            <a:ext uri="{FF2B5EF4-FFF2-40B4-BE49-F238E27FC236}">
              <a16:creationId xmlns:a16="http://schemas.microsoft.com/office/drawing/2014/main" id="{45B4B881-EF0F-4665-B577-07CC32D031A9}"/>
            </a:ext>
          </a:extLst>
        </xdr:cNvPr>
        <xdr:cNvCxnSpPr/>
      </xdr:nvCxnSpPr>
      <xdr:spPr>
        <a:xfrm flipV="1">
          <a:off x="4634865" y="170905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13FB2728-9477-488D-B134-CC0C2290F405}"/>
            </a:ext>
          </a:extLst>
        </xdr:cNvPr>
        <xdr:cNvSpPr txBox="1"/>
      </xdr:nvSpPr>
      <xdr:spPr>
        <a:xfrm>
          <a:off x="467360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a:extLst>
            <a:ext uri="{FF2B5EF4-FFF2-40B4-BE49-F238E27FC236}">
              <a16:creationId xmlns:a16="http://schemas.microsoft.com/office/drawing/2014/main" id="{82443F82-C883-4303-93CE-E2FE7C0E0C8B}"/>
            </a:ext>
          </a:extLst>
        </xdr:cNvPr>
        <xdr:cNvCxnSpPr/>
      </xdr:nvCxnSpPr>
      <xdr:spPr>
        <a:xfrm>
          <a:off x="4546600" y="1866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15C2FB13-94F0-4AD5-83C1-6CD4A0DF2468}"/>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4EE1BDED-5B26-4B54-9D39-EE9D5ABC0879}"/>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71138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2C8AB3E5-456D-4D2E-A0D9-16E59DC0907B}"/>
            </a:ext>
          </a:extLst>
        </xdr:cNvPr>
        <xdr:cNvSpPr txBox="1"/>
      </xdr:nvSpPr>
      <xdr:spPr>
        <a:xfrm>
          <a:off x="4673600" y="1790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a:extLst>
            <a:ext uri="{FF2B5EF4-FFF2-40B4-BE49-F238E27FC236}">
              <a16:creationId xmlns:a16="http://schemas.microsoft.com/office/drawing/2014/main" id="{99B5E736-6D5E-4B5B-A29B-DBCBA989D3AE}"/>
            </a:ext>
          </a:extLst>
        </xdr:cNvPr>
        <xdr:cNvSpPr/>
      </xdr:nvSpPr>
      <xdr:spPr>
        <a:xfrm>
          <a:off x="4584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a:extLst>
            <a:ext uri="{FF2B5EF4-FFF2-40B4-BE49-F238E27FC236}">
              <a16:creationId xmlns:a16="http://schemas.microsoft.com/office/drawing/2014/main" id="{109FDECE-A709-4AF8-AA41-A595EAC34D76}"/>
            </a:ext>
          </a:extLst>
        </xdr:cNvPr>
        <xdr:cNvSpPr/>
      </xdr:nvSpPr>
      <xdr:spPr>
        <a:xfrm>
          <a:off x="3746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a:extLst>
            <a:ext uri="{FF2B5EF4-FFF2-40B4-BE49-F238E27FC236}">
              <a16:creationId xmlns:a16="http://schemas.microsoft.com/office/drawing/2014/main" id="{9B12D4C0-BF1C-472C-BE2D-2AB021150154}"/>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a:extLst>
            <a:ext uri="{FF2B5EF4-FFF2-40B4-BE49-F238E27FC236}">
              <a16:creationId xmlns:a16="http://schemas.microsoft.com/office/drawing/2014/main" id="{18CD0B04-EDB6-4ED2-B8FE-354DA58FECB8}"/>
            </a:ext>
          </a:extLst>
        </xdr:cNvPr>
        <xdr:cNvSpPr/>
      </xdr:nvSpPr>
      <xdr:spPr>
        <a:xfrm>
          <a:off x="1968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10" name="フローチャート: 判断 409">
          <a:extLst>
            <a:ext uri="{FF2B5EF4-FFF2-40B4-BE49-F238E27FC236}">
              <a16:creationId xmlns:a16="http://schemas.microsoft.com/office/drawing/2014/main" id="{A541B25A-75AB-4D3F-B28D-5B0B491456E0}"/>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757F07A-472C-4DEC-8F3A-D749089791F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2527984-BF15-46FD-BA66-FFE10E1CB1D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04FCD88-104B-4E9E-8D42-8C55AF3C69A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E404D29-13F0-4DD5-81FD-002786AD09D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62F38E6-59AC-44A2-9A81-710276960A6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95613</xdr:rowOff>
    </xdr:from>
    <xdr:to>
      <xdr:col>24</xdr:col>
      <xdr:colOff>114300</xdr:colOff>
      <xdr:row>109</xdr:row>
      <xdr:rowOff>25763</xdr:rowOff>
    </xdr:to>
    <xdr:sp macro="" textlink="">
      <xdr:nvSpPr>
        <xdr:cNvPr id="416" name="楕円 415">
          <a:extLst>
            <a:ext uri="{FF2B5EF4-FFF2-40B4-BE49-F238E27FC236}">
              <a16:creationId xmlns:a16="http://schemas.microsoft.com/office/drawing/2014/main" id="{2A63C231-5874-498B-B825-E2C2817B8A03}"/>
            </a:ext>
          </a:extLst>
        </xdr:cNvPr>
        <xdr:cNvSpPr/>
      </xdr:nvSpPr>
      <xdr:spPr>
        <a:xfrm>
          <a:off x="4584700" y="1861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10540</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42A5793E-AD93-4C3A-ACB4-498655FB3FD1}"/>
            </a:ext>
          </a:extLst>
        </xdr:cNvPr>
        <xdr:cNvSpPr txBox="1"/>
      </xdr:nvSpPr>
      <xdr:spPr>
        <a:xfrm>
          <a:off x="4673600" y="18527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77651</xdr:rowOff>
    </xdr:from>
    <xdr:to>
      <xdr:col>20</xdr:col>
      <xdr:colOff>38100</xdr:colOff>
      <xdr:row>109</xdr:row>
      <xdr:rowOff>7801</xdr:rowOff>
    </xdr:to>
    <xdr:sp macro="" textlink="">
      <xdr:nvSpPr>
        <xdr:cNvPr id="418" name="楕円 417">
          <a:extLst>
            <a:ext uri="{FF2B5EF4-FFF2-40B4-BE49-F238E27FC236}">
              <a16:creationId xmlns:a16="http://schemas.microsoft.com/office/drawing/2014/main" id="{AAE54DDA-77DE-4752-BE4A-D4743FD1EC67}"/>
            </a:ext>
          </a:extLst>
        </xdr:cNvPr>
        <xdr:cNvSpPr/>
      </xdr:nvSpPr>
      <xdr:spPr>
        <a:xfrm>
          <a:off x="3746500" y="1859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128451</xdr:rowOff>
    </xdr:from>
    <xdr:to>
      <xdr:col>24</xdr:col>
      <xdr:colOff>63500</xdr:colOff>
      <xdr:row>108</xdr:row>
      <xdr:rowOff>146413</xdr:rowOff>
    </xdr:to>
    <xdr:cxnSp macro="">
      <xdr:nvCxnSpPr>
        <xdr:cNvPr id="419" name="直線コネクタ 418">
          <a:extLst>
            <a:ext uri="{FF2B5EF4-FFF2-40B4-BE49-F238E27FC236}">
              <a16:creationId xmlns:a16="http://schemas.microsoft.com/office/drawing/2014/main" id="{27CD930D-C032-440F-A4D9-87DC6DFABE1C}"/>
            </a:ext>
          </a:extLst>
        </xdr:cNvPr>
        <xdr:cNvCxnSpPr/>
      </xdr:nvCxnSpPr>
      <xdr:spPr>
        <a:xfrm>
          <a:off x="3797300" y="18645051"/>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59689</xdr:rowOff>
    </xdr:from>
    <xdr:to>
      <xdr:col>15</xdr:col>
      <xdr:colOff>101600</xdr:colOff>
      <xdr:row>108</xdr:row>
      <xdr:rowOff>161289</xdr:rowOff>
    </xdr:to>
    <xdr:sp macro="" textlink="">
      <xdr:nvSpPr>
        <xdr:cNvPr id="420" name="楕円 419">
          <a:extLst>
            <a:ext uri="{FF2B5EF4-FFF2-40B4-BE49-F238E27FC236}">
              <a16:creationId xmlns:a16="http://schemas.microsoft.com/office/drawing/2014/main" id="{64DCE8E3-70F6-4AC9-89DE-F58D20C55E99}"/>
            </a:ext>
          </a:extLst>
        </xdr:cNvPr>
        <xdr:cNvSpPr/>
      </xdr:nvSpPr>
      <xdr:spPr>
        <a:xfrm>
          <a:off x="2857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110489</xdr:rowOff>
    </xdr:from>
    <xdr:to>
      <xdr:col>19</xdr:col>
      <xdr:colOff>177800</xdr:colOff>
      <xdr:row>108</xdr:row>
      <xdr:rowOff>128451</xdr:rowOff>
    </xdr:to>
    <xdr:cxnSp macro="">
      <xdr:nvCxnSpPr>
        <xdr:cNvPr id="421" name="直線コネクタ 420">
          <a:extLst>
            <a:ext uri="{FF2B5EF4-FFF2-40B4-BE49-F238E27FC236}">
              <a16:creationId xmlns:a16="http://schemas.microsoft.com/office/drawing/2014/main" id="{3CE71EBD-E745-4A25-8853-D46ADE04EC64}"/>
            </a:ext>
          </a:extLst>
        </xdr:cNvPr>
        <xdr:cNvCxnSpPr/>
      </xdr:nvCxnSpPr>
      <xdr:spPr>
        <a:xfrm>
          <a:off x="2908300" y="18627089"/>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41729</xdr:rowOff>
    </xdr:from>
    <xdr:to>
      <xdr:col>10</xdr:col>
      <xdr:colOff>165100</xdr:colOff>
      <xdr:row>108</xdr:row>
      <xdr:rowOff>143329</xdr:rowOff>
    </xdr:to>
    <xdr:sp macro="" textlink="">
      <xdr:nvSpPr>
        <xdr:cNvPr id="422" name="楕円 421">
          <a:extLst>
            <a:ext uri="{FF2B5EF4-FFF2-40B4-BE49-F238E27FC236}">
              <a16:creationId xmlns:a16="http://schemas.microsoft.com/office/drawing/2014/main" id="{E540881F-9245-4C35-A9D7-A773D418758D}"/>
            </a:ext>
          </a:extLst>
        </xdr:cNvPr>
        <xdr:cNvSpPr/>
      </xdr:nvSpPr>
      <xdr:spPr>
        <a:xfrm>
          <a:off x="1968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92529</xdr:rowOff>
    </xdr:from>
    <xdr:to>
      <xdr:col>15</xdr:col>
      <xdr:colOff>50800</xdr:colOff>
      <xdr:row>108</xdr:row>
      <xdr:rowOff>110489</xdr:rowOff>
    </xdr:to>
    <xdr:cxnSp macro="">
      <xdr:nvCxnSpPr>
        <xdr:cNvPr id="423" name="直線コネクタ 422">
          <a:extLst>
            <a:ext uri="{FF2B5EF4-FFF2-40B4-BE49-F238E27FC236}">
              <a16:creationId xmlns:a16="http://schemas.microsoft.com/office/drawing/2014/main" id="{23A30D4C-D413-4E6F-BCE2-A91EF2E6203D}"/>
            </a:ext>
          </a:extLst>
        </xdr:cNvPr>
        <xdr:cNvCxnSpPr/>
      </xdr:nvCxnSpPr>
      <xdr:spPr>
        <a:xfrm>
          <a:off x="2019300" y="18609129"/>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22134</xdr:rowOff>
    </xdr:from>
    <xdr:to>
      <xdr:col>6</xdr:col>
      <xdr:colOff>38100</xdr:colOff>
      <xdr:row>108</xdr:row>
      <xdr:rowOff>123734</xdr:rowOff>
    </xdr:to>
    <xdr:sp macro="" textlink="">
      <xdr:nvSpPr>
        <xdr:cNvPr id="424" name="楕円 423">
          <a:extLst>
            <a:ext uri="{FF2B5EF4-FFF2-40B4-BE49-F238E27FC236}">
              <a16:creationId xmlns:a16="http://schemas.microsoft.com/office/drawing/2014/main" id="{7FFD69EB-7C8C-48A6-A14B-A65F09C480C8}"/>
            </a:ext>
          </a:extLst>
        </xdr:cNvPr>
        <xdr:cNvSpPr/>
      </xdr:nvSpPr>
      <xdr:spPr>
        <a:xfrm>
          <a:off x="1079500" y="185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72934</xdr:rowOff>
    </xdr:from>
    <xdr:to>
      <xdr:col>10</xdr:col>
      <xdr:colOff>114300</xdr:colOff>
      <xdr:row>108</xdr:row>
      <xdr:rowOff>92529</xdr:rowOff>
    </xdr:to>
    <xdr:cxnSp macro="">
      <xdr:nvCxnSpPr>
        <xdr:cNvPr id="425" name="直線コネクタ 424">
          <a:extLst>
            <a:ext uri="{FF2B5EF4-FFF2-40B4-BE49-F238E27FC236}">
              <a16:creationId xmlns:a16="http://schemas.microsoft.com/office/drawing/2014/main" id="{E5DFA4AD-8A7D-4C8D-BEE6-BB7023F37C4D}"/>
            </a:ext>
          </a:extLst>
        </xdr:cNvPr>
        <xdr:cNvCxnSpPr/>
      </xdr:nvCxnSpPr>
      <xdr:spPr>
        <a:xfrm>
          <a:off x="1130300" y="1858953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161489</xdr:rowOff>
    </xdr:from>
    <xdr:ext cx="405111" cy="259045"/>
    <xdr:sp macro="" textlink="">
      <xdr:nvSpPr>
        <xdr:cNvPr id="426" name="n_1aveValue【港湾・漁港】&#10;有形固定資産減価償却率">
          <a:extLst>
            <a:ext uri="{FF2B5EF4-FFF2-40B4-BE49-F238E27FC236}">
              <a16:creationId xmlns:a16="http://schemas.microsoft.com/office/drawing/2014/main" id="{3E8D9480-35A8-44A4-B147-A099152A7316}"/>
            </a:ext>
          </a:extLst>
        </xdr:cNvPr>
        <xdr:cNvSpPr txBox="1"/>
      </xdr:nvSpPr>
      <xdr:spPr>
        <a:xfrm>
          <a:off x="35820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153325</xdr:rowOff>
    </xdr:from>
    <xdr:ext cx="405111" cy="259045"/>
    <xdr:sp macro="" textlink="">
      <xdr:nvSpPr>
        <xdr:cNvPr id="427" name="n_2aveValue【港湾・漁港】&#10;有形固定資産減価償却率">
          <a:extLst>
            <a:ext uri="{FF2B5EF4-FFF2-40B4-BE49-F238E27FC236}">
              <a16:creationId xmlns:a16="http://schemas.microsoft.com/office/drawing/2014/main" id="{91D1DE4F-F961-4A0B-8A20-13D6F0481C30}"/>
            </a:ext>
          </a:extLst>
        </xdr:cNvPr>
        <xdr:cNvSpPr txBox="1"/>
      </xdr:nvSpPr>
      <xdr:spPr>
        <a:xfrm>
          <a:off x="27057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130464</xdr:rowOff>
    </xdr:from>
    <xdr:ext cx="405111" cy="259045"/>
    <xdr:sp macro="" textlink="">
      <xdr:nvSpPr>
        <xdr:cNvPr id="428" name="n_3aveValue【港湾・漁港】&#10;有形固定資産減価償却率">
          <a:extLst>
            <a:ext uri="{FF2B5EF4-FFF2-40B4-BE49-F238E27FC236}">
              <a16:creationId xmlns:a16="http://schemas.microsoft.com/office/drawing/2014/main" id="{DA496D7F-3CD4-42A2-A525-6212964464AF}"/>
            </a:ext>
          </a:extLst>
        </xdr:cNvPr>
        <xdr:cNvSpPr txBox="1"/>
      </xdr:nvSpPr>
      <xdr:spPr>
        <a:xfrm>
          <a:off x="1816744" y="1778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74947</xdr:rowOff>
    </xdr:from>
    <xdr:ext cx="405111" cy="259045"/>
    <xdr:sp macro="" textlink="">
      <xdr:nvSpPr>
        <xdr:cNvPr id="429" name="n_4aveValue【港湾・漁港】&#10;有形固定資産減価償却率">
          <a:extLst>
            <a:ext uri="{FF2B5EF4-FFF2-40B4-BE49-F238E27FC236}">
              <a16:creationId xmlns:a16="http://schemas.microsoft.com/office/drawing/2014/main" id="{A7D361ED-194E-4EA1-AD68-2E477294243C}"/>
            </a:ext>
          </a:extLst>
        </xdr:cNvPr>
        <xdr:cNvSpPr txBox="1"/>
      </xdr:nvSpPr>
      <xdr:spPr>
        <a:xfrm>
          <a:off x="927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170378</xdr:rowOff>
    </xdr:from>
    <xdr:ext cx="405111" cy="259045"/>
    <xdr:sp macro="" textlink="">
      <xdr:nvSpPr>
        <xdr:cNvPr id="430" name="n_1mainValue【港湾・漁港】&#10;有形固定資産減価償却率">
          <a:extLst>
            <a:ext uri="{FF2B5EF4-FFF2-40B4-BE49-F238E27FC236}">
              <a16:creationId xmlns:a16="http://schemas.microsoft.com/office/drawing/2014/main" id="{D46F09E0-7E90-43FC-99B0-9FADFB9229DF}"/>
            </a:ext>
          </a:extLst>
        </xdr:cNvPr>
        <xdr:cNvSpPr txBox="1"/>
      </xdr:nvSpPr>
      <xdr:spPr>
        <a:xfrm>
          <a:off x="3582044" y="1868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152416</xdr:rowOff>
    </xdr:from>
    <xdr:ext cx="405111" cy="259045"/>
    <xdr:sp macro="" textlink="">
      <xdr:nvSpPr>
        <xdr:cNvPr id="431" name="n_2mainValue【港湾・漁港】&#10;有形固定資産減価償却率">
          <a:extLst>
            <a:ext uri="{FF2B5EF4-FFF2-40B4-BE49-F238E27FC236}">
              <a16:creationId xmlns:a16="http://schemas.microsoft.com/office/drawing/2014/main" id="{BAA44BF5-F221-4682-B905-6E88A67967EC}"/>
            </a:ext>
          </a:extLst>
        </xdr:cNvPr>
        <xdr:cNvSpPr txBox="1"/>
      </xdr:nvSpPr>
      <xdr:spPr>
        <a:xfrm>
          <a:off x="2705744"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134456</xdr:rowOff>
    </xdr:from>
    <xdr:ext cx="405111" cy="259045"/>
    <xdr:sp macro="" textlink="">
      <xdr:nvSpPr>
        <xdr:cNvPr id="432" name="n_3mainValue【港湾・漁港】&#10;有形固定資産減価償却率">
          <a:extLst>
            <a:ext uri="{FF2B5EF4-FFF2-40B4-BE49-F238E27FC236}">
              <a16:creationId xmlns:a16="http://schemas.microsoft.com/office/drawing/2014/main" id="{A6E68EC6-AD29-4A8C-BFF2-07F449800FD5}"/>
            </a:ext>
          </a:extLst>
        </xdr:cNvPr>
        <xdr:cNvSpPr txBox="1"/>
      </xdr:nvSpPr>
      <xdr:spPr>
        <a:xfrm>
          <a:off x="1816744" y="18651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114861</xdr:rowOff>
    </xdr:from>
    <xdr:ext cx="405111" cy="259045"/>
    <xdr:sp macro="" textlink="">
      <xdr:nvSpPr>
        <xdr:cNvPr id="433" name="n_4mainValue【港湾・漁港】&#10;有形固定資産減価償却率">
          <a:extLst>
            <a:ext uri="{FF2B5EF4-FFF2-40B4-BE49-F238E27FC236}">
              <a16:creationId xmlns:a16="http://schemas.microsoft.com/office/drawing/2014/main" id="{BB8632E5-C564-46EB-A014-79026BAB6AE5}"/>
            </a:ext>
          </a:extLst>
        </xdr:cNvPr>
        <xdr:cNvSpPr txBox="1"/>
      </xdr:nvSpPr>
      <xdr:spPr>
        <a:xfrm>
          <a:off x="927744" y="1863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15271C39-BF29-4736-B2A9-3780739CBDC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263D1B84-517F-465C-B9EA-B8E8D663CFF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873CE9E8-EB66-451A-84D1-0BE678932D1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6A5E0FD6-6A83-43A1-956D-B8D1BA3367E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1715152C-1013-456A-AE0A-0083801085B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BC35C863-2A79-407A-8E00-E51DFE1AC46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15126ECC-11FE-4416-B3A4-3A0EEF46EB5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85B11E49-0A02-45DD-9EE2-15C275EBEA2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AD69AEF2-077F-4B24-8879-1BE795476D3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E0961A11-7A9A-4259-BA65-CBFDBC15AC4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2E064261-F9BD-47B9-98B7-195E2A7269D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3A3EE751-978A-4F4E-8BA2-A761AF6FDDE7}"/>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214D9694-8A19-4E3D-890F-E482D64A826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2987A358-44B9-4744-81D0-06183FDD99DD}"/>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7A3DB7E2-62CE-4049-8D9E-AD9676F717D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3D24FBBC-BA8A-42E9-A2B3-93CD7B22F412}"/>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DBCACA92-257E-4F2B-90D2-97073AACD69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D76350E3-D8DA-4EEA-AEC5-256B53C147C1}"/>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80EAD3B5-0621-4B3B-83FE-64E0A2F639C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CAC8518F-226A-4DB8-8A0C-1B05F32133EE}"/>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B1321204-6ECB-4869-A99E-90658D66356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7CDBC31C-9E4F-4488-84E6-98759B2FBEAB}"/>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1F440A65-536E-4B87-8B62-81723565649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7" name="直線コネクタ 456">
          <a:extLst>
            <a:ext uri="{FF2B5EF4-FFF2-40B4-BE49-F238E27FC236}">
              <a16:creationId xmlns:a16="http://schemas.microsoft.com/office/drawing/2014/main" id="{71FA7FE6-4234-4BC0-A190-1181EA3632CA}"/>
            </a:ext>
          </a:extLst>
        </xdr:cNvPr>
        <xdr:cNvCxnSpPr/>
      </xdr:nvCxnSpPr>
      <xdr:spPr>
        <a:xfrm flipV="1">
          <a:off x="10476865" y="170640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27546413-E32B-481D-9883-E09DD797DD18}"/>
            </a:ext>
          </a:extLst>
        </xdr:cNvPr>
        <xdr:cNvSpPr txBox="1"/>
      </xdr:nvSpPr>
      <xdr:spPr>
        <a:xfrm>
          <a:off x="1051560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59" name="直線コネクタ 458">
          <a:extLst>
            <a:ext uri="{FF2B5EF4-FFF2-40B4-BE49-F238E27FC236}">
              <a16:creationId xmlns:a16="http://schemas.microsoft.com/office/drawing/2014/main" id="{D1A9ABB3-754F-4393-B96E-71DAEC150941}"/>
            </a:ext>
          </a:extLst>
        </xdr:cNvPr>
        <xdr:cNvCxnSpPr/>
      </xdr:nvCxnSpPr>
      <xdr:spPr>
        <a:xfrm>
          <a:off x="10388600" y="1866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13E2E0F8-8F1E-49C5-9763-B5C5E21DD0E1}"/>
            </a:ext>
          </a:extLst>
        </xdr:cNvPr>
        <xdr:cNvSpPr txBox="1"/>
      </xdr:nvSpPr>
      <xdr:spPr>
        <a:xfrm>
          <a:off x="1051560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1" name="直線コネクタ 460">
          <a:extLst>
            <a:ext uri="{FF2B5EF4-FFF2-40B4-BE49-F238E27FC236}">
              <a16:creationId xmlns:a16="http://schemas.microsoft.com/office/drawing/2014/main" id="{6BE18FD7-AA41-45E2-A82E-70A2AD44AB18}"/>
            </a:ext>
          </a:extLst>
        </xdr:cNvPr>
        <xdr:cNvCxnSpPr/>
      </xdr:nvCxnSpPr>
      <xdr:spPr>
        <a:xfrm>
          <a:off x="10388600" y="170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107940</xdr:rowOff>
    </xdr:from>
    <xdr:ext cx="534377" cy="259045"/>
    <xdr:sp macro="" textlink="">
      <xdr:nvSpPr>
        <xdr:cNvPr id="462" name="【港湾・漁港】&#10;一人当たり有形固定資産（償却資産）額平均値テキスト">
          <a:extLst>
            <a:ext uri="{FF2B5EF4-FFF2-40B4-BE49-F238E27FC236}">
              <a16:creationId xmlns:a16="http://schemas.microsoft.com/office/drawing/2014/main" id="{6D9CFFF2-2972-4EDD-A2A4-3EE6270D55FA}"/>
            </a:ext>
          </a:extLst>
        </xdr:cNvPr>
        <xdr:cNvSpPr txBox="1"/>
      </xdr:nvSpPr>
      <xdr:spPr>
        <a:xfrm>
          <a:off x="10515600" y="18281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3" name="フローチャート: 判断 462">
          <a:extLst>
            <a:ext uri="{FF2B5EF4-FFF2-40B4-BE49-F238E27FC236}">
              <a16:creationId xmlns:a16="http://schemas.microsoft.com/office/drawing/2014/main" id="{22F1496B-7E41-46AD-A25B-FA37D606499C}"/>
            </a:ext>
          </a:extLst>
        </xdr:cNvPr>
        <xdr:cNvSpPr/>
      </xdr:nvSpPr>
      <xdr:spPr>
        <a:xfrm>
          <a:off x="10426700" y="184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4" name="フローチャート: 判断 463">
          <a:extLst>
            <a:ext uri="{FF2B5EF4-FFF2-40B4-BE49-F238E27FC236}">
              <a16:creationId xmlns:a16="http://schemas.microsoft.com/office/drawing/2014/main" id="{FB04244A-AE05-45F2-8BD2-560C0D986E76}"/>
            </a:ext>
          </a:extLst>
        </xdr:cNvPr>
        <xdr:cNvSpPr/>
      </xdr:nvSpPr>
      <xdr:spPr>
        <a:xfrm>
          <a:off x="9588500" y="1842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5" name="フローチャート: 判断 464">
          <a:extLst>
            <a:ext uri="{FF2B5EF4-FFF2-40B4-BE49-F238E27FC236}">
              <a16:creationId xmlns:a16="http://schemas.microsoft.com/office/drawing/2014/main" id="{FFF8F310-0909-458C-9E73-9F83C95C3A21}"/>
            </a:ext>
          </a:extLst>
        </xdr:cNvPr>
        <xdr:cNvSpPr/>
      </xdr:nvSpPr>
      <xdr:spPr>
        <a:xfrm>
          <a:off x="86995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6" name="フローチャート: 判断 465">
          <a:extLst>
            <a:ext uri="{FF2B5EF4-FFF2-40B4-BE49-F238E27FC236}">
              <a16:creationId xmlns:a16="http://schemas.microsoft.com/office/drawing/2014/main" id="{8DEF5270-BB7B-4EC0-96A7-52241BD91F6A}"/>
            </a:ext>
          </a:extLst>
        </xdr:cNvPr>
        <xdr:cNvSpPr/>
      </xdr:nvSpPr>
      <xdr:spPr>
        <a:xfrm>
          <a:off x="7810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137193</xdr:rowOff>
    </xdr:from>
    <xdr:to>
      <xdr:col>36</xdr:col>
      <xdr:colOff>165100</xdr:colOff>
      <xdr:row>107</xdr:row>
      <xdr:rowOff>67343</xdr:rowOff>
    </xdr:to>
    <xdr:sp macro="" textlink="">
      <xdr:nvSpPr>
        <xdr:cNvPr id="467" name="フローチャート: 判断 466">
          <a:extLst>
            <a:ext uri="{FF2B5EF4-FFF2-40B4-BE49-F238E27FC236}">
              <a16:creationId xmlns:a16="http://schemas.microsoft.com/office/drawing/2014/main" id="{F7191D02-CD28-409D-A371-44D51FC201CA}"/>
            </a:ext>
          </a:extLst>
        </xdr:cNvPr>
        <xdr:cNvSpPr/>
      </xdr:nvSpPr>
      <xdr:spPr>
        <a:xfrm>
          <a:off x="6921500" y="1831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BA84F8E-FFA9-4921-9AE8-0E5C68F1A83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7E98D2D-8C12-46D5-8FC9-2F12EFC7ACF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8B1501E-5DEA-4FCF-97A4-0390E5E365A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EE44893-2C17-4F0B-9593-72B332BA261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39F76AB-842B-40EF-A372-63C76C4F113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96048</xdr:rowOff>
    </xdr:from>
    <xdr:to>
      <xdr:col>55</xdr:col>
      <xdr:colOff>50800</xdr:colOff>
      <xdr:row>109</xdr:row>
      <xdr:rowOff>26198</xdr:rowOff>
    </xdr:to>
    <xdr:sp macro="" textlink="">
      <xdr:nvSpPr>
        <xdr:cNvPr id="473" name="楕円 472">
          <a:extLst>
            <a:ext uri="{FF2B5EF4-FFF2-40B4-BE49-F238E27FC236}">
              <a16:creationId xmlns:a16="http://schemas.microsoft.com/office/drawing/2014/main" id="{03A022C6-7601-4705-A365-521011E8CC11}"/>
            </a:ext>
          </a:extLst>
        </xdr:cNvPr>
        <xdr:cNvSpPr/>
      </xdr:nvSpPr>
      <xdr:spPr>
        <a:xfrm>
          <a:off x="10426700" y="1861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10975</xdr:rowOff>
    </xdr:from>
    <xdr:ext cx="469744" cy="259045"/>
    <xdr:sp macro="" textlink="">
      <xdr:nvSpPr>
        <xdr:cNvPr id="474" name="【港湾・漁港】&#10;一人当たり有形固定資産（償却資産）額該当値テキスト">
          <a:extLst>
            <a:ext uri="{FF2B5EF4-FFF2-40B4-BE49-F238E27FC236}">
              <a16:creationId xmlns:a16="http://schemas.microsoft.com/office/drawing/2014/main" id="{9A80F858-CEBB-411F-8674-780869891C9A}"/>
            </a:ext>
          </a:extLst>
        </xdr:cNvPr>
        <xdr:cNvSpPr txBox="1"/>
      </xdr:nvSpPr>
      <xdr:spPr>
        <a:xfrm>
          <a:off x="10515600" y="185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96072</xdr:rowOff>
    </xdr:from>
    <xdr:to>
      <xdr:col>50</xdr:col>
      <xdr:colOff>165100</xdr:colOff>
      <xdr:row>109</xdr:row>
      <xdr:rowOff>26222</xdr:rowOff>
    </xdr:to>
    <xdr:sp macro="" textlink="">
      <xdr:nvSpPr>
        <xdr:cNvPr id="475" name="楕円 474">
          <a:extLst>
            <a:ext uri="{FF2B5EF4-FFF2-40B4-BE49-F238E27FC236}">
              <a16:creationId xmlns:a16="http://schemas.microsoft.com/office/drawing/2014/main" id="{53331279-F3EF-4C07-BE74-9A324E66568B}"/>
            </a:ext>
          </a:extLst>
        </xdr:cNvPr>
        <xdr:cNvSpPr/>
      </xdr:nvSpPr>
      <xdr:spPr>
        <a:xfrm>
          <a:off x="9588500" y="1861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146848</xdr:rowOff>
    </xdr:from>
    <xdr:to>
      <xdr:col>55</xdr:col>
      <xdr:colOff>0</xdr:colOff>
      <xdr:row>108</xdr:row>
      <xdr:rowOff>146872</xdr:rowOff>
    </xdr:to>
    <xdr:cxnSp macro="">
      <xdr:nvCxnSpPr>
        <xdr:cNvPr id="476" name="直線コネクタ 475">
          <a:extLst>
            <a:ext uri="{FF2B5EF4-FFF2-40B4-BE49-F238E27FC236}">
              <a16:creationId xmlns:a16="http://schemas.microsoft.com/office/drawing/2014/main" id="{A768D5C7-DC88-4051-9C05-19AF2DABA335}"/>
            </a:ext>
          </a:extLst>
        </xdr:cNvPr>
        <xdr:cNvCxnSpPr/>
      </xdr:nvCxnSpPr>
      <xdr:spPr>
        <a:xfrm flipV="1">
          <a:off x="9639300" y="18663448"/>
          <a:ext cx="8382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96079</xdr:rowOff>
    </xdr:from>
    <xdr:to>
      <xdr:col>46</xdr:col>
      <xdr:colOff>38100</xdr:colOff>
      <xdr:row>109</xdr:row>
      <xdr:rowOff>26229</xdr:rowOff>
    </xdr:to>
    <xdr:sp macro="" textlink="">
      <xdr:nvSpPr>
        <xdr:cNvPr id="477" name="楕円 476">
          <a:extLst>
            <a:ext uri="{FF2B5EF4-FFF2-40B4-BE49-F238E27FC236}">
              <a16:creationId xmlns:a16="http://schemas.microsoft.com/office/drawing/2014/main" id="{526C93F3-AA0A-4AC0-8B8C-6AABB87C471F}"/>
            </a:ext>
          </a:extLst>
        </xdr:cNvPr>
        <xdr:cNvSpPr/>
      </xdr:nvSpPr>
      <xdr:spPr>
        <a:xfrm>
          <a:off x="8699500" y="1861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146872</xdr:rowOff>
    </xdr:from>
    <xdr:to>
      <xdr:col>50</xdr:col>
      <xdr:colOff>114300</xdr:colOff>
      <xdr:row>108</xdr:row>
      <xdr:rowOff>146879</xdr:rowOff>
    </xdr:to>
    <xdr:cxnSp macro="">
      <xdr:nvCxnSpPr>
        <xdr:cNvPr id="478" name="直線コネクタ 477">
          <a:extLst>
            <a:ext uri="{FF2B5EF4-FFF2-40B4-BE49-F238E27FC236}">
              <a16:creationId xmlns:a16="http://schemas.microsoft.com/office/drawing/2014/main" id="{2599B1F4-48D4-48AC-9EBC-ECF827736B41}"/>
            </a:ext>
          </a:extLst>
        </xdr:cNvPr>
        <xdr:cNvCxnSpPr/>
      </xdr:nvCxnSpPr>
      <xdr:spPr>
        <a:xfrm flipV="1">
          <a:off x="8750300" y="18663472"/>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96087</xdr:rowOff>
    </xdr:from>
    <xdr:to>
      <xdr:col>41</xdr:col>
      <xdr:colOff>101600</xdr:colOff>
      <xdr:row>109</xdr:row>
      <xdr:rowOff>26237</xdr:rowOff>
    </xdr:to>
    <xdr:sp macro="" textlink="">
      <xdr:nvSpPr>
        <xdr:cNvPr id="479" name="楕円 478">
          <a:extLst>
            <a:ext uri="{FF2B5EF4-FFF2-40B4-BE49-F238E27FC236}">
              <a16:creationId xmlns:a16="http://schemas.microsoft.com/office/drawing/2014/main" id="{5D48737D-D113-4F92-8996-5FF30D6A2B0E}"/>
            </a:ext>
          </a:extLst>
        </xdr:cNvPr>
        <xdr:cNvSpPr/>
      </xdr:nvSpPr>
      <xdr:spPr>
        <a:xfrm>
          <a:off x="7810500" y="1861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146879</xdr:rowOff>
    </xdr:from>
    <xdr:to>
      <xdr:col>45</xdr:col>
      <xdr:colOff>177800</xdr:colOff>
      <xdr:row>108</xdr:row>
      <xdr:rowOff>146887</xdr:rowOff>
    </xdr:to>
    <xdr:cxnSp macro="">
      <xdr:nvCxnSpPr>
        <xdr:cNvPr id="480" name="直線コネクタ 479">
          <a:extLst>
            <a:ext uri="{FF2B5EF4-FFF2-40B4-BE49-F238E27FC236}">
              <a16:creationId xmlns:a16="http://schemas.microsoft.com/office/drawing/2014/main" id="{72C279FA-9E6D-49F5-AA57-8D60C34D7250}"/>
            </a:ext>
          </a:extLst>
        </xdr:cNvPr>
        <xdr:cNvCxnSpPr/>
      </xdr:nvCxnSpPr>
      <xdr:spPr>
        <a:xfrm flipV="1">
          <a:off x="7861300" y="18663479"/>
          <a:ext cx="88900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96093</xdr:rowOff>
    </xdr:from>
    <xdr:to>
      <xdr:col>36</xdr:col>
      <xdr:colOff>165100</xdr:colOff>
      <xdr:row>109</xdr:row>
      <xdr:rowOff>26243</xdr:rowOff>
    </xdr:to>
    <xdr:sp macro="" textlink="">
      <xdr:nvSpPr>
        <xdr:cNvPr id="481" name="楕円 480">
          <a:extLst>
            <a:ext uri="{FF2B5EF4-FFF2-40B4-BE49-F238E27FC236}">
              <a16:creationId xmlns:a16="http://schemas.microsoft.com/office/drawing/2014/main" id="{1CB7C3DE-4087-4C23-BBE8-3F484684A7D0}"/>
            </a:ext>
          </a:extLst>
        </xdr:cNvPr>
        <xdr:cNvSpPr/>
      </xdr:nvSpPr>
      <xdr:spPr>
        <a:xfrm>
          <a:off x="6921500" y="1861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146887</xdr:rowOff>
    </xdr:from>
    <xdr:to>
      <xdr:col>41</xdr:col>
      <xdr:colOff>50800</xdr:colOff>
      <xdr:row>108</xdr:row>
      <xdr:rowOff>146893</xdr:rowOff>
    </xdr:to>
    <xdr:cxnSp macro="">
      <xdr:nvCxnSpPr>
        <xdr:cNvPr id="482" name="直線コネクタ 481">
          <a:extLst>
            <a:ext uri="{FF2B5EF4-FFF2-40B4-BE49-F238E27FC236}">
              <a16:creationId xmlns:a16="http://schemas.microsoft.com/office/drawing/2014/main" id="{34F49E50-8387-404E-A5DC-E963A1D45C0A}"/>
            </a:ext>
          </a:extLst>
        </xdr:cNvPr>
        <xdr:cNvCxnSpPr/>
      </xdr:nvCxnSpPr>
      <xdr:spPr>
        <a:xfrm flipV="1">
          <a:off x="6972300" y="18663487"/>
          <a:ext cx="8890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31128</xdr:rowOff>
    </xdr:from>
    <xdr:ext cx="534377" cy="259045"/>
    <xdr:sp macro="" textlink="">
      <xdr:nvSpPr>
        <xdr:cNvPr id="483" name="n_1aveValue【港湾・漁港】&#10;一人当たり有形固定資産（償却資産）額">
          <a:extLst>
            <a:ext uri="{FF2B5EF4-FFF2-40B4-BE49-F238E27FC236}">
              <a16:creationId xmlns:a16="http://schemas.microsoft.com/office/drawing/2014/main" id="{D95B59F0-028B-4E86-9EF5-B00F76388631}"/>
            </a:ext>
          </a:extLst>
        </xdr:cNvPr>
        <xdr:cNvSpPr txBox="1"/>
      </xdr:nvSpPr>
      <xdr:spPr>
        <a:xfrm>
          <a:off x="9359411" y="1820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42989</xdr:rowOff>
    </xdr:from>
    <xdr:ext cx="534377" cy="259045"/>
    <xdr:sp macro="" textlink="">
      <xdr:nvSpPr>
        <xdr:cNvPr id="484" name="n_2aveValue【港湾・漁港】&#10;一人当たり有形固定資産（償却資産）額">
          <a:extLst>
            <a:ext uri="{FF2B5EF4-FFF2-40B4-BE49-F238E27FC236}">
              <a16:creationId xmlns:a16="http://schemas.microsoft.com/office/drawing/2014/main" id="{7DC56CD8-D0F6-4967-AD94-2DB7F6C93668}"/>
            </a:ext>
          </a:extLst>
        </xdr:cNvPr>
        <xdr:cNvSpPr txBox="1"/>
      </xdr:nvSpPr>
      <xdr:spPr>
        <a:xfrm>
          <a:off x="8483111" y="1821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45552</xdr:rowOff>
    </xdr:from>
    <xdr:ext cx="534377" cy="259045"/>
    <xdr:sp macro="" textlink="">
      <xdr:nvSpPr>
        <xdr:cNvPr id="485" name="n_3aveValue【港湾・漁港】&#10;一人当たり有形固定資産（償却資産）額">
          <a:extLst>
            <a:ext uri="{FF2B5EF4-FFF2-40B4-BE49-F238E27FC236}">
              <a16:creationId xmlns:a16="http://schemas.microsoft.com/office/drawing/2014/main" id="{8BF1C890-F48D-4BED-83FA-B8E6E14F1E04}"/>
            </a:ext>
          </a:extLst>
        </xdr:cNvPr>
        <xdr:cNvSpPr txBox="1"/>
      </xdr:nvSpPr>
      <xdr:spPr>
        <a:xfrm>
          <a:off x="7594111" y="1821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83870</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B46E6B3E-F9CE-4DA7-80B2-B4D6102D4D8D}"/>
            </a:ext>
          </a:extLst>
        </xdr:cNvPr>
        <xdr:cNvSpPr txBox="1"/>
      </xdr:nvSpPr>
      <xdr:spPr>
        <a:xfrm>
          <a:off x="6672795" y="1808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17349</xdr:rowOff>
    </xdr:from>
    <xdr:ext cx="469744" cy="259045"/>
    <xdr:sp macro="" textlink="">
      <xdr:nvSpPr>
        <xdr:cNvPr id="487" name="n_1mainValue【港湾・漁港】&#10;一人当たり有形固定資産（償却資産）額">
          <a:extLst>
            <a:ext uri="{FF2B5EF4-FFF2-40B4-BE49-F238E27FC236}">
              <a16:creationId xmlns:a16="http://schemas.microsoft.com/office/drawing/2014/main" id="{30E6DD7E-3F03-4042-AC58-48B4942B7964}"/>
            </a:ext>
          </a:extLst>
        </xdr:cNvPr>
        <xdr:cNvSpPr txBox="1"/>
      </xdr:nvSpPr>
      <xdr:spPr>
        <a:xfrm>
          <a:off x="9391728" y="18705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17356</xdr:rowOff>
    </xdr:from>
    <xdr:ext cx="469744" cy="259045"/>
    <xdr:sp macro="" textlink="">
      <xdr:nvSpPr>
        <xdr:cNvPr id="488" name="n_2mainValue【港湾・漁港】&#10;一人当たり有形固定資産（償却資産）額">
          <a:extLst>
            <a:ext uri="{FF2B5EF4-FFF2-40B4-BE49-F238E27FC236}">
              <a16:creationId xmlns:a16="http://schemas.microsoft.com/office/drawing/2014/main" id="{CC188C79-E6FC-4452-8839-29A58C26B0B4}"/>
            </a:ext>
          </a:extLst>
        </xdr:cNvPr>
        <xdr:cNvSpPr txBox="1"/>
      </xdr:nvSpPr>
      <xdr:spPr>
        <a:xfrm>
          <a:off x="8515428" y="1870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17364</xdr:rowOff>
    </xdr:from>
    <xdr:ext cx="469744" cy="259045"/>
    <xdr:sp macro="" textlink="">
      <xdr:nvSpPr>
        <xdr:cNvPr id="489" name="n_3mainValue【港湾・漁港】&#10;一人当たり有形固定資産（償却資産）額">
          <a:extLst>
            <a:ext uri="{FF2B5EF4-FFF2-40B4-BE49-F238E27FC236}">
              <a16:creationId xmlns:a16="http://schemas.microsoft.com/office/drawing/2014/main" id="{324860FC-82B8-4558-A5AD-DECA3D17214E}"/>
            </a:ext>
          </a:extLst>
        </xdr:cNvPr>
        <xdr:cNvSpPr txBox="1"/>
      </xdr:nvSpPr>
      <xdr:spPr>
        <a:xfrm>
          <a:off x="7626428" y="1870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17370</xdr:rowOff>
    </xdr:from>
    <xdr:ext cx="469744" cy="259045"/>
    <xdr:sp macro="" textlink="">
      <xdr:nvSpPr>
        <xdr:cNvPr id="490" name="n_4mainValue【港湾・漁港】&#10;一人当たり有形固定資産（償却資産）額">
          <a:extLst>
            <a:ext uri="{FF2B5EF4-FFF2-40B4-BE49-F238E27FC236}">
              <a16:creationId xmlns:a16="http://schemas.microsoft.com/office/drawing/2014/main" id="{79424910-B700-4EEC-A1DD-3C074F9C1A64}"/>
            </a:ext>
          </a:extLst>
        </xdr:cNvPr>
        <xdr:cNvSpPr txBox="1"/>
      </xdr:nvSpPr>
      <xdr:spPr>
        <a:xfrm>
          <a:off x="6737428" y="1870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17E03322-7DE8-46B2-B32F-166A5A3BB93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7D04ED37-78BE-4C03-B6C9-FC20F1A39B3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AD07F6C5-4A2A-47DE-A7D8-41F68D1B9F4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2700839B-1BCD-41C9-A2B8-9F4313E524B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9BAD9B1B-625C-4497-B81D-59EBAAC3F2C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C2723D40-7FAE-4B1E-B4A3-A50901CB75D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84BF21C6-CB70-4EAF-B5A2-EE651D4A3D9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A5D29CA0-CC99-4266-AA4A-38FD930426C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A7655E49-8C2C-444A-90E5-33D66285335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43564D8F-9F30-4546-9C66-7B0A94D69E9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3FD5BBA1-567E-4E4D-8C8F-7E32B5BBF50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717DDD4D-EAD1-449C-B564-7641EA6B139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B35D23E0-A446-422C-A99D-7F907528E7C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0902AD03-4A1A-4689-860A-7D4672FF549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6254EF9B-B00D-4F29-98C3-7E352A6DD0B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E1780473-6C3C-435F-B180-F6CDBB7506E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C1F6D6C6-4B9F-482D-8255-865440C041E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CA039F04-10D3-4013-BBA7-09C81CFB025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B09867FE-D051-442E-A8CE-B64E1A6265A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D72A2EE2-C3DD-43C7-9235-E8FA132FF12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2BED3641-9ECF-473E-99A2-B44C9D483EE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9A86F3DC-6CEF-4150-8CAB-5EE9BFC2234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DC256B09-179F-4E1B-BA15-E63777FDB93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0CFEEAC0-2E50-436F-BF3F-A3A20B14A6E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5" name="直線コネクタ 514">
          <a:extLst>
            <a:ext uri="{FF2B5EF4-FFF2-40B4-BE49-F238E27FC236}">
              <a16:creationId xmlns:a16="http://schemas.microsoft.com/office/drawing/2014/main" id="{017F499E-9EB7-41C5-810A-5F81077341E3}"/>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6" name="【認定こども園・幼稚園・保育所】&#10;有形固定資産減価償却率最小値テキスト">
          <a:extLst>
            <a:ext uri="{FF2B5EF4-FFF2-40B4-BE49-F238E27FC236}">
              <a16:creationId xmlns:a16="http://schemas.microsoft.com/office/drawing/2014/main" id="{7700B1BC-238F-4A48-9684-C5D19568761B}"/>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7" name="直線コネクタ 516">
          <a:extLst>
            <a:ext uri="{FF2B5EF4-FFF2-40B4-BE49-F238E27FC236}">
              <a16:creationId xmlns:a16="http://schemas.microsoft.com/office/drawing/2014/main" id="{E3DD5A7C-BFBB-4DC3-A46A-8854FB33DC93}"/>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C08DA05E-78BB-4102-8B38-BF04DAABEFA3}"/>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19" name="直線コネクタ 518">
          <a:extLst>
            <a:ext uri="{FF2B5EF4-FFF2-40B4-BE49-F238E27FC236}">
              <a16:creationId xmlns:a16="http://schemas.microsoft.com/office/drawing/2014/main" id="{852034AD-8D60-4C49-B733-1F56C7D18969}"/>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0FDE5640-D01E-4838-B178-24B5771DBE7D}"/>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AC140816-B6D8-4AB8-BB61-AC620AD496F4}"/>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46AC6845-C569-469C-A113-C63CB07DD430}"/>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E946EDCC-8264-454D-96C8-8763B43CEA16}"/>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E45A6A88-E77D-4C1B-9A78-65280D8B3B3A}"/>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525" name="フローチャート: 判断 524">
          <a:extLst>
            <a:ext uri="{FF2B5EF4-FFF2-40B4-BE49-F238E27FC236}">
              <a16:creationId xmlns:a16="http://schemas.microsoft.com/office/drawing/2014/main" id="{53A8D0ED-2C41-47E2-BD09-7DDA8F63662B}"/>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97152ED-94B7-42DE-9EE4-6F14630EA82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7AE55EE-E815-4EC8-A7EC-F90B82262B7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EF946E6-28EB-4398-8FE8-529B18E2D1B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F472874-5067-4FEC-94D7-562FAFCEAFF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86B7D33-B0A2-4C0A-8FFF-F6AA5E723E2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124460</xdr:rowOff>
    </xdr:from>
    <xdr:to>
      <xdr:col>85</xdr:col>
      <xdr:colOff>177800</xdr:colOff>
      <xdr:row>40</xdr:row>
      <xdr:rowOff>54610</xdr:rowOff>
    </xdr:to>
    <xdr:sp macro="" textlink="">
      <xdr:nvSpPr>
        <xdr:cNvPr id="531" name="楕円 530">
          <a:extLst>
            <a:ext uri="{FF2B5EF4-FFF2-40B4-BE49-F238E27FC236}">
              <a16:creationId xmlns:a16="http://schemas.microsoft.com/office/drawing/2014/main" id="{CAABDBA2-26BC-4822-A639-D9F62380D0ED}"/>
            </a:ext>
          </a:extLst>
        </xdr:cNvPr>
        <xdr:cNvSpPr/>
      </xdr:nvSpPr>
      <xdr:spPr>
        <a:xfrm>
          <a:off x="162687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102887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CDE50131-DDE4-49E7-8CDA-B8BA8D34228A}"/>
            </a:ext>
          </a:extLst>
        </xdr:cNvPr>
        <xdr:cNvSpPr txBox="1"/>
      </xdr:nvSpPr>
      <xdr:spPr>
        <a:xfrm>
          <a:off x="16357600"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88265</xdr:rowOff>
    </xdr:from>
    <xdr:to>
      <xdr:col>81</xdr:col>
      <xdr:colOff>101600</xdr:colOff>
      <xdr:row>40</xdr:row>
      <xdr:rowOff>18415</xdr:rowOff>
    </xdr:to>
    <xdr:sp macro="" textlink="">
      <xdr:nvSpPr>
        <xdr:cNvPr id="533" name="楕円 532">
          <a:extLst>
            <a:ext uri="{FF2B5EF4-FFF2-40B4-BE49-F238E27FC236}">
              <a16:creationId xmlns:a16="http://schemas.microsoft.com/office/drawing/2014/main" id="{C049E52E-04A7-48B6-B213-EB1C3427EA23}"/>
            </a:ext>
          </a:extLst>
        </xdr:cNvPr>
        <xdr:cNvSpPr/>
      </xdr:nvSpPr>
      <xdr:spPr>
        <a:xfrm>
          <a:off x="154305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139065</xdr:rowOff>
    </xdr:from>
    <xdr:to>
      <xdr:col>85</xdr:col>
      <xdr:colOff>127000</xdr:colOff>
      <xdr:row>40</xdr:row>
      <xdr:rowOff>3810</xdr:rowOff>
    </xdr:to>
    <xdr:cxnSp macro="">
      <xdr:nvCxnSpPr>
        <xdr:cNvPr id="534" name="直線コネクタ 533">
          <a:extLst>
            <a:ext uri="{FF2B5EF4-FFF2-40B4-BE49-F238E27FC236}">
              <a16:creationId xmlns:a16="http://schemas.microsoft.com/office/drawing/2014/main" id="{509122BC-FA0F-49E0-B708-E8E973FEF02E}"/>
            </a:ext>
          </a:extLst>
        </xdr:cNvPr>
        <xdr:cNvCxnSpPr/>
      </xdr:nvCxnSpPr>
      <xdr:spPr>
        <a:xfrm>
          <a:off x="15481300" y="682561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50165</xdr:rowOff>
    </xdr:from>
    <xdr:to>
      <xdr:col>76</xdr:col>
      <xdr:colOff>165100</xdr:colOff>
      <xdr:row>39</xdr:row>
      <xdr:rowOff>151765</xdr:rowOff>
    </xdr:to>
    <xdr:sp macro="" textlink="">
      <xdr:nvSpPr>
        <xdr:cNvPr id="535" name="楕円 534">
          <a:extLst>
            <a:ext uri="{FF2B5EF4-FFF2-40B4-BE49-F238E27FC236}">
              <a16:creationId xmlns:a16="http://schemas.microsoft.com/office/drawing/2014/main" id="{B92B8714-4B56-45C8-84A1-41DF8F6902BF}"/>
            </a:ext>
          </a:extLst>
        </xdr:cNvPr>
        <xdr:cNvSpPr/>
      </xdr:nvSpPr>
      <xdr:spPr>
        <a:xfrm>
          <a:off x="14541500" y="67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100965</xdr:rowOff>
    </xdr:from>
    <xdr:to>
      <xdr:col>81</xdr:col>
      <xdr:colOff>50800</xdr:colOff>
      <xdr:row>39</xdr:row>
      <xdr:rowOff>139065</xdr:rowOff>
    </xdr:to>
    <xdr:cxnSp macro="">
      <xdr:nvCxnSpPr>
        <xdr:cNvPr id="536" name="直線コネクタ 535">
          <a:extLst>
            <a:ext uri="{FF2B5EF4-FFF2-40B4-BE49-F238E27FC236}">
              <a16:creationId xmlns:a16="http://schemas.microsoft.com/office/drawing/2014/main" id="{02BD4D05-4E38-4E6B-A7C9-0FCC2B4E005F}"/>
            </a:ext>
          </a:extLst>
        </xdr:cNvPr>
        <xdr:cNvCxnSpPr/>
      </xdr:nvCxnSpPr>
      <xdr:spPr>
        <a:xfrm>
          <a:off x="14592300" y="67875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12065</xdr:rowOff>
    </xdr:from>
    <xdr:to>
      <xdr:col>72</xdr:col>
      <xdr:colOff>38100</xdr:colOff>
      <xdr:row>39</xdr:row>
      <xdr:rowOff>113665</xdr:rowOff>
    </xdr:to>
    <xdr:sp macro="" textlink="">
      <xdr:nvSpPr>
        <xdr:cNvPr id="537" name="楕円 536">
          <a:extLst>
            <a:ext uri="{FF2B5EF4-FFF2-40B4-BE49-F238E27FC236}">
              <a16:creationId xmlns:a16="http://schemas.microsoft.com/office/drawing/2014/main" id="{A7CA12E4-94E4-451A-BDFC-25132BC98CF8}"/>
            </a:ext>
          </a:extLst>
        </xdr:cNvPr>
        <xdr:cNvSpPr/>
      </xdr:nvSpPr>
      <xdr:spPr>
        <a:xfrm>
          <a:off x="13652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62865</xdr:rowOff>
    </xdr:from>
    <xdr:to>
      <xdr:col>76</xdr:col>
      <xdr:colOff>114300</xdr:colOff>
      <xdr:row>39</xdr:row>
      <xdr:rowOff>100965</xdr:rowOff>
    </xdr:to>
    <xdr:cxnSp macro="">
      <xdr:nvCxnSpPr>
        <xdr:cNvPr id="538" name="直線コネクタ 537">
          <a:extLst>
            <a:ext uri="{FF2B5EF4-FFF2-40B4-BE49-F238E27FC236}">
              <a16:creationId xmlns:a16="http://schemas.microsoft.com/office/drawing/2014/main" id="{44E00137-0178-41B1-BFDD-9BC4ABC68292}"/>
            </a:ext>
          </a:extLst>
        </xdr:cNvPr>
        <xdr:cNvCxnSpPr/>
      </xdr:nvCxnSpPr>
      <xdr:spPr>
        <a:xfrm>
          <a:off x="13703300" y="67494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145415</xdr:rowOff>
    </xdr:from>
    <xdr:to>
      <xdr:col>67</xdr:col>
      <xdr:colOff>101600</xdr:colOff>
      <xdr:row>39</xdr:row>
      <xdr:rowOff>75565</xdr:rowOff>
    </xdr:to>
    <xdr:sp macro="" textlink="">
      <xdr:nvSpPr>
        <xdr:cNvPr id="539" name="楕円 538">
          <a:extLst>
            <a:ext uri="{FF2B5EF4-FFF2-40B4-BE49-F238E27FC236}">
              <a16:creationId xmlns:a16="http://schemas.microsoft.com/office/drawing/2014/main" id="{E8F6ABC1-379E-4F03-BC3E-911378345B04}"/>
            </a:ext>
          </a:extLst>
        </xdr:cNvPr>
        <xdr:cNvSpPr/>
      </xdr:nvSpPr>
      <xdr:spPr>
        <a:xfrm>
          <a:off x="127635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24765</xdr:rowOff>
    </xdr:from>
    <xdr:to>
      <xdr:col>71</xdr:col>
      <xdr:colOff>177800</xdr:colOff>
      <xdr:row>39</xdr:row>
      <xdr:rowOff>62865</xdr:rowOff>
    </xdr:to>
    <xdr:cxnSp macro="">
      <xdr:nvCxnSpPr>
        <xdr:cNvPr id="540" name="直線コネクタ 539">
          <a:extLst>
            <a:ext uri="{FF2B5EF4-FFF2-40B4-BE49-F238E27FC236}">
              <a16:creationId xmlns:a16="http://schemas.microsoft.com/office/drawing/2014/main" id="{9997C353-8DEA-4B14-AAFC-7A7C10830BEC}"/>
            </a:ext>
          </a:extLst>
        </xdr:cNvPr>
        <xdr:cNvCxnSpPr/>
      </xdr:nvCxnSpPr>
      <xdr:spPr>
        <a:xfrm>
          <a:off x="12814300" y="67113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638D940C-376D-4528-A1F6-DB81A6C6BF4D}"/>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94A16A03-33DD-4C08-8BA1-42CBFDC42CFA}"/>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F2C97B3F-D9B7-43BA-884B-3C6EAD718A87}"/>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1BA3B1A1-95DC-4D3D-B802-48F61E34160A}"/>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9542</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91EFB058-F8AB-40CA-BB5A-044B6D8468C9}"/>
            </a:ext>
          </a:extLst>
        </xdr:cNvPr>
        <xdr:cNvSpPr txBox="1"/>
      </xdr:nvSpPr>
      <xdr:spPr>
        <a:xfrm>
          <a:off x="15266044" y="686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142892</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782301CD-84CC-4C0C-A178-67C6D57FBD2C}"/>
            </a:ext>
          </a:extLst>
        </xdr:cNvPr>
        <xdr:cNvSpPr txBox="1"/>
      </xdr:nvSpPr>
      <xdr:spPr>
        <a:xfrm>
          <a:off x="14389744"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104792</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ECB9F4C8-DE69-4DD8-900B-D68078F8FF45}"/>
            </a:ext>
          </a:extLst>
        </xdr:cNvPr>
        <xdr:cNvSpPr txBox="1"/>
      </xdr:nvSpPr>
      <xdr:spPr>
        <a:xfrm>
          <a:off x="1350074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66692</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997F7384-2897-495F-971A-E7D5BA6D63B5}"/>
            </a:ext>
          </a:extLst>
        </xdr:cNvPr>
        <xdr:cNvSpPr txBox="1"/>
      </xdr:nvSpPr>
      <xdr:spPr>
        <a:xfrm>
          <a:off x="1261174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A2980A6E-2A92-429F-878C-A72846B8F10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E1C1EE6E-2D52-47AC-8691-E74F81E29B2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FF86B023-8B5F-42EF-99F8-E2A6C9BAED4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928C6FAB-A0A7-4811-93B3-336CE45B302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2867DB5A-E956-49FE-9DB0-5D8BBA5F7C2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B44B137E-0E4F-479E-914F-1F38D60056E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6472AFCD-971C-4276-8FEB-80A2679CE6B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1667160-2EEE-437E-B387-59A0719B511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F5DEB2DC-68BD-4EFC-B2F4-69B4D6F5B69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1E838F20-479A-4624-AAF9-854BAAD7EDB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986C8D8D-F9A0-4179-8B0F-95815716F59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FD4E0021-863F-4F4E-A60F-A12E43AA01D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8EFEA13A-5122-44FC-ADCA-C51B12C59E4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57E9D182-E87A-438C-9829-F8D81FDD731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1270412D-0B76-473B-90BF-5C3CE288998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9FAC3FE6-0865-4CDB-9F6A-CA721EC2DF3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EE5959BC-7492-4499-A7FD-7C059A2B08E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53C8B3C1-C647-431A-9DBD-99EAB708D60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8B98691D-8A62-443F-A786-ED1F7B5C334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E66A5A6E-DB44-499C-A7F3-E237D2673DB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EB04A68F-CF80-40FE-93FE-59037954DAE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0CB811BC-9C71-4C4B-B1AC-1561520A977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77CEA496-1282-4CF6-8D42-6CDDBD63E89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2" name="直線コネクタ 571">
          <a:extLst>
            <a:ext uri="{FF2B5EF4-FFF2-40B4-BE49-F238E27FC236}">
              <a16:creationId xmlns:a16="http://schemas.microsoft.com/office/drawing/2014/main" id="{884BD252-72F9-4858-8216-882EAB64AEB0}"/>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F283E0E7-AF88-4E1D-9A06-02E9F5F9CBAF}"/>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07D12014-3AC6-41A2-8DAD-B2C78C69CCE1}"/>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BA33BBD1-339E-4632-A1BE-79A58A8C277A}"/>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57EE7A1B-EDC1-440E-8AEF-002D3F7B450B}"/>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DBB61F94-75E3-4576-B5ED-646ECCA09356}"/>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CC72EE06-7FE3-45F4-AE27-6E872803E769}"/>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3926BB3F-7B1C-455D-8D53-41178DBE8ABF}"/>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27BFF38B-82E6-44FB-AA64-6B56B378534E}"/>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A2C36D93-068F-492C-ADC3-631805558D56}"/>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82" name="フローチャート: 判断 581">
          <a:extLst>
            <a:ext uri="{FF2B5EF4-FFF2-40B4-BE49-F238E27FC236}">
              <a16:creationId xmlns:a16="http://schemas.microsoft.com/office/drawing/2014/main" id="{0C31FDFB-0908-4742-8B29-6B6779D06307}"/>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8F916A8F-9A5F-49F5-B2B5-4CE2C6CD240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D920232-BE19-4CD6-ADDE-0DEC978C15D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5231CEB-89ED-4465-849A-6959E2F198B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A1069F6-62CD-4177-BC59-BC4857D0223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2DE26E6-E0AA-46C4-A929-851B571ED10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128270</xdr:rowOff>
    </xdr:from>
    <xdr:to>
      <xdr:col>116</xdr:col>
      <xdr:colOff>114300</xdr:colOff>
      <xdr:row>39</xdr:row>
      <xdr:rowOff>58420</xdr:rowOff>
    </xdr:to>
    <xdr:sp macro="" textlink="">
      <xdr:nvSpPr>
        <xdr:cNvPr id="588" name="楕円 587">
          <a:extLst>
            <a:ext uri="{FF2B5EF4-FFF2-40B4-BE49-F238E27FC236}">
              <a16:creationId xmlns:a16="http://schemas.microsoft.com/office/drawing/2014/main" id="{1749124F-0205-4BE4-8670-8B2B969C4531}"/>
            </a:ext>
          </a:extLst>
        </xdr:cNvPr>
        <xdr:cNvSpPr/>
      </xdr:nvSpPr>
      <xdr:spPr>
        <a:xfrm>
          <a:off x="22110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151147</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D7399458-3ED8-4D5D-A51D-3355B46F718D}"/>
            </a:ext>
          </a:extLst>
        </xdr:cNvPr>
        <xdr:cNvSpPr txBox="1"/>
      </xdr:nvSpPr>
      <xdr:spPr>
        <a:xfrm>
          <a:off x="22199600"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128270</xdr:rowOff>
    </xdr:from>
    <xdr:to>
      <xdr:col>112</xdr:col>
      <xdr:colOff>38100</xdr:colOff>
      <xdr:row>39</xdr:row>
      <xdr:rowOff>58420</xdr:rowOff>
    </xdr:to>
    <xdr:sp macro="" textlink="">
      <xdr:nvSpPr>
        <xdr:cNvPr id="590" name="楕円 589">
          <a:extLst>
            <a:ext uri="{FF2B5EF4-FFF2-40B4-BE49-F238E27FC236}">
              <a16:creationId xmlns:a16="http://schemas.microsoft.com/office/drawing/2014/main" id="{A2788A12-75A2-4E95-B590-67DC388FC186}"/>
            </a:ext>
          </a:extLst>
        </xdr:cNvPr>
        <xdr:cNvSpPr/>
      </xdr:nvSpPr>
      <xdr:spPr>
        <a:xfrm>
          <a:off x="21272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7620</xdr:rowOff>
    </xdr:from>
    <xdr:to>
      <xdr:col>116</xdr:col>
      <xdr:colOff>63500</xdr:colOff>
      <xdr:row>39</xdr:row>
      <xdr:rowOff>7620</xdr:rowOff>
    </xdr:to>
    <xdr:cxnSp macro="">
      <xdr:nvCxnSpPr>
        <xdr:cNvPr id="591" name="直線コネクタ 590">
          <a:extLst>
            <a:ext uri="{FF2B5EF4-FFF2-40B4-BE49-F238E27FC236}">
              <a16:creationId xmlns:a16="http://schemas.microsoft.com/office/drawing/2014/main" id="{DDF91C0A-37FF-4D42-A74C-08BDCEC77878}"/>
            </a:ext>
          </a:extLst>
        </xdr:cNvPr>
        <xdr:cNvCxnSpPr/>
      </xdr:nvCxnSpPr>
      <xdr:spPr>
        <a:xfrm>
          <a:off x="21323300" y="6694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132080</xdr:rowOff>
    </xdr:from>
    <xdr:to>
      <xdr:col>107</xdr:col>
      <xdr:colOff>101600</xdr:colOff>
      <xdr:row>39</xdr:row>
      <xdr:rowOff>62230</xdr:rowOff>
    </xdr:to>
    <xdr:sp macro="" textlink="">
      <xdr:nvSpPr>
        <xdr:cNvPr id="592" name="楕円 591">
          <a:extLst>
            <a:ext uri="{FF2B5EF4-FFF2-40B4-BE49-F238E27FC236}">
              <a16:creationId xmlns:a16="http://schemas.microsoft.com/office/drawing/2014/main" id="{D3398E9F-4336-49E2-8964-22F8FC228275}"/>
            </a:ext>
          </a:extLst>
        </xdr:cNvPr>
        <xdr:cNvSpPr/>
      </xdr:nvSpPr>
      <xdr:spPr>
        <a:xfrm>
          <a:off x="20383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7620</xdr:rowOff>
    </xdr:from>
    <xdr:to>
      <xdr:col>111</xdr:col>
      <xdr:colOff>177800</xdr:colOff>
      <xdr:row>39</xdr:row>
      <xdr:rowOff>11430</xdr:rowOff>
    </xdr:to>
    <xdr:cxnSp macro="">
      <xdr:nvCxnSpPr>
        <xdr:cNvPr id="593" name="直線コネクタ 592">
          <a:extLst>
            <a:ext uri="{FF2B5EF4-FFF2-40B4-BE49-F238E27FC236}">
              <a16:creationId xmlns:a16="http://schemas.microsoft.com/office/drawing/2014/main" id="{39BCBB37-B60F-40F2-8E45-EC8BF3FD433C}"/>
            </a:ext>
          </a:extLst>
        </xdr:cNvPr>
        <xdr:cNvCxnSpPr/>
      </xdr:nvCxnSpPr>
      <xdr:spPr>
        <a:xfrm flipV="1">
          <a:off x="20434300" y="66941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132080</xdr:rowOff>
    </xdr:from>
    <xdr:to>
      <xdr:col>102</xdr:col>
      <xdr:colOff>165100</xdr:colOff>
      <xdr:row>39</xdr:row>
      <xdr:rowOff>62230</xdr:rowOff>
    </xdr:to>
    <xdr:sp macro="" textlink="">
      <xdr:nvSpPr>
        <xdr:cNvPr id="594" name="楕円 593">
          <a:extLst>
            <a:ext uri="{FF2B5EF4-FFF2-40B4-BE49-F238E27FC236}">
              <a16:creationId xmlns:a16="http://schemas.microsoft.com/office/drawing/2014/main" id="{BC119CD0-588E-4AC2-8B95-1E4272AE3F4C}"/>
            </a:ext>
          </a:extLst>
        </xdr:cNvPr>
        <xdr:cNvSpPr/>
      </xdr:nvSpPr>
      <xdr:spPr>
        <a:xfrm>
          <a:off x="19494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11430</xdr:rowOff>
    </xdr:from>
    <xdr:to>
      <xdr:col>107</xdr:col>
      <xdr:colOff>50800</xdr:colOff>
      <xdr:row>39</xdr:row>
      <xdr:rowOff>11430</xdr:rowOff>
    </xdr:to>
    <xdr:cxnSp macro="">
      <xdr:nvCxnSpPr>
        <xdr:cNvPr id="595" name="直線コネクタ 594">
          <a:extLst>
            <a:ext uri="{FF2B5EF4-FFF2-40B4-BE49-F238E27FC236}">
              <a16:creationId xmlns:a16="http://schemas.microsoft.com/office/drawing/2014/main" id="{2A2441F3-5ED9-40E7-BBFC-87A5AF30890E}"/>
            </a:ext>
          </a:extLst>
        </xdr:cNvPr>
        <xdr:cNvCxnSpPr/>
      </xdr:nvCxnSpPr>
      <xdr:spPr>
        <a:xfrm>
          <a:off x="19545300" y="6697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132080</xdr:rowOff>
    </xdr:from>
    <xdr:to>
      <xdr:col>98</xdr:col>
      <xdr:colOff>38100</xdr:colOff>
      <xdr:row>39</xdr:row>
      <xdr:rowOff>62230</xdr:rowOff>
    </xdr:to>
    <xdr:sp macro="" textlink="">
      <xdr:nvSpPr>
        <xdr:cNvPr id="596" name="楕円 595">
          <a:extLst>
            <a:ext uri="{FF2B5EF4-FFF2-40B4-BE49-F238E27FC236}">
              <a16:creationId xmlns:a16="http://schemas.microsoft.com/office/drawing/2014/main" id="{AD742827-F6BD-4DE8-814C-9C9B758F1AB5}"/>
            </a:ext>
          </a:extLst>
        </xdr:cNvPr>
        <xdr:cNvSpPr/>
      </xdr:nvSpPr>
      <xdr:spPr>
        <a:xfrm>
          <a:off x="18605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11430</xdr:rowOff>
    </xdr:from>
    <xdr:to>
      <xdr:col>102</xdr:col>
      <xdr:colOff>114300</xdr:colOff>
      <xdr:row>39</xdr:row>
      <xdr:rowOff>11430</xdr:rowOff>
    </xdr:to>
    <xdr:cxnSp macro="">
      <xdr:nvCxnSpPr>
        <xdr:cNvPr id="597" name="直線コネクタ 596">
          <a:extLst>
            <a:ext uri="{FF2B5EF4-FFF2-40B4-BE49-F238E27FC236}">
              <a16:creationId xmlns:a16="http://schemas.microsoft.com/office/drawing/2014/main" id="{48D22986-9684-4980-BB35-24CBAC6A4957}"/>
            </a:ext>
          </a:extLst>
        </xdr:cNvPr>
        <xdr:cNvCxnSpPr/>
      </xdr:nvCxnSpPr>
      <xdr:spPr>
        <a:xfrm>
          <a:off x="18656300" y="6697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964FF34A-7725-4D54-A4C7-E14285BBBA6A}"/>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5476C6D3-3527-477C-B839-68B98AC55644}"/>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156E1E84-2848-43D3-8F4E-DD37BFFEBB18}"/>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4B9CBC0C-F1B9-4D96-B1CE-25E10C369C02}"/>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74947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AE8C3934-B6A8-4C34-8E6A-F2BE1D0FF03F}"/>
            </a:ext>
          </a:extLst>
        </xdr:cNvPr>
        <xdr:cNvSpPr txBox="1"/>
      </xdr:nvSpPr>
      <xdr:spPr>
        <a:xfrm>
          <a:off x="210757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53357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908FD2FA-CC66-4D01-AA2F-42344A502AC6}"/>
            </a:ext>
          </a:extLst>
        </xdr:cNvPr>
        <xdr:cNvSpPr txBox="1"/>
      </xdr:nvSpPr>
      <xdr:spPr>
        <a:xfrm>
          <a:off x="20199427"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53357</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C2CBDD79-AABB-47D3-B432-C3E85EB6C2C3}"/>
            </a:ext>
          </a:extLst>
        </xdr:cNvPr>
        <xdr:cNvSpPr txBox="1"/>
      </xdr:nvSpPr>
      <xdr:spPr>
        <a:xfrm>
          <a:off x="19310427"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53357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BB01B13A-6985-427F-82A8-E4D48C14A2BC}"/>
            </a:ext>
          </a:extLst>
        </xdr:cNvPr>
        <xdr:cNvSpPr txBox="1"/>
      </xdr:nvSpPr>
      <xdr:spPr>
        <a:xfrm>
          <a:off x="18421427"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8F6D9225-F77E-4B47-A8A2-39DA1BDB83F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6B118294-48D9-4F51-9926-79C31911D9A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6582943A-7B08-4E25-86B7-8B1CAAFF41B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5216D4F3-379D-4C7F-84EC-3BCCCAFDDF8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C75194D3-E7D7-4267-803A-8EFC77EF822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57A804BA-E79E-42EC-A516-2B6C8859840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6BA4372F-1CE7-4553-B57B-806B1D8315F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8F88472E-4412-49A1-B6F1-AB233667BE2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B10EE9FC-C083-4D49-B105-BB2C83E8C8B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67FBE749-5C04-4304-8C36-42C29DD8051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80E5FC82-E4DE-4602-A486-49A7D47619D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747E0D41-19D7-44A4-A117-CFD1D16F257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E0B3B5CD-8211-4980-9EAB-23E7061D3BBE}"/>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C84A271A-6206-47E1-A86D-A0C10656A3F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1737C1CB-DC29-4E80-BF88-4B4F561A09D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44BA5AFE-CCB5-4E5D-BCA4-04D925A45B7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29CE7FA5-8A2D-4FD8-9C96-5D833D51739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E0DB0C5D-B54E-4F21-86BC-E66617B4522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5725EA14-09C8-4B4B-8316-B1C13CEB085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E7F432FB-9C58-4727-9B98-EC72320E1CD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F9A4B658-DDFF-4436-A7DB-0CFD65062851}"/>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1FD820E-DB96-404A-B7B5-0E1398A0CE7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9CBAB2AF-858A-4094-BCC9-AD0C769E80D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29" name="直線コネクタ 628">
          <a:extLst>
            <a:ext uri="{FF2B5EF4-FFF2-40B4-BE49-F238E27FC236}">
              <a16:creationId xmlns:a16="http://schemas.microsoft.com/office/drawing/2014/main" id="{132E5D20-3F37-4AA1-8E28-7DC4FA2498F5}"/>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1B1BAD29-4170-4653-AAF2-748A7007BF1D}"/>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1" name="直線コネクタ 630">
          <a:extLst>
            <a:ext uri="{FF2B5EF4-FFF2-40B4-BE49-F238E27FC236}">
              <a16:creationId xmlns:a16="http://schemas.microsoft.com/office/drawing/2014/main" id="{4EA2A1C3-43F1-44DC-9AB0-0EB3D6E591B5}"/>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2" name="【学校施設】&#10;有形固定資産減価償却率最大値テキスト">
          <a:extLst>
            <a:ext uri="{FF2B5EF4-FFF2-40B4-BE49-F238E27FC236}">
              <a16:creationId xmlns:a16="http://schemas.microsoft.com/office/drawing/2014/main" id="{1E6F1EE0-CE30-46D6-99C9-F57435F44BF7}"/>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948AD239-A154-4513-B60B-FFFB77334F4D}"/>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9A9E750B-4A84-4E74-A2D4-EC6E95121792}"/>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7485FB1A-BC83-46A9-9A0E-9F38C65F28F9}"/>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E6BA0373-8BBD-4F09-84CC-3BDDFB677734}"/>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D07C1F64-F87D-4990-A415-6B7C29F85560}"/>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FB17E38B-C2A8-4E24-8CB9-86466A6548E1}"/>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639" name="フローチャート: 判断 638">
          <a:extLst>
            <a:ext uri="{FF2B5EF4-FFF2-40B4-BE49-F238E27FC236}">
              <a16:creationId xmlns:a16="http://schemas.microsoft.com/office/drawing/2014/main" id="{00BAD3B2-46FD-42F7-A8FE-26751150AEAA}"/>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1C8C694E-0915-44B5-9715-A1BAE516380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B315DA69-69EB-4E42-8142-FE1F80F9B8F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47EFB94-8210-4245-9F51-4D44B1E1DEB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3CD3622-0896-4D63-8617-E3BD01276AD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F6E35BA-7D71-4166-8C2A-D11BE8BA978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53975</xdr:rowOff>
    </xdr:from>
    <xdr:to>
      <xdr:col>85</xdr:col>
      <xdr:colOff>177800</xdr:colOff>
      <xdr:row>63</xdr:row>
      <xdr:rowOff>155575</xdr:rowOff>
    </xdr:to>
    <xdr:sp macro="" textlink="">
      <xdr:nvSpPr>
        <xdr:cNvPr id="645" name="楕円 644">
          <a:extLst>
            <a:ext uri="{FF2B5EF4-FFF2-40B4-BE49-F238E27FC236}">
              <a16:creationId xmlns:a16="http://schemas.microsoft.com/office/drawing/2014/main" id="{62962D44-09FF-473B-B881-CDE280386966}"/>
            </a:ext>
          </a:extLst>
        </xdr:cNvPr>
        <xdr:cNvSpPr/>
      </xdr:nvSpPr>
      <xdr:spPr>
        <a:xfrm>
          <a:off x="16268700" y="1085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32402</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FC780206-EFC7-4A2B-A99E-69EC7782DD01}"/>
            </a:ext>
          </a:extLst>
        </xdr:cNvPr>
        <xdr:cNvSpPr txBox="1"/>
      </xdr:nvSpPr>
      <xdr:spPr>
        <a:xfrm>
          <a:off x="16357600"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13970</xdr:rowOff>
    </xdr:from>
    <xdr:to>
      <xdr:col>81</xdr:col>
      <xdr:colOff>101600</xdr:colOff>
      <xdr:row>63</xdr:row>
      <xdr:rowOff>115570</xdr:rowOff>
    </xdr:to>
    <xdr:sp macro="" textlink="">
      <xdr:nvSpPr>
        <xdr:cNvPr id="647" name="楕円 646">
          <a:extLst>
            <a:ext uri="{FF2B5EF4-FFF2-40B4-BE49-F238E27FC236}">
              <a16:creationId xmlns:a16="http://schemas.microsoft.com/office/drawing/2014/main" id="{08B20781-AA91-4867-B99A-09F35E5A8EE7}"/>
            </a:ext>
          </a:extLst>
        </xdr:cNvPr>
        <xdr:cNvSpPr/>
      </xdr:nvSpPr>
      <xdr:spPr>
        <a:xfrm>
          <a:off x="15430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64770</xdr:rowOff>
    </xdr:from>
    <xdr:to>
      <xdr:col>85</xdr:col>
      <xdr:colOff>127000</xdr:colOff>
      <xdr:row>63</xdr:row>
      <xdr:rowOff>104775</xdr:rowOff>
    </xdr:to>
    <xdr:cxnSp macro="">
      <xdr:nvCxnSpPr>
        <xdr:cNvPr id="648" name="直線コネクタ 647">
          <a:extLst>
            <a:ext uri="{FF2B5EF4-FFF2-40B4-BE49-F238E27FC236}">
              <a16:creationId xmlns:a16="http://schemas.microsoft.com/office/drawing/2014/main" id="{AAD04552-302A-4F30-854D-1FE93B7111B0}"/>
            </a:ext>
          </a:extLst>
        </xdr:cNvPr>
        <xdr:cNvCxnSpPr/>
      </xdr:nvCxnSpPr>
      <xdr:spPr>
        <a:xfrm>
          <a:off x="15481300" y="1086612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141605</xdr:rowOff>
    </xdr:from>
    <xdr:to>
      <xdr:col>76</xdr:col>
      <xdr:colOff>165100</xdr:colOff>
      <xdr:row>63</xdr:row>
      <xdr:rowOff>71755</xdr:rowOff>
    </xdr:to>
    <xdr:sp macro="" textlink="">
      <xdr:nvSpPr>
        <xdr:cNvPr id="649" name="楕円 648">
          <a:extLst>
            <a:ext uri="{FF2B5EF4-FFF2-40B4-BE49-F238E27FC236}">
              <a16:creationId xmlns:a16="http://schemas.microsoft.com/office/drawing/2014/main" id="{C6D89611-1CF7-4272-9793-2CB7F66EB386}"/>
            </a:ext>
          </a:extLst>
        </xdr:cNvPr>
        <xdr:cNvSpPr/>
      </xdr:nvSpPr>
      <xdr:spPr>
        <a:xfrm>
          <a:off x="14541500" y="107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20955</xdr:rowOff>
    </xdr:from>
    <xdr:to>
      <xdr:col>81</xdr:col>
      <xdr:colOff>50800</xdr:colOff>
      <xdr:row>63</xdr:row>
      <xdr:rowOff>64770</xdr:rowOff>
    </xdr:to>
    <xdr:cxnSp macro="">
      <xdr:nvCxnSpPr>
        <xdr:cNvPr id="650" name="直線コネクタ 649">
          <a:extLst>
            <a:ext uri="{FF2B5EF4-FFF2-40B4-BE49-F238E27FC236}">
              <a16:creationId xmlns:a16="http://schemas.microsoft.com/office/drawing/2014/main" id="{144F4B57-F35D-4F9D-A071-E147C0969119}"/>
            </a:ext>
          </a:extLst>
        </xdr:cNvPr>
        <xdr:cNvCxnSpPr/>
      </xdr:nvCxnSpPr>
      <xdr:spPr>
        <a:xfrm>
          <a:off x="14592300" y="108223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95885</xdr:rowOff>
    </xdr:from>
    <xdr:to>
      <xdr:col>72</xdr:col>
      <xdr:colOff>38100</xdr:colOff>
      <xdr:row>63</xdr:row>
      <xdr:rowOff>26035</xdr:rowOff>
    </xdr:to>
    <xdr:sp macro="" textlink="">
      <xdr:nvSpPr>
        <xdr:cNvPr id="651" name="楕円 650">
          <a:extLst>
            <a:ext uri="{FF2B5EF4-FFF2-40B4-BE49-F238E27FC236}">
              <a16:creationId xmlns:a16="http://schemas.microsoft.com/office/drawing/2014/main" id="{CB06429F-C4CD-4148-BF09-6BBAB0B0F702}"/>
            </a:ext>
          </a:extLst>
        </xdr:cNvPr>
        <xdr:cNvSpPr/>
      </xdr:nvSpPr>
      <xdr:spPr>
        <a:xfrm>
          <a:off x="13652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146685</xdr:rowOff>
    </xdr:from>
    <xdr:to>
      <xdr:col>76</xdr:col>
      <xdr:colOff>114300</xdr:colOff>
      <xdr:row>63</xdr:row>
      <xdr:rowOff>20955</xdr:rowOff>
    </xdr:to>
    <xdr:cxnSp macro="">
      <xdr:nvCxnSpPr>
        <xdr:cNvPr id="652" name="直線コネクタ 651">
          <a:extLst>
            <a:ext uri="{FF2B5EF4-FFF2-40B4-BE49-F238E27FC236}">
              <a16:creationId xmlns:a16="http://schemas.microsoft.com/office/drawing/2014/main" id="{4E2A9E15-D36B-4DD5-9486-62316129BC77}"/>
            </a:ext>
          </a:extLst>
        </xdr:cNvPr>
        <xdr:cNvCxnSpPr/>
      </xdr:nvCxnSpPr>
      <xdr:spPr>
        <a:xfrm>
          <a:off x="13703300" y="107765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48260</xdr:rowOff>
    </xdr:from>
    <xdr:to>
      <xdr:col>67</xdr:col>
      <xdr:colOff>101600</xdr:colOff>
      <xdr:row>62</xdr:row>
      <xdr:rowOff>149860</xdr:rowOff>
    </xdr:to>
    <xdr:sp macro="" textlink="">
      <xdr:nvSpPr>
        <xdr:cNvPr id="653" name="楕円 652">
          <a:extLst>
            <a:ext uri="{FF2B5EF4-FFF2-40B4-BE49-F238E27FC236}">
              <a16:creationId xmlns:a16="http://schemas.microsoft.com/office/drawing/2014/main" id="{B4C287F5-3360-4BC2-A761-A1146DB0CAEF}"/>
            </a:ext>
          </a:extLst>
        </xdr:cNvPr>
        <xdr:cNvSpPr/>
      </xdr:nvSpPr>
      <xdr:spPr>
        <a:xfrm>
          <a:off x="12763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99060</xdr:rowOff>
    </xdr:from>
    <xdr:to>
      <xdr:col>71</xdr:col>
      <xdr:colOff>177800</xdr:colOff>
      <xdr:row>62</xdr:row>
      <xdr:rowOff>146685</xdr:rowOff>
    </xdr:to>
    <xdr:cxnSp macro="">
      <xdr:nvCxnSpPr>
        <xdr:cNvPr id="654" name="直線コネクタ 653">
          <a:extLst>
            <a:ext uri="{FF2B5EF4-FFF2-40B4-BE49-F238E27FC236}">
              <a16:creationId xmlns:a16="http://schemas.microsoft.com/office/drawing/2014/main" id="{70B65A07-FABF-41F2-B93B-CF7431E5AC38}"/>
            </a:ext>
          </a:extLst>
        </xdr:cNvPr>
        <xdr:cNvCxnSpPr/>
      </xdr:nvCxnSpPr>
      <xdr:spPr>
        <a:xfrm>
          <a:off x="12814300" y="107289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655" name="n_1aveValue【学校施設】&#10;有形固定資産減価償却率">
          <a:extLst>
            <a:ext uri="{FF2B5EF4-FFF2-40B4-BE49-F238E27FC236}">
              <a16:creationId xmlns:a16="http://schemas.microsoft.com/office/drawing/2014/main" id="{062680A9-FF58-4BF6-A1BB-C9AC267F69EA}"/>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656" name="n_2aveValue【学校施設】&#10;有形固定資産減価償却率">
          <a:extLst>
            <a:ext uri="{FF2B5EF4-FFF2-40B4-BE49-F238E27FC236}">
              <a16:creationId xmlns:a16="http://schemas.microsoft.com/office/drawing/2014/main" id="{236B566C-E3E8-4F95-986C-D6F204101F68}"/>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657" name="n_3aveValue【学校施設】&#10;有形固定資産減価償却率">
          <a:extLst>
            <a:ext uri="{FF2B5EF4-FFF2-40B4-BE49-F238E27FC236}">
              <a16:creationId xmlns:a16="http://schemas.microsoft.com/office/drawing/2014/main" id="{67EE956E-1B5D-4B63-A545-6A898832EA40}"/>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658" name="n_4aveValue【学校施設】&#10;有形固定資産減価償却率">
          <a:extLst>
            <a:ext uri="{FF2B5EF4-FFF2-40B4-BE49-F238E27FC236}">
              <a16:creationId xmlns:a16="http://schemas.microsoft.com/office/drawing/2014/main" id="{7FDB8C6E-5950-463C-81D0-E8A662F45772}"/>
            </a:ext>
          </a:extLst>
        </xdr:cNvPr>
        <xdr:cNvSpPr txBox="1"/>
      </xdr:nvSpPr>
      <xdr:spPr>
        <a:xfrm>
          <a:off x="12611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106697</xdr:rowOff>
    </xdr:from>
    <xdr:ext cx="405111" cy="259045"/>
    <xdr:sp macro="" textlink="">
      <xdr:nvSpPr>
        <xdr:cNvPr id="659" name="n_1mainValue【学校施設】&#10;有形固定資産減価償却率">
          <a:extLst>
            <a:ext uri="{FF2B5EF4-FFF2-40B4-BE49-F238E27FC236}">
              <a16:creationId xmlns:a16="http://schemas.microsoft.com/office/drawing/2014/main" id="{5346811E-B407-40D1-8785-50CDDC0AF934}"/>
            </a:ext>
          </a:extLst>
        </xdr:cNvPr>
        <xdr:cNvSpPr txBox="1"/>
      </xdr:nvSpPr>
      <xdr:spPr>
        <a:xfrm>
          <a:off x="15266044" y="1090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62882</xdr:rowOff>
    </xdr:from>
    <xdr:ext cx="405111" cy="259045"/>
    <xdr:sp macro="" textlink="">
      <xdr:nvSpPr>
        <xdr:cNvPr id="660" name="n_2mainValue【学校施設】&#10;有形固定資産減価償却率">
          <a:extLst>
            <a:ext uri="{FF2B5EF4-FFF2-40B4-BE49-F238E27FC236}">
              <a16:creationId xmlns:a16="http://schemas.microsoft.com/office/drawing/2014/main" id="{51E76D1C-5980-435B-8AC0-2F1FB973576F}"/>
            </a:ext>
          </a:extLst>
        </xdr:cNvPr>
        <xdr:cNvSpPr txBox="1"/>
      </xdr:nvSpPr>
      <xdr:spPr>
        <a:xfrm>
          <a:off x="14389744" y="1086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17162</xdr:rowOff>
    </xdr:from>
    <xdr:ext cx="405111" cy="259045"/>
    <xdr:sp macro="" textlink="">
      <xdr:nvSpPr>
        <xdr:cNvPr id="661" name="n_3mainValue【学校施設】&#10;有形固定資産減価償却率">
          <a:extLst>
            <a:ext uri="{FF2B5EF4-FFF2-40B4-BE49-F238E27FC236}">
              <a16:creationId xmlns:a16="http://schemas.microsoft.com/office/drawing/2014/main" id="{83629281-CC2E-4507-82F1-CE344522527C}"/>
            </a:ext>
          </a:extLst>
        </xdr:cNvPr>
        <xdr:cNvSpPr txBox="1"/>
      </xdr:nvSpPr>
      <xdr:spPr>
        <a:xfrm>
          <a:off x="13500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166387</xdr:rowOff>
    </xdr:from>
    <xdr:ext cx="405111" cy="259045"/>
    <xdr:sp macro="" textlink="">
      <xdr:nvSpPr>
        <xdr:cNvPr id="662" name="n_4mainValue【学校施設】&#10;有形固定資産減価償却率">
          <a:extLst>
            <a:ext uri="{FF2B5EF4-FFF2-40B4-BE49-F238E27FC236}">
              <a16:creationId xmlns:a16="http://schemas.microsoft.com/office/drawing/2014/main" id="{D1D3565C-37A9-4F02-B622-AB672C735954}"/>
            </a:ext>
          </a:extLst>
        </xdr:cNvPr>
        <xdr:cNvSpPr txBox="1"/>
      </xdr:nvSpPr>
      <xdr:spPr>
        <a:xfrm>
          <a:off x="12611744" y="10453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1F37839E-820C-495D-BD56-A6E5B2DAB67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91BA67E7-99D2-4F10-B9EF-76FB5D2F00F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9FDFA43B-B82E-47AA-986E-92E2EC6615B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F9C30CD6-50C2-49B8-8FB3-6A978C10C61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8F4DCA34-E290-439F-9F27-144DCD939EE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3988E982-76F2-418E-8B2A-B306E0E7F14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44644B41-B103-4265-BDA2-9DDEAB5F2FF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47AF9D38-C02A-472C-AA21-3924C903408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5FAE4E0F-87FA-4D35-9C7C-838B3958C77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0748B012-2F18-4639-891E-F836E1B6732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CE6CF6F2-31D9-4CFF-95D6-90CE22339CC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19C288BD-847C-4755-8DF9-49525729ACD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4D0E2DD8-9D5F-403D-B215-AA7F48F718F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BEEC7EA8-99F8-4FE9-BD8E-CB5D5E32974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6501EC31-8AB8-4390-A2F5-EF2C4D29DCF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BC3827E6-ABC6-4C91-905B-C808AA60D4F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EE95D6EB-E8BC-4F66-90B2-9B2172D941C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35AC5D15-4F37-4D1F-9EF9-11DAE363125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3840C905-CD42-4794-B819-B46A493B129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6FA29E23-1884-4015-8EBF-66398AD9E3CF}"/>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98E7584F-9DBD-43B5-83E8-28ACB8893D0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AD3E9B4E-6AF1-42F8-A233-3C2BAC3CE1E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54FE1076-CF48-4165-8930-73AF2B9CB58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EF1A96A3-9B60-43D2-A81F-19897293E61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7" name="直線コネクタ 686">
          <a:extLst>
            <a:ext uri="{FF2B5EF4-FFF2-40B4-BE49-F238E27FC236}">
              <a16:creationId xmlns:a16="http://schemas.microsoft.com/office/drawing/2014/main" id="{CC57B8E7-3F42-4329-B5DA-645D63430C96}"/>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8" name="【学校施設】&#10;一人当たり面積最小値テキスト">
          <a:extLst>
            <a:ext uri="{FF2B5EF4-FFF2-40B4-BE49-F238E27FC236}">
              <a16:creationId xmlns:a16="http://schemas.microsoft.com/office/drawing/2014/main" id="{CED673B3-E397-4FE7-9CA7-9E96A0ACE644}"/>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9" name="直線コネクタ 688">
          <a:extLst>
            <a:ext uri="{FF2B5EF4-FFF2-40B4-BE49-F238E27FC236}">
              <a16:creationId xmlns:a16="http://schemas.microsoft.com/office/drawing/2014/main" id="{F76A871A-7900-4D12-869C-FA77F1C7C025}"/>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0" name="【学校施設】&#10;一人当たり面積最大値テキスト">
          <a:extLst>
            <a:ext uri="{FF2B5EF4-FFF2-40B4-BE49-F238E27FC236}">
              <a16:creationId xmlns:a16="http://schemas.microsoft.com/office/drawing/2014/main" id="{AC2ACFC7-BDAF-40B5-8134-3D43E7D169A0}"/>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12384623-1F17-40C1-BCAC-20117CB04986}"/>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692" name="【学校施設】&#10;一人当たり面積平均値テキスト">
          <a:extLst>
            <a:ext uri="{FF2B5EF4-FFF2-40B4-BE49-F238E27FC236}">
              <a16:creationId xmlns:a16="http://schemas.microsoft.com/office/drawing/2014/main" id="{95D0DB12-033F-4952-8252-C383BA8DBBCE}"/>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3" name="フローチャート: 判断 692">
          <a:extLst>
            <a:ext uri="{FF2B5EF4-FFF2-40B4-BE49-F238E27FC236}">
              <a16:creationId xmlns:a16="http://schemas.microsoft.com/office/drawing/2014/main" id="{BA4550F3-FEDA-4E55-AB7B-DA04A81F03F1}"/>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4" name="フローチャート: 判断 693">
          <a:extLst>
            <a:ext uri="{FF2B5EF4-FFF2-40B4-BE49-F238E27FC236}">
              <a16:creationId xmlns:a16="http://schemas.microsoft.com/office/drawing/2014/main" id="{46818F05-2B96-4868-8CDD-C1726AF000E6}"/>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5" name="フローチャート: 判断 694">
          <a:extLst>
            <a:ext uri="{FF2B5EF4-FFF2-40B4-BE49-F238E27FC236}">
              <a16:creationId xmlns:a16="http://schemas.microsoft.com/office/drawing/2014/main" id="{5A8D6E8C-32F9-4FAD-BDB4-513444CE2C69}"/>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6" name="フローチャート: 判断 695">
          <a:extLst>
            <a:ext uri="{FF2B5EF4-FFF2-40B4-BE49-F238E27FC236}">
              <a16:creationId xmlns:a16="http://schemas.microsoft.com/office/drawing/2014/main" id="{B91C52C0-9203-4B9F-978B-E5787654D1AB}"/>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697" name="フローチャート: 判断 696">
          <a:extLst>
            <a:ext uri="{FF2B5EF4-FFF2-40B4-BE49-F238E27FC236}">
              <a16:creationId xmlns:a16="http://schemas.microsoft.com/office/drawing/2014/main" id="{CBDA45A8-26DB-47EA-B292-A6A483339BEB}"/>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EEC4FB9B-32AD-42BF-AEB3-6CB7EFED79F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FDE062E1-1454-4BBA-9F21-5C656FE9AA5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94EDFE51-7E94-4DD3-82E6-467F5D2F0EE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F25C9F3-2746-4540-86BD-754BDFE9EEE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5433A35-F967-4A6F-8446-0E3620ED3B5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143510</xdr:rowOff>
    </xdr:from>
    <xdr:to>
      <xdr:col>116</xdr:col>
      <xdr:colOff>114300</xdr:colOff>
      <xdr:row>63</xdr:row>
      <xdr:rowOff>73660</xdr:rowOff>
    </xdr:to>
    <xdr:sp macro="" textlink="">
      <xdr:nvSpPr>
        <xdr:cNvPr id="703" name="楕円 702">
          <a:extLst>
            <a:ext uri="{FF2B5EF4-FFF2-40B4-BE49-F238E27FC236}">
              <a16:creationId xmlns:a16="http://schemas.microsoft.com/office/drawing/2014/main" id="{6735828A-9A6D-4EEA-B5DA-EE305AFE71FB}"/>
            </a:ext>
          </a:extLst>
        </xdr:cNvPr>
        <xdr:cNvSpPr/>
      </xdr:nvSpPr>
      <xdr:spPr>
        <a:xfrm>
          <a:off x="221107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121937</xdr:rowOff>
    </xdr:from>
    <xdr:ext cx="469744" cy="259045"/>
    <xdr:sp macro="" textlink="">
      <xdr:nvSpPr>
        <xdr:cNvPr id="704" name="【学校施設】&#10;一人当たり面積該当値テキスト">
          <a:extLst>
            <a:ext uri="{FF2B5EF4-FFF2-40B4-BE49-F238E27FC236}">
              <a16:creationId xmlns:a16="http://schemas.microsoft.com/office/drawing/2014/main" id="{A4E93BC1-918E-479A-98E4-EE44C00F5B9C}"/>
            </a:ext>
          </a:extLst>
        </xdr:cNvPr>
        <xdr:cNvSpPr txBox="1"/>
      </xdr:nvSpPr>
      <xdr:spPr>
        <a:xfrm>
          <a:off x="22199600"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147320</xdr:rowOff>
    </xdr:from>
    <xdr:to>
      <xdr:col>112</xdr:col>
      <xdr:colOff>38100</xdr:colOff>
      <xdr:row>63</xdr:row>
      <xdr:rowOff>77470</xdr:rowOff>
    </xdr:to>
    <xdr:sp macro="" textlink="">
      <xdr:nvSpPr>
        <xdr:cNvPr id="705" name="楕円 704">
          <a:extLst>
            <a:ext uri="{FF2B5EF4-FFF2-40B4-BE49-F238E27FC236}">
              <a16:creationId xmlns:a16="http://schemas.microsoft.com/office/drawing/2014/main" id="{CD59B5E9-7D98-4B97-956B-7C63975E1B61}"/>
            </a:ext>
          </a:extLst>
        </xdr:cNvPr>
        <xdr:cNvSpPr/>
      </xdr:nvSpPr>
      <xdr:spPr>
        <a:xfrm>
          <a:off x="21272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22860</xdr:rowOff>
    </xdr:from>
    <xdr:to>
      <xdr:col>116</xdr:col>
      <xdr:colOff>63500</xdr:colOff>
      <xdr:row>63</xdr:row>
      <xdr:rowOff>26670</xdr:rowOff>
    </xdr:to>
    <xdr:cxnSp macro="">
      <xdr:nvCxnSpPr>
        <xdr:cNvPr id="706" name="直線コネクタ 705">
          <a:extLst>
            <a:ext uri="{FF2B5EF4-FFF2-40B4-BE49-F238E27FC236}">
              <a16:creationId xmlns:a16="http://schemas.microsoft.com/office/drawing/2014/main" id="{6317B698-FB36-429D-8816-44F087FEF86E}"/>
            </a:ext>
          </a:extLst>
        </xdr:cNvPr>
        <xdr:cNvCxnSpPr/>
      </xdr:nvCxnSpPr>
      <xdr:spPr>
        <a:xfrm flipV="1">
          <a:off x="21323300" y="108242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148844</xdr:rowOff>
    </xdr:from>
    <xdr:to>
      <xdr:col>107</xdr:col>
      <xdr:colOff>101600</xdr:colOff>
      <xdr:row>63</xdr:row>
      <xdr:rowOff>78994</xdr:rowOff>
    </xdr:to>
    <xdr:sp macro="" textlink="">
      <xdr:nvSpPr>
        <xdr:cNvPr id="707" name="楕円 706">
          <a:extLst>
            <a:ext uri="{FF2B5EF4-FFF2-40B4-BE49-F238E27FC236}">
              <a16:creationId xmlns:a16="http://schemas.microsoft.com/office/drawing/2014/main" id="{88DC5586-A89A-4340-A314-BC96F8D9C5CF}"/>
            </a:ext>
          </a:extLst>
        </xdr:cNvPr>
        <xdr:cNvSpPr/>
      </xdr:nvSpPr>
      <xdr:spPr>
        <a:xfrm>
          <a:off x="20383500" y="1077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26670</xdr:rowOff>
    </xdr:from>
    <xdr:to>
      <xdr:col>111</xdr:col>
      <xdr:colOff>177800</xdr:colOff>
      <xdr:row>63</xdr:row>
      <xdr:rowOff>28194</xdr:rowOff>
    </xdr:to>
    <xdr:cxnSp macro="">
      <xdr:nvCxnSpPr>
        <xdr:cNvPr id="708" name="直線コネクタ 707">
          <a:extLst>
            <a:ext uri="{FF2B5EF4-FFF2-40B4-BE49-F238E27FC236}">
              <a16:creationId xmlns:a16="http://schemas.microsoft.com/office/drawing/2014/main" id="{6986ECC0-40CE-44EE-9345-CBB4799E4F6B}"/>
            </a:ext>
          </a:extLst>
        </xdr:cNvPr>
        <xdr:cNvCxnSpPr/>
      </xdr:nvCxnSpPr>
      <xdr:spPr>
        <a:xfrm flipV="1">
          <a:off x="20434300" y="1082802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150368</xdr:rowOff>
    </xdr:from>
    <xdr:to>
      <xdr:col>102</xdr:col>
      <xdr:colOff>165100</xdr:colOff>
      <xdr:row>63</xdr:row>
      <xdr:rowOff>80518</xdr:rowOff>
    </xdr:to>
    <xdr:sp macro="" textlink="">
      <xdr:nvSpPr>
        <xdr:cNvPr id="709" name="楕円 708">
          <a:extLst>
            <a:ext uri="{FF2B5EF4-FFF2-40B4-BE49-F238E27FC236}">
              <a16:creationId xmlns:a16="http://schemas.microsoft.com/office/drawing/2014/main" id="{EE9D3A39-7228-4E77-A105-D694222EAC75}"/>
            </a:ext>
          </a:extLst>
        </xdr:cNvPr>
        <xdr:cNvSpPr/>
      </xdr:nvSpPr>
      <xdr:spPr>
        <a:xfrm>
          <a:off x="1949450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28194</xdr:rowOff>
    </xdr:from>
    <xdr:to>
      <xdr:col>107</xdr:col>
      <xdr:colOff>50800</xdr:colOff>
      <xdr:row>63</xdr:row>
      <xdr:rowOff>29718</xdr:rowOff>
    </xdr:to>
    <xdr:cxnSp macro="">
      <xdr:nvCxnSpPr>
        <xdr:cNvPr id="710" name="直線コネクタ 709">
          <a:extLst>
            <a:ext uri="{FF2B5EF4-FFF2-40B4-BE49-F238E27FC236}">
              <a16:creationId xmlns:a16="http://schemas.microsoft.com/office/drawing/2014/main" id="{DCF106AC-E28B-4B2F-8618-0E3A16AB44A2}"/>
            </a:ext>
          </a:extLst>
        </xdr:cNvPr>
        <xdr:cNvCxnSpPr/>
      </xdr:nvCxnSpPr>
      <xdr:spPr>
        <a:xfrm flipV="1">
          <a:off x="19545300" y="1082954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151130</xdr:rowOff>
    </xdr:from>
    <xdr:to>
      <xdr:col>98</xdr:col>
      <xdr:colOff>38100</xdr:colOff>
      <xdr:row>63</xdr:row>
      <xdr:rowOff>81280</xdr:rowOff>
    </xdr:to>
    <xdr:sp macro="" textlink="">
      <xdr:nvSpPr>
        <xdr:cNvPr id="711" name="楕円 710">
          <a:extLst>
            <a:ext uri="{FF2B5EF4-FFF2-40B4-BE49-F238E27FC236}">
              <a16:creationId xmlns:a16="http://schemas.microsoft.com/office/drawing/2014/main" id="{BB05833F-8CCF-4F37-B34D-0690183FF74B}"/>
            </a:ext>
          </a:extLst>
        </xdr:cNvPr>
        <xdr:cNvSpPr/>
      </xdr:nvSpPr>
      <xdr:spPr>
        <a:xfrm>
          <a:off x="18605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29718</xdr:rowOff>
    </xdr:from>
    <xdr:to>
      <xdr:col>102</xdr:col>
      <xdr:colOff>114300</xdr:colOff>
      <xdr:row>63</xdr:row>
      <xdr:rowOff>30480</xdr:rowOff>
    </xdr:to>
    <xdr:cxnSp macro="">
      <xdr:nvCxnSpPr>
        <xdr:cNvPr id="712" name="直線コネクタ 711">
          <a:extLst>
            <a:ext uri="{FF2B5EF4-FFF2-40B4-BE49-F238E27FC236}">
              <a16:creationId xmlns:a16="http://schemas.microsoft.com/office/drawing/2014/main" id="{2BDB58AA-C247-4D6C-90AC-97CDCEF60FDF}"/>
            </a:ext>
          </a:extLst>
        </xdr:cNvPr>
        <xdr:cNvCxnSpPr/>
      </xdr:nvCxnSpPr>
      <xdr:spPr>
        <a:xfrm flipV="1">
          <a:off x="18656300" y="1083106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713" name="n_1aveValue【学校施設】&#10;一人当たり面積">
          <a:extLst>
            <a:ext uri="{FF2B5EF4-FFF2-40B4-BE49-F238E27FC236}">
              <a16:creationId xmlns:a16="http://schemas.microsoft.com/office/drawing/2014/main" id="{64C55E44-27C3-49BE-BE58-60316F539221}"/>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714" name="n_2aveValue【学校施設】&#10;一人当たり面積">
          <a:extLst>
            <a:ext uri="{FF2B5EF4-FFF2-40B4-BE49-F238E27FC236}">
              <a16:creationId xmlns:a16="http://schemas.microsoft.com/office/drawing/2014/main" id="{E8BAC851-15F4-4A26-A64A-F805E1E7E76A}"/>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715" name="n_3aveValue【学校施設】&#10;一人当たり面積">
          <a:extLst>
            <a:ext uri="{FF2B5EF4-FFF2-40B4-BE49-F238E27FC236}">
              <a16:creationId xmlns:a16="http://schemas.microsoft.com/office/drawing/2014/main" id="{1E19BACA-0FC6-4C91-8697-3F2458E194FB}"/>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716" name="n_4aveValue【学校施設】&#10;一人当たり面積">
          <a:extLst>
            <a:ext uri="{FF2B5EF4-FFF2-40B4-BE49-F238E27FC236}">
              <a16:creationId xmlns:a16="http://schemas.microsoft.com/office/drawing/2014/main" id="{6DE8BC15-1C58-42FA-930B-F3A2BFBDD27D}"/>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68597</xdr:rowOff>
    </xdr:from>
    <xdr:ext cx="469744" cy="259045"/>
    <xdr:sp macro="" textlink="">
      <xdr:nvSpPr>
        <xdr:cNvPr id="717" name="n_1mainValue【学校施設】&#10;一人当たり面積">
          <a:extLst>
            <a:ext uri="{FF2B5EF4-FFF2-40B4-BE49-F238E27FC236}">
              <a16:creationId xmlns:a16="http://schemas.microsoft.com/office/drawing/2014/main" id="{0BC29381-C4B4-482E-9F7E-6A51C06ED45D}"/>
            </a:ext>
          </a:extLst>
        </xdr:cNvPr>
        <xdr:cNvSpPr txBox="1"/>
      </xdr:nvSpPr>
      <xdr:spPr>
        <a:xfrm>
          <a:off x="21075727" y="1086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70121</xdr:rowOff>
    </xdr:from>
    <xdr:ext cx="469744" cy="259045"/>
    <xdr:sp macro="" textlink="">
      <xdr:nvSpPr>
        <xdr:cNvPr id="718" name="n_2mainValue【学校施設】&#10;一人当たり面積">
          <a:extLst>
            <a:ext uri="{FF2B5EF4-FFF2-40B4-BE49-F238E27FC236}">
              <a16:creationId xmlns:a16="http://schemas.microsoft.com/office/drawing/2014/main" id="{4DB0273E-8145-4772-8FEC-FB3D4D45EE8E}"/>
            </a:ext>
          </a:extLst>
        </xdr:cNvPr>
        <xdr:cNvSpPr txBox="1"/>
      </xdr:nvSpPr>
      <xdr:spPr>
        <a:xfrm>
          <a:off x="20199427" y="1087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71645</xdr:rowOff>
    </xdr:from>
    <xdr:ext cx="469744" cy="259045"/>
    <xdr:sp macro="" textlink="">
      <xdr:nvSpPr>
        <xdr:cNvPr id="719" name="n_3mainValue【学校施設】&#10;一人当たり面積">
          <a:extLst>
            <a:ext uri="{FF2B5EF4-FFF2-40B4-BE49-F238E27FC236}">
              <a16:creationId xmlns:a16="http://schemas.microsoft.com/office/drawing/2014/main" id="{29F9CCF2-4AAA-43A9-BCEA-A583AA4D0335}"/>
            </a:ext>
          </a:extLst>
        </xdr:cNvPr>
        <xdr:cNvSpPr txBox="1"/>
      </xdr:nvSpPr>
      <xdr:spPr>
        <a:xfrm>
          <a:off x="19310427" y="1087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72407</xdr:rowOff>
    </xdr:from>
    <xdr:ext cx="469744" cy="259045"/>
    <xdr:sp macro="" textlink="">
      <xdr:nvSpPr>
        <xdr:cNvPr id="720" name="n_4mainValue【学校施設】&#10;一人当たり面積">
          <a:extLst>
            <a:ext uri="{FF2B5EF4-FFF2-40B4-BE49-F238E27FC236}">
              <a16:creationId xmlns:a16="http://schemas.microsoft.com/office/drawing/2014/main" id="{490898BB-004D-437D-AC16-E41D2DE502F4}"/>
            </a:ext>
          </a:extLst>
        </xdr:cNvPr>
        <xdr:cNvSpPr txBox="1"/>
      </xdr:nvSpPr>
      <xdr:spPr>
        <a:xfrm>
          <a:off x="18421427"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EB53D7AA-AB20-4671-87A3-AA5A4C61769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E0778E93-D69B-4488-8D4E-C7E00533095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8E11040A-404D-46C4-BD63-33E2B156EE1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A80E92CE-7370-4AA1-AF3A-F6554CCBE54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17265BEA-4E5A-4802-AB0F-2E57786C927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E53D27AC-2C0D-429A-B587-E1E8E1710E8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877944EE-4AB7-4D25-A2C5-42F4551C6B3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49600763-EFF9-4265-A826-104006E1B82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8DE8D785-DF9D-4DD2-8CB3-B3288912427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0AB0EC1D-C0D2-418B-A754-18FA4ED235A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7E8D2EFF-F4B3-4FC4-B2EC-76038CB4038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3B231AD0-A611-4EC3-B1FE-3A315A00DC0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9DA8FE85-7DE0-4462-AB4E-ED5E79948E8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EE0BE4F3-473C-477E-9F81-774478919F3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7E2607F2-BFBD-4F0B-8369-86BAB69A845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31892000-FE8D-48FE-B386-93F7CF7E929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F432F6ED-D632-4509-B1E9-C1A42988AB4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A81A78FC-59C5-4CEF-A199-7AF7402652A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3F94104B-FA4F-4B14-BE9B-DB475E36498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097DC5B3-D294-4463-BABA-5EEEFC4C0BD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8955264F-E73E-42AF-B36D-77D60B0A82D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BC21ECD3-E359-446A-A964-C8F641ADC47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70F18A5C-C8D3-469C-A8FF-B29C357570D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児童館】&#10;有形固定資産減価償却率グラフ枠">
          <a:extLst>
            <a:ext uri="{FF2B5EF4-FFF2-40B4-BE49-F238E27FC236}">
              <a16:creationId xmlns:a16="http://schemas.microsoft.com/office/drawing/2014/main" id="{3898A7AF-B7A1-443C-B678-C7BE090BD8A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745" name="直線コネクタ 744">
          <a:extLst>
            <a:ext uri="{FF2B5EF4-FFF2-40B4-BE49-F238E27FC236}">
              <a16:creationId xmlns:a16="http://schemas.microsoft.com/office/drawing/2014/main" id="{65DF6F75-1E7B-4FC9-A6DA-FB24A64F80F2}"/>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児童館】&#10;有形固定資産減価償却率最小値テキスト">
          <a:extLst>
            <a:ext uri="{FF2B5EF4-FFF2-40B4-BE49-F238E27FC236}">
              <a16:creationId xmlns:a16="http://schemas.microsoft.com/office/drawing/2014/main" id="{588FC2B1-D1D4-4763-A01E-A281F7AAA21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46F28517-F6C0-44DE-98F6-DE99831277BD}"/>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748" name="【児童館】&#10;有形固定資産減価償却率最大値テキスト">
          <a:extLst>
            <a:ext uri="{FF2B5EF4-FFF2-40B4-BE49-F238E27FC236}">
              <a16:creationId xmlns:a16="http://schemas.microsoft.com/office/drawing/2014/main" id="{E58717A0-1A4B-4646-87AB-2805A5E6CDF5}"/>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49" name="直線コネクタ 748">
          <a:extLst>
            <a:ext uri="{FF2B5EF4-FFF2-40B4-BE49-F238E27FC236}">
              <a16:creationId xmlns:a16="http://schemas.microsoft.com/office/drawing/2014/main" id="{532BEEB7-1593-4B0D-9FA0-BD408BA36DB7}"/>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750" name="【児童館】&#10;有形固定資産減価償却率平均値テキスト">
          <a:extLst>
            <a:ext uri="{FF2B5EF4-FFF2-40B4-BE49-F238E27FC236}">
              <a16:creationId xmlns:a16="http://schemas.microsoft.com/office/drawing/2014/main" id="{D7A79CB9-28EE-4543-94DF-9C5B2D409B11}"/>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51" name="フローチャート: 判断 750">
          <a:extLst>
            <a:ext uri="{FF2B5EF4-FFF2-40B4-BE49-F238E27FC236}">
              <a16:creationId xmlns:a16="http://schemas.microsoft.com/office/drawing/2014/main" id="{3838583C-14D6-4C44-AF09-7734F38805E7}"/>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52" name="フローチャート: 判断 751">
          <a:extLst>
            <a:ext uri="{FF2B5EF4-FFF2-40B4-BE49-F238E27FC236}">
              <a16:creationId xmlns:a16="http://schemas.microsoft.com/office/drawing/2014/main" id="{F6DAA740-DEA4-4DAA-857C-EFF9C998C5E6}"/>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3" name="フローチャート: 判断 752">
          <a:extLst>
            <a:ext uri="{FF2B5EF4-FFF2-40B4-BE49-F238E27FC236}">
              <a16:creationId xmlns:a16="http://schemas.microsoft.com/office/drawing/2014/main" id="{CD912A74-729E-414A-AFA3-BAAA71588941}"/>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754" name="フローチャート: 判断 753">
          <a:extLst>
            <a:ext uri="{FF2B5EF4-FFF2-40B4-BE49-F238E27FC236}">
              <a16:creationId xmlns:a16="http://schemas.microsoft.com/office/drawing/2014/main" id="{E4A4388C-F3CF-402F-ABD5-5B4D9C7F72E5}"/>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755" name="フローチャート: 判断 754">
          <a:extLst>
            <a:ext uri="{FF2B5EF4-FFF2-40B4-BE49-F238E27FC236}">
              <a16:creationId xmlns:a16="http://schemas.microsoft.com/office/drawing/2014/main" id="{8F7373BA-8788-47F4-ACA1-F648D5A0D7AC}"/>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47EAB4F5-2E56-43E0-8620-AD9D4AA8315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981C0F51-AAF7-4088-B4ED-9421EE912FF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2C9F0090-99F4-4A6B-9432-629E92F67E3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FB1474AE-E745-4BEC-99A2-8071E50BDC4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BD773820-1829-4DAF-8FAE-68AB7193078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164464</xdr:rowOff>
    </xdr:from>
    <xdr:to>
      <xdr:col>85</xdr:col>
      <xdr:colOff>177800</xdr:colOff>
      <xdr:row>83</xdr:row>
      <xdr:rowOff>94614</xdr:rowOff>
    </xdr:to>
    <xdr:sp macro="" textlink="">
      <xdr:nvSpPr>
        <xdr:cNvPr id="761" name="楕円 760">
          <a:extLst>
            <a:ext uri="{FF2B5EF4-FFF2-40B4-BE49-F238E27FC236}">
              <a16:creationId xmlns:a16="http://schemas.microsoft.com/office/drawing/2014/main" id="{8B2D9351-A7FF-4676-9FA3-9F3E6A30A225}"/>
            </a:ext>
          </a:extLst>
        </xdr:cNvPr>
        <xdr:cNvSpPr/>
      </xdr:nvSpPr>
      <xdr:spPr>
        <a:xfrm>
          <a:off x="16268700"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15891</xdr:rowOff>
    </xdr:from>
    <xdr:ext cx="405111" cy="259045"/>
    <xdr:sp macro="" textlink="">
      <xdr:nvSpPr>
        <xdr:cNvPr id="762" name="【児童館】&#10;有形固定資産減価償却率該当値テキスト">
          <a:extLst>
            <a:ext uri="{FF2B5EF4-FFF2-40B4-BE49-F238E27FC236}">
              <a16:creationId xmlns:a16="http://schemas.microsoft.com/office/drawing/2014/main" id="{25E57683-D8B7-4B39-AB82-62937E6E07E4}"/>
            </a:ext>
          </a:extLst>
        </xdr:cNvPr>
        <xdr:cNvSpPr txBox="1"/>
      </xdr:nvSpPr>
      <xdr:spPr>
        <a:xfrm>
          <a:off x="16357600" y="14074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137795</xdr:rowOff>
    </xdr:from>
    <xdr:to>
      <xdr:col>81</xdr:col>
      <xdr:colOff>101600</xdr:colOff>
      <xdr:row>83</xdr:row>
      <xdr:rowOff>67945</xdr:rowOff>
    </xdr:to>
    <xdr:sp macro="" textlink="">
      <xdr:nvSpPr>
        <xdr:cNvPr id="763" name="楕円 762">
          <a:extLst>
            <a:ext uri="{FF2B5EF4-FFF2-40B4-BE49-F238E27FC236}">
              <a16:creationId xmlns:a16="http://schemas.microsoft.com/office/drawing/2014/main" id="{C75F3FAB-BEF1-478C-9A7F-747459BD5910}"/>
            </a:ext>
          </a:extLst>
        </xdr:cNvPr>
        <xdr:cNvSpPr/>
      </xdr:nvSpPr>
      <xdr:spPr>
        <a:xfrm>
          <a:off x="15430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17145</xdr:rowOff>
    </xdr:from>
    <xdr:to>
      <xdr:col>85</xdr:col>
      <xdr:colOff>127000</xdr:colOff>
      <xdr:row>83</xdr:row>
      <xdr:rowOff>43814</xdr:rowOff>
    </xdr:to>
    <xdr:cxnSp macro="">
      <xdr:nvCxnSpPr>
        <xdr:cNvPr id="764" name="直線コネクタ 763">
          <a:extLst>
            <a:ext uri="{FF2B5EF4-FFF2-40B4-BE49-F238E27FC236}">
              <a16:creationId xmlns:a16="http://schemas.microsoft.com/office/drawing/2014/main" id="{DABF26B7-65BE-439C-B915-2726FC60187A}"/>
            </a:ext>
          </a:extLst>
        </xdr:cNvPr>
        <xdr:cNvCxnSpPr/>
      </xdr:nvCxnSpPr>
      <xdr:spPr>
        <a:xfrm>
          <a:off x="15481300" y="14247495"/>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111125</xdr:rowOff>
    </xdr:from>
    <xdr:to>
      <xdr:col>76</xdr:col>
      <xdr:colOff>165100</xdr:colOff>
      <xdr:row>83</xdr:row>
      <xdr:rowOff>41275</xdr:rowOff>
    </xdr:to>
    <xdr:sp macro="" textlink="">
      <xdr:nvSpPr>
        <xdr:cNvPr id="765" name="楕円 764">
          <a:extLst>
            <a:ext uri="{FF2B5EF4-FFF2-40B4-BE49-F238E27FC236}">
              <a16:creationId xmlns:a16="http://schemas.microsoft.com/office/drawing/2014/main" id="{1B96928B-1D5B-4B78-8A01-04A04849B277}"/>
            </a:ext>
          </a:extLst>
        </xdr:cNvPr>
        <xdr:cNvSpPr/>
      </xdr:nvSpPr>
      <xdr:spPr>
        <a:xfrm>
          <a:off x="14541500" y="1417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161925</xdr:rowOff>
    </xdr:from>
    <xdr:to>
      <xdr:col>81</xdr:col>
      <xdr:colOff>50800</xdr:colOff>
      <xdr:row>83</xdr:row>
      <xdr:rowOff>17145</xdr:rowOff>
    </xdr:to>
    <xdr:cxnSp macro="">
      <xdr:nvCxnSpPr>
        <xdr:cNvPr id="766" name="直線コネクタ 765">
          <a:extLst>
            <a:ext uri="{FF2B5EF4-FFF2-40B4-BE49-F238E27FC236}">
              <a16:creationId xmlns:a16="http://schemas.microsoft.com/office/drawing/2014/main" id="{7A965C71-71B1-405D-92EA-78DEFF6279A7}"/>
            </a:ext>
          </a:extLst>
        </xdr:cNvPr>
        <xdr:cNvCxnSpPr/>
      </xdr:nvCxnSpPr>
      <xdr:spPr>
        <a:xfrm>
          <a:off x="14592300" y="142208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86361</xdr:rowOff>
    </xdr:from>
    <xdr:to>
      <xdr:col>72</xdr:col>
      <xdr:colOff>38100</xdr:colOff>
      <xdr:row>83</xdr:row>
      <xdr:rowOff>16511</xdr:rowOff>
    </xdr:to>
    <xdr:sp macro="" textlink="">
      <xdr:nvSpPr>
        <xdr:cNvPr id="767" name="楕円 766">
          <a:extLst>
            <a:ext uri="{FF2B5EF4-FFF2-40B4-BE49-F238E27FC236}">
              <a16:creationId xmlns:a16="http://schemas.microsoft.com/office/drawing/2014/main" id="{9A2E5F48-C6AB-4328-9077-75742A2149EE}"/>
            </a:ext>
          </a:extLst>
        </xdr:cNvPr>
        <xdr:cNvSpPr/>
      </xdr:nvSpPr>
      <xdr:spPr>
        <a:xfrm>
          <a:off x="136525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137161</xdr:rowOff>
    </xdr:from>
    <xdr:to>
      <xdr:col>76</xdr:col>
      <xdr:colOff>114300</xdr:colOff>
      <xdr:row>82</xdr:row>
      <xdr:rowOff>161925</xdr:rowOff>
    </xdr:to>
    <xdr:cxnSp macro="">
      <xdr:nvCxnSpPr>
        <xdr:cNvPr id="768" name="直線コネクタ 767">
          <a:extLst>
            <a:ext uri="{FF2B5EF4-FFF2-40B4-BE49-F238E27FC236}">
              <a16:creationId xmlns:a16="http://schemas.microsoft.com/office/drawing/2014/main" id="{FA6253D1-1D0A-4907-8DA5-2B046F8AD545}"/>
            </a:ext>
          </a:extLst>
        </xdr:cNvPr>
        <xdr:cNvCxnSpPr/>
      </xdr:nvCxnSpPr>
      <xdr:spPr>
        <a:xfrm>
          <a:off x="13703300" y="1419606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61595</xdr:rowOff>
    </xdr:from>
    <xdr:to>
      <xdr:col>67</xdr:col>
      <xdr:colOff>101600</xdr:colOff>
      <xdr:row>82</xdr:row>
      <xdr:rowOff>163195</xdr:rowOff>
    </xdr:to>
    <xdr:sp macro="" textlink="">
      <xdr:nvSpPr>
        <xdr:cNvPr id="769" name="楕円 768">
          <a:extLst>
            <a:ext uri="{FF2B5EF4-FFF2-40B4-BE49-F238E27FC236}">
              <a16:creationId xmlns:a16="http://schemas.microsoft.com/office/drawing/2014/main" id="{99176E2C-A567-40EC-88E0-8FD83AC3527E}"/>
            </a:ext>
          </a:extLst>
        </xdr:cNvPr>
        <xdr:cNvSpPr/>
      </xdr:nvSpPr>
      <xdr:spPr>
        <a:xfrm>
          <a:off x="12763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112395</xdr:rowOff>
    </xdr:from>
    <xdr:to>
      <xdr:col>71</xdr:col>
      <xdr:colOff>177800</xdr:colOff>
      <xdr:row>82</xdr:row>
      <xdr:rowOff>137161</xdr:rowOff>
    </xdr:to>
    <xdr:cxnSp macro="">
      <xdr:nvCxnSpPr>
        <xdr:cNvPr id="770" name="直線コネクタ 769">
          <a:extLst>
            <a:ext uri="{FF2B5EF4-FFF2-40B4-BE49-F238E27FC236}">
              <a16:creationId xmlns:a16="http://schemas.microsoft.com/office/drawing/2014/main" id="{451BDBF4-C0D3-422C-AE26-266EC21600C4}"/>
            </a:ext>
          </a:extLst>
        </xdr:cNvPr>
        <xdr:cNvCxnSpPr/>
      </xdr:nvCxnSpPr>
      <xdr:spPr>
        <a:xfrm>
          <a:off x="12814300" y="1417129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771" name="n_1aveValue【児童館】&#10;有形固定資産減価償却率">
          <a:extLst>
            <a:ext uri="{FF2B5EF4-FFF2-40B4-BE49-F238E27FC236}">
              <a16:creationId xmlns:a16="http://schemas.microsoft.com/office/drawing/2014/main" id="{F27E6159-9FDE-4DD0-ABF7-29BEBBD7750E}"/>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772" name="n_2aveValue【児童館】&#10;有形固定資産減価償却率">
          <a:extLst>
            <a:ext uri="{FF2B5EF4-FFF2-40B4-BE49-F238E27FC236}">
              <a16:creationId xmlns:a16="http://schemas.microsoft.com/office/drawing/2014/main" id="{D494C69A-45A6-4B7E-99DC-3E0FC2F98D30}"/>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773" name="n_3aveValue【児童館】&#10;有形固定資産減価償却率">
          <a:extLst>
            <a:ext uri="{FF2B5EF4-FFF2-40B4-BE49-F238E27FC236}">
              <a16:creationId xmlns:a16="http://schemas.microsoft.com/office/drawing/2014/main" id="{4DE05747-61D9-4A1A-B653-C51260F86500}"/>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774" name="n_4aveValue【児童館】&#10;有形固定資産減価償却率">
          <a:extLst>
            <a:ext uri="{FF2B5EF4-FFF2-40B4-BE49-F238E27FC236}">
              <a16:creationId xmlns:a16="http://schemas.microsoft.com/office/drawing/2014/main" id="{89E0C801-799B-4394-8250-948B27E2F625}"/>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84472</xdr:rowOff>
    </xdr:from>
    <xdr:ext cx="405111" cy="259045"/>
    <xdr:sp macro="" textlink="">
      <xdr:nvSpPr>
        <xdr:cNvPr id="775" name="n_1mainValue【児童館】&#10;有形固定資産減価償却率">
          <a:extLst>
            <a:ext uri="{FF2B5EF4-FFF2-40B4-BE49-F238E27FC236}">
              <a16:creationId xmlns:a16="http://schemas.microsoft.com/office/drawing/2014/main" id="{3AE95AEB-6659-433A-95C8-454D10658AF7}"/>
            </a:ext>
          </a:extLst>
        </xdr:cNvPr>
        <xdr:cNvSpPr txBox="1"/>
      </xdr:nvSpPr>
      <xdr:spPr>
        <a:xfrm>
          <a:off x="15266044" y="1397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57802</xdr:rowOff>
    </xdr:from>
    <xdr:ext cx="405111" cy="259045"/>
    <xdr:sp macro="" textlink="">
      <xdr:nvSpPr>
        <xdr:cNvPr id="776" name="n_2mainValue【児童館】&#10;有形固定資産減価償却率">
          <a:extLst>
            <a:ext uri="{FF2B5EF4-FFF2-40B4-BE49-F238E27FC236}">
              <a16:creationId xmlns:a16="http://schemas.microsoft.com/office/drawing/2014/main" id="{F3C904D2-42E5-466D-AE5E-C8BC1521C176}"/>
            </a:ext>
          </a:extLst>
        </xdr:cNvPr>
        <xdr:cNvSpPr txBox="1"/>
      </xdr:nvSpPr>
      <xdr:spPr>
        <a:xfrm>
          <a:off x="14389744" y="1394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33038</xdr:rowOff>
    </xdr:from>
    <xdr:ext cx="405111" cy="259045"/>
    <xdr:sp macro="" textlink="">
      <xdr:nvSpPr>
        <xdr:cNvPr id="777" name="n_3mainValue【児童館】&#10;有形固定資産減価償却率">
          <a:extLst>
            <a:ext uri="{FF2B5EF4-FFF2-40B4-BE49-F238E27FC236}">
              <a16:creationId xmlns:a16="http://schemas.microsoft.com/office/drawing/2014/main" id="{DB0AD818-1A68-415A-9D52-82989449C4F0}"/>
            </a:ext>
          </a:extLst>
        </xdr:cNvPr>
        <xdr:cNvSpPr txBox="1"/>
      </xdr:nvSpPr>
      <xdr:spPr>
        <a:xfrm>
          <a:off x="13500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8272</xdr:rowOff>
    </xdr:from>
    <xdr:ext cx="405111" cy="259045"/>
    <xdr:sp macro="" textlink="">
      <xdr:nvSpPr>
        <xdr:cNvPr id="778" name="n_4mainValue【児童館】&#10;有形固定資産減価償却率">
          <a:extLst>
            <a:ext uri="{FF2B5EF4-FFF2-40B4-BE49-F238E27FC236}">
              <a16:creationId xmlns:a16="http://schemas.microsoft.com/office/drawing/2014/main" id="{7E6DE824-4209-4365-85E9-DCD906C26239}"/>
            </a:ext>
          </a:extLst>
        </xdr:cNvPr>
        <xdr:cNvSpPr txBox="1"/>
      </xdr:nvSpPr>
      <xdr:spPr>
        <a:xfrm>
          <a:off x="12611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934A4BAA-A45B-43C8-8CA5-35DB97932AF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5D513FA7-CD6C-4466-BA9F-F90C3D38CEA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3D7F9027-1A7B-47B0-A264-9487CF3AC03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5B653244-83F5-4618-9055-B4CA4A96669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1980CBE4-FE12-4459-822B-6B978FB4CA1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FC85FE77-4569-4ADC-BBF0-41751721F8D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FE12BAF8-DDD7-4263-A2ED-99DCCE505E8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C2BC9CAE-BC2A-464D-8040-FEF88BFE633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84A1BC41-6806-4FFE-BE4D-C9395E877A6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4ECA856F-FD98-4D6B-8FAD-96DA1BC94CE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0B6C2B61-E2F7-45B7-B5D1-E9BEC3B1217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D3004E0C-6133-4A75-99C4-F3E92E055827}"/>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2C9AE9E2-5AFA-4FA7-A747-8441BD542BD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2" name="テキスト ボックス 791">
          <a:extLst>
            <a:ext uri="{FF2B5EF4-FFF2-40B4-BE49-F238E27FC236}">
              <a16:creationId xmlns:a16="http://schemas.microsoft.com/office/drawing/2014/main" id="{F5D4F4EF-8E68-4936-AD3F-55CD0D56632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B3607090-CD4A-4C98-87B4-0ACE1C9A2B7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4" name="テキスト ボックス 793">
          <a:extLst>
            <a:ext uri="{FF2B5EF4-FFF2-40B4-BE49-F238E27FC236}">
              <a16:creationId xmlns:a16="http://schemas.microsoft.com/office/drawing/2014/main" id="{97709217-AE1F-4700-A91A-24F73521EA6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954BD79A-0AA4-4C7E-A0CA-2BA537915765}"/>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6" name="テキスト ボックス 795">
          <a:extLst>
            <a:ext uri="{FF2B5EF4-FFF2-40B4-BE49-F238E27FC236}">
              <a16:creationId xmlns:a16="http://schemas.microsoft.com/office/drawing/2014/main" id="{B131FE6A-5C69-41D4-BFBA-A573070770D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8ADB5AA3-EA2C-4806-99F7-E71C4B6DE45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8" name="テキスト ボックス 797">
          <a:extLst>
            <a:ext uri="{FF2B5EF4-FFF2-40B4-BE49-F238E27FC236}">
              <a16:creationId xmlns:a16="http://schemas.microsoft.com/office/drawing/2014/main" id="{B74658C5-2651-41BF-B5E7-C34A6B8B000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A827C3D1-72A7-4B4C-97F0-067F369ACB4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0" name="テキスト ボックス 799">
          <a:extLst>
            <a:ext uri="{FF2B5EF4-FFF2-40B4-BE49-F238E27FC236}">
              <a16:creationId xmlns:a16="http://schemas.microsoft.com/office/drawing/2014/main" id="{63F893E2-D2CA-4682-8EBF-4109D617D4A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3DF7A414-E78A-4E43-9009-ADB85F088CB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DFB11826-4008-44F2-8519-044E8846FA7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10022221-3828-40C6-B574-0FB7497D23A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804" name="直線コネクタ 803">
          <a:extLst>
            <a:ext uri="{FF2B5EF4-FFF2-40B4-BE49-F238E27FC236}">
              <a16:creationId xmlns:a16="http://schemas.microsoft.com/office/drawing/2014/main" id="{5AB56B94-388B-4CA1-83F9-C88ED1FCC9E9}"/>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805" name="【児童館】&#10;一人当たり面積最小値テキスト">
          <a:extLst>
            <a:ext uri="{FF2B5EF4-FFF2-40B4-BE49-F238E27FC236}">
              <a16:creationId xmlns:a16="http://schemas.microsoft.com/office/drawing/2014/main" id="{E0F4EA7F-F513-4FB9-AEF4-F9B6E98E3FCD}"/>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806" name="直線コネクタ 805">
          <a:extLst>
            <a:ext uri="{FF2B5EF4-FFF2-40B4-BE49-F238E27FC236}">
              <a16:creationId xmlns:a16="http://schemas.microsoft.com/office/drawing/2014/main" id="{75E22892-3B6F-47C5-97BA-4A3E8E1BBA9A}"/>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7" name="【児童館】&#10;一人当たり面積最大値テキスト">
          <a:extLst>
            <a:ext uri="{FF2B5EF4-FFF2-40B4-BE49-F238E27FC236}">
              <a16:creationId xmlns:a16="http://schemas.microsoft.com/office/drawing/2014/main" id="{3C25ADDD-26FF-42FA-8D79-080E95185FD2}"/>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8" name="直線コネクタ 807">
          <a:extLst>
            <a:ext uri="{FF2B5EF4-FFF2-40B4-BE49-F238E27FC236}">
              <a16:creationId xmlns:a16="http://schemas.microsoft.com/office/drawing/2014/main" id="{7749DF62-B6E9-4701-A26E-287125194892}"/>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809" name="【児童館】&#10;一人当たり面積平均値テキスト">
          <a:extLst>
            <a:ext uri="{FF2B5EF4-FFF2-40B4-BE49-F238E27FC236}">
              <a16:creationId xmlns:a16="http://schemas.microsoft.com/office/drawing/2014/main" id="{3CF5247D-CFB5-4E04-96E9-3D189231B843}"/>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810" name="フローチャート: 判断 809">
          <a:extLst>
            <a:ext uri="{FF2B5EF4-FFF2-40B4-BE49-F238E27FC236}">
              <a16:creationId xmlns:a16="http://schemas.microsoft.com/office/drawing/2014/main" id="{5E09413A-E573-40ED-99C6-9E7ED5A5B176}"/>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11" name="フローチャート: 判断 810">
          <a:extLst>
            <a:ext uri="{FF2B5EF4-FFF2-40B4-BE49-F238E27FC236}">
              <a16:creationId xmlns:a16="http://schemas.microsoft.com/office/drawing/2014/main" id="{0A0368FD-83E5-4797-B46B-37064F697C55}"/>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12" name="フローチャート: 判断 811">
          <a:extLst>
            <a:ext uri="{FF2B5EF4-FFF2-40B4-BE49-F238E27FC236}">
              <a16:creationId xmlns:a16="http://schemas.microsoft.com/office/drawing/2014/main" id="{3933192C-4BB3-48E6-8B49-94509A837081}"/>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813" name="フローチャート: 判断 812">
          <a:extLst>
            <a:ext uri="{FF2B5EF4-FFF2-40B4-BE49-F238E27FC236}">
              <a16:creationId xmlns:a16="http://schemas.microsoft.com/office/drawing/2014/main" id="{C5EC35D9-A2CA-4990-B718-CA46A37DF6CD}"/>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14" name="フローチャート: 判断 813">
          <a:extLst>
            <a:ext uri="{FF2B5EF4-FFF2-40B4-BE49-F238E27FC236}">
              <a16:creationId xmlns:a16="http://schemas.microsoft.com/office/drawing/2014/main" id="{5C309AB7-6758-47BC-8053-170787647FF3}"/>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5BFDE43E-2DE1-4056-8557-D5A3F0046B1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871BDE11-F9BE-484F-A870-5C26B76CA05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6276D1D3-A35B-46FE-A0B5-ED662D377A8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FB5D094D-F712-493B-B473-2D610253D35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702D955-A465-4DFD-A52A-73BDF4D7057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126093</xdr:rowOff>
    </xdr:from>
    <xdr:to>
      <xdr:col>116</xdr:col>
      <xdr:colOff>114300</xdr:colOff>
      <xdr:row>86</xdr:row>
      <xdr:rowOff>56243</xdr:rowOff>
    </xdr:to>
    <xdr:sp macro="" textlink="">
      <xdr:nvSpPr>
        <xdr:cNvPr id="820" name="楕円 819">
          <a:extLst>
            <a:ext uri="{FF2B5EF4-FFF2-40B4-BE49-F238E27FC236}">
              <a16:creationId xmlns:a16="http://schemas.microsoft.com/office/drawing/2014/main" id="{3121D461-09CA-4ECA-869A-322992826747}"/>
            </a:ext>
          </a:extLst>
        </xdr:cNvPr>
        <xdr:cNvSpPr/>
      </xdr:nvSpPr>
      <xdr:spPr>
        <a:xfrm>
          <a:off x="221107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104520</xdr:rowOff>
    </xdr:from>
    <xdr:ext cx="469744" cy="259045"/>
    <xdr:sp macro="" textlink="">
      <xdr:nvSpPr>
        <xdr:cNvPr id="821" name="【児童館】&#10;一人当たり面積該当値テキスト">
          <a:extLst>
            <a:ext uri="{FF2B5EF4-FFF2-40B4-BE49-F238E27FC236}">
              <a16:creationId xmlns:a16="http://schemas.microsoft.com/office/drawing/2014/main" id="{DD47D788-1302-4590-B11C-3825DD72167A}"/>
            </a:ext>
          </a:extLst>
        </xdr:cNvPr>
        <xdr:cNvSpPr txBox="1"/>
      </xdr:nvSpPr>
      <xdr:spPr>
        <a:xfrm>
          <a:off x="22199600" y="1467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126093</xdr:rowOff>
    </xdr:from>
    <xdr:to>
      <xdr:col>112</xdr:col>
      <xdr:colOff>38100</xdr:colOff>
      <xdr:row>86</xdr:row>
      <xdr:rowOff>56243</xdr:rowOff>
    </xdr:to>
    <xdr:sp macro="" textlink="">
      <xdr:nvSpPr>
        <xdr:cNvPr id="822" name="楕円 821">
          <a:extLst>
            <a:ext uri="{FF2B5EF4-FFF2-40B4-BE49-F238E27FC236}">
              <a16:creationId xmlns:a16="http://schemas.microsoft.com/office/drawing/2014/main" id="{B32C3D3F-2276-490C-B7B6-D8F0DC4B1998}"/>
            </a:ext>
          </a:extLst>
        </xdr:cNvPr>
        <xdr:cNvSpPr/>
      </xdr:nvSpPr>
      <xdr:spPr>
        <a:xfrm>
          <a:off x="21272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5443</xdr:rowOff>
    </xdr:from>
    <xdr:to>
      <xdr:col>116</xdr:col>
      <xdr:colOff>63500</xdr:colOff>
      <xdr:row>86</xdr:row>
      <xdr:rowOff>5443</xdr:rowOff>
    </xdr:to>
    <xdr:cxnSp macro="">
      <xdr:nvCxnSpPr>
        <xdr:cNvPr id="823" name="直線コネクタ 822">
          <a:extLst>
            <a:ext uri="{FF2B5EF4-FFF2-40B4-BE49-F238E27FC236}">
              <a16:creationId xmlns:a16="http://schemas.microsoft.com/office/drawing/2014/main" id="{F0D75998-25AB-483E-8B12-228A63DA8DFB}"/>
            </a:ext>
          </a:extLst>
        </xdr:cNvPr>
        <xdr:cNvCxnSpPr/>
      </xdr:nvCxnSpPr>
      <xdr:spPr>
        <a:xfrm>
          <a:off x="21323300" y="147501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126093</xdr:rowOff>
    </xdr:from>
    <xdr:to>
      <xdr:col>107</xdr:col>
      <xdr:colOff>101600</xdr:colOff>
      <xdr:row>86</xdr:row>
      <xdr:rowOff>56243</xdr:rowOff>
    </xdr:to>
    <xdr:sp macro="" textlink="">
      <xdr:nvSpPr>
        <xdr:cNvPr id="824" name="楕円 823">
          <a:extLst>
            <a:ext uri="{FF2B5EF4-FFF2-40B4-BE49-F238E27FC236}">
              <a16:creationId xmlns:a16="http://schemas.microsoft.com/office/drawing/2014/main" id="{26F4EDC7-1D6B-4B9B-9E5F-BBAD0B6D6244}"/>
            </a:ext>
          </a:extLst>
        </xdr:cNvPr>
        <xdr:cNvSpPr/>
      </xdr:nvSpPr>
      <xdr:spPr>
        <a:xfrm>
          <a:off x="20383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5443</xdr:rowOff>
    </xdr:from>
    <xdr:to>
      <xdr:col>111</xdr:col>
      <xdr:colOff>177800</xdr:colOff>
      <xdr:row>86</xdr:row>
      <xdr:rowOff>5443</xdr:rowOff>
    </xdr:to>
    <xdr:cxnSp macro="">
      <xdr:nvCxnSpPr>
        <xdr:cNvPr id="825" name="直線コネクタ 824">
          <a:extLst>
            <a:ext uri="{FF2B5EF4-FFF2-40B4-BE49-F238E27FC236}">
              <a16:creationId xmlns:a16="http://schemas.microsoft.com/office/drawing/2014/main" id="{7F2B87A6-81FF-4D1F-BC9A-261F314BBD1A}"/>
            </a:ext>
          </a:extLst>
        </xdr:cNvPr>
        <xdr:cNvCxnSpPr/>
      </xdr:nvCxnSpPr>
      <xdr:spPr>
        <a:xfrm>
          <a:off x="20434300" y="1475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126093</xdr:rowOff>
    </xdr:from>
    <xdr:to>
      <xdr:col>102</xdr:col>
      <xdr:colOff>165100</xdr:colOff>
      <xdr:row>86</xdr:row>
      <xdr:rowOff>56243</xdr:rowOff>
    </xdr:to>
    <xdr:sp macro="" textlink="">
      <xdr:nvSpPr>
        <xdr:cNvPr id="826" name="楕円 825">
          <a:extLst>
            <a:ext uri="{FF2B5EF4-FFF2-40B4-BE49-F238E27FC236}">
              <a16:creationId xmlns:a16="http://schemas.microsoft.com/office/drawing/2014/main" id="{0F06FC94-5BAB-48F2-87C5-70185F1D45DE}"/>
            </a:ext>
          </a:extLst>
        </xdr:cNvPr>
        <xdr:cNvSpPr/>
      </xdr:nvSpPr>
      <xdr:spPr>
        <a:xfrm>
          <a:off x="19494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5443</xdr:rowOff>
    </xdr:from>
    <xdr:to>
      <xdr:col>107</xdr:col>
      <xdr:colOff>50800</xdr:colOff>
      <xdr:row>86</xdr:row>
      <xdr:rowOff>5443</xdr:rowOff>
    </xdr:to>
    <xdr:cxnSp macro="">
      <xdr:nvCxnSpPr>
        <xdr:cNvPr id="827" name="直線コネクタ 826">
          <a:extLst>
            <a:ext uri="{FF2B5EF4-FFF2-40B4-BE49-F238E27FC236}">
              <a16:creationId xmlns:a16="http://schemas.microsoft.com/office/drawing/2014/main" id="{90B4AEE7-807D-4791-A265-AB414CB142CE}"/>
            </a:ext>
          </a:extLst>
        </xdr:cNvPr>
        <xdr:cNvCxnSpPr/>
      </xdr:nvCxnSpPr>
      <xdr:spPr>
        <a:xfrm>
          <a:off x="19545300" y="1475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126093</xdr:rowOff>
    </xdr:from>
    <xdr:to>
      <xdr:col>98</xdr:col>
      <xdr:colOff>38100</xdr:colOff>
      <xdr:row>86</xdr:row>
      <xdr:rowOff>56243</xdr:rowOff>
    </xdr:to>
    <xdr:sp macro="" textlink="">
      <xdr:nvSpPr>
        <xdr:cNvPr id="828" name="楕円 827">
          <a:extLst>
            <a:ext uri="{FF2B5EF4-FFF2-40B4-BE49-F238E27FC236}">
              <a16:creationId xmlns:a16="http://schemas.microsoft.com/office/drawing/2014/main" id="{7163298D-50D3-4389-B970-BFF40FEF0396}"/>
            </a:ext>
          </a:extLst>
        </xdr:cNvPr>
        <xdr:cNvSpPr/>
      </xdr:nvSpPr>
      <xdr:spPr>
        <a:xfrm>
          <a:off x="18605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5443</xdr:rowOff>
    </xdr:from>
    <xdr:to>
      <xdr:col>102</xdr:col>
      <xdr:colOff>114300</xdr:colOff>
      <xdr:row>86</xdr:row>
      <xdr:rowOff>5443</xdr:rowOff>
    </xdr:to>
    <xdr:cxnSp macro="">
      <xdr:nvCxnSpPr>
        <xdr:cNvPr id="829" name="直線コネクタ 828">
          <a:extLst>
            <a:ext uri="{FF2B5EF4-FFF2-40B4-BE49-F238E27FC236}">
              <a16:creationId xmlns:a16="http://schemas.microsoft.com/office/drawing/2014/main" id="{C8A60C04-1247-4A87-B429-31EDB08B3C6D}"/>
            </a:ext>
          </a:extLst>
        </xdr:cNvPr>
        <xdr:cNvCxnSpPr/>
      </xdr:nvCxnSpPr>
      <xdr:spPr>
        <a:xfrm>
          <a:off x="18656300" y="1475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830" name="n_1aveValue【児童館】&#10;一人当たり面積">
          <a:extLst>
            <a:ext uri="{FF2B5EF4-FFF2-40B4-BE49-F238E27FC236}">
              <a16:creationId xmlns:a16="http://schemas.microsoft.com/office/drawing/2014/main" id="{63ED9412-ECED-4646-B2D7-7753CED6D354}"/>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831" name="n_2aveValue【児童館】&#10;一人当たり面積">
          <a:extLst>
            <a:ext uri="{FF2B5EF4-FFF2-40B4-BE49-F238E27FC236}">
              <a16:creationId xmlns:a16="http://schemas.microsoft.com/office/drawing/2014/main" id="{672174BE-B2DE-4ADC-94DF-20657C0A3327}"/>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832" name="n_3aveValue【児童館】&#10;一人当たり面積">
          <a:extLst>
            <a:ext uri="{FF2B5EF4-FFF2-40B4-BE49-F238E27FC236}">
              <a16:creationId xmlns:a16="http://schemas.microsoft.com/office/drawing/2014/main" id="{C9161636-92A1-4C99-A764-39DB547026E9}"/>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833" name="n_4aveValue【児童館】&#10;一人当たり面積">
          <a:extLst>
            <a:ext uri="{FF2B5EF4-FFF2-40B4-BE49-F238E27FC236}">
              <a16:creationId xmlns:a16="http://schemas.microsoft.com/office/drawing/2014/main" id="{8E862AF7-74B4-4AD8-8943-B82C203FC613}"/>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47370</xdr:rowOff>
    </xdr:from>
    <xdr:ext cx="469744" cy="259045"/>
    <xdr:sp macro="" textlink="">
      <xdr:nvSpPr>
        <xdr:cNvPr id="834" name="n_1mainValue【児童館】&#10;一人当たり面積">
          <a:extLst>
            <a:ext uri="{FF2B5EF4-FFF2-40B4-BE49-F238E27FC236}">
              <a16:creationId xmlns:a16="http://schemas.microsoft.com/office/drawing/2014/main" id="{5813EC8F-35A2-4A3D-A566-52509F8BC957}"/>
            </a:ext>
          </a:extLst>
        </xdr:cNvPr>
        <xdr:cNvSpPr txBox="1"/>
      </xdr:nvSpPr>
      <xdr:spPr>
        <a:xfrm>
          <a:off x="210757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47370</xdr:rowOff>
    </xdr:from>
    <xdr:ext cx="469744" cy="259045"/>
    <xdr:sp macro="" textlink="">
      <xdr:nvSpPr>
        <xdr:cNvPr id="835" name="n_2mainValue【児童館】&#10;一人当たり面積">
          <a:extLst>
            <a:ext uri="{FF2B5EF4-FFF2-40B4-BE49-F238E27FC236}">
              <a16:creationId xmlns:a16="http://schemas.microsoft.com/office/drawing/2014/main" id="{DCF28C1E-96DE-41EF-8001-6E4753163AA1}"/>
            </a:ext>
          </a:extLst>
        </xdr:cNvPr>
        <xdr:cNvSpPr txBox="1"/>
      </xdr:nvSpPr>
      <xdr:spPr>
        <a:xfrm>
          <a:off x="20199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47370</xdr:rowOff>
    </xdr:from>
    <xdr:ext cx="469744" cy="259045"/>
    <xdr:sp macro="" textlink="">
      <xdr:nvSpPr>
        <xdr:cNvPr id="836" name="n_3mainValue【児童館】&#10;一人当たり面積">
          <a:extLst>
            <a:ext uri="{FF2B5EF4-FFF2-40B4-BE49-F238E27FC236}">
              <a16:creationId xmlns:a16="http://schemas.microsoft.com/office/drawing/2014/main" id="{EB363243-AD4C-40AF-AB19-0E72DE273911}"/>
            </a:ext>
          </a:extLst>
        </xdr:cNvPr>
        <xdr:cNvSpPr txBox="1"/>
      </xdr:nvSpPr>
      <xdr:spPr>
        <a:xfrm>
          <a:off x="19310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47370</xdr:rowOff>
    </xdr:from>
    <xdr:ext cx="469744" cy="259045"/>
    <xdr:sp macro="" textlink="">
      <xdr:nvSpPr>
        <xdr:cNvPr id="837" name="n_4mainValue【児童館】&#10;一人当たり面積">
          <a:extLst>
            <a:ext uri="{FF2B5EF4-FFF2-40B4-BE49-F238E27FC236}">
              <a16:creationId xmlns:a16="http://schemas.microsoft.com/office/drawing/2014/main" id="{EF9CEEEF-87B9-4FAF-97E8-FFC73D24A0D9}"/>
            </a:ext>
          </a:extLst>
        </xdr:cNvPr>
        <xdr:cNvSpPr txBox="1"/>
      </xdr:nvSpPr>
      <xdr:spPr>
        <a:xfrm>
          <a:off x="18421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E90D2151-02C9-4DE0-8725-CC92C0322F8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59CC3245-823C-4D96-B386-6CA08777A97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74D2E037-A72A-4205-A058-09A630A86D3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BF0A90DA-BC89-4531-804F-8F218AAFD83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08649E56-A04C-4BF6-A046-B450F79914C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BE4DEB7D-8B02-42FA-8D77-3247F912ADA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3BA05C76-B836-45DF-BDE7-6A4D5BEB16E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471AD965-3698-4034-95CE-0BC2DD7A34E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8C52E80F-AA1D-4907-AFBF-236E1940DBB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122025F0-5F94-4E8F-B206-0EB614DEA31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7E0094D4-6186-4C37-AD28-AD132C55A1F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F37E3DD5-B943-40AE-BF13-9EE5B53B64A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FB6812FB-7AD1-4ABC-B179-F2C311CC224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4CCBDD47-49D8-462B-9F48-316CF0494FC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CBDACEB6-EC8B-4602-90C0-C129C360109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AD7614A0-7260-4910-A3CD-DB52D880162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19521558-EB79-4C24-BDC1-BFB8CC26102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07365E92-8E29-4BAA-B39A-74742917CB8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679EAB18-F6C7-4E2A-97A9-BA30E5E88DD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571EBD2B-156E-47A5-87C1-B2B37A6480B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F51F5F83-D983-4B67-B758-2D073104211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A76A4D37-3BFA-46C0-A84A-FF411175E93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F25460E7-1CCE-4B4D-BEA7-CAE28A0F1E7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2E28FB2D-C066-494B-B23F-974F595F039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862" name="直線コネクタ 861">
          <a:extLst>
            <a:ext uri="{FF2B5EF4-FFF2-40B4-BE49-F238E27FC236}">
              <a16:creationId xmlns:a16="http://schemas.microsoft.com/office/drawing/2014/main" id="{1DC03AF8-4F6E-4AD3-BEF1-073A5D7C109F}"/>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863" name="【公民館】&#10;有形固定資産減価償却率最小値テキスト">
          <a:extLst>
            <a:ext uri="{FF2B5EF4-FFF2-40B4-BE49-F238E27FC236}">
              <a16:creationId xmlns:a16="http://schemas.microsoft.com/office/drawing/2014/main" id="{2C346CCB-4DE0-4A58-911C-B4FCF82496A0}"/>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864" name="直線コネクタ 863">
          <a:extLst>
            <a:ext uri="{FF2B5EF4-FFF2-40B4-BE49-F238E27FC236}">
              <a16:creationId xmlns:a16="http://schemas.microsoft.com/office/drawing/2014/main" id="{5803D210-D48E-401F-ABAC-09741271E105}"/>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865" name="【公民館】&#10;有形固定資産減価償却率最大値テキスト">
          <a:extLst>
            <a:ext uri="{FF2B5EF4-FFF2-40B4-BE49-F238E27FC236}">
              <a16:creationId xmlns:a16="http://schemas.microsoft.com/office/drawing/2014/main" id="{850EDDC6-C3A2-419F-BF32-3A86C679E468}"/>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6" name="直線コネクタ 865">
          <a:extLst>
            <a:ext uri="{FF2B5EF4-FFF2-40B4-BE49-F238E27FC236}">
              <a16:creationId xmlns:a16="http://schemas.microsoft.com/office/drawing/2014/main" id="{2E69891F-6603-49EF-8959-75259508CE73}"/>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867" name="【公民館】&#10;有形固定資産減価償却率平均値テキスト">
          <a:extLst>
            <a:ext uri="{FF2B5EF4-FFF2-40B4-BE49-F238E27FC236}">
              <a16:creationId xmlns:a16="http://schemas.microsoft.com/office/drawing/2014/main" id="{6274DFCF-DCFC-4637-AC80-70DDF0EBE976}"/>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68" name="フローチャート: 判断 867">
          <a:extLst>
            <a:ext uri="{FF2B5EF4-FFF2-40B4-BE49-F238E27FC236}">
              <a16:creationId xmlns:a16="http://schemas.microsoft.com/office/drawing/2014/main" id="{E999A190-A640-4F9E-A35D-F930E3CF0476}"/>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869" name="フローチャート: 判断 868">
          <a:extLst>
            <a:ext uri="{FF2B5EF4-FFF2-40B4-BE49-F238E27FC236}">
              <a16:creationId xmlns:a16="http://schemas.microsoft.com/office/drawing/2014/main" id="{CE8080AC-5B59-4F2F-93C1-5715CE632414}"/>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0" name="フローチャート: 判断 869">
          <a:extLst>
            <a:ext uri="{FF2B5EF4-FFF2-40B4-BE49-F238E27FC236}">
              <a16:creationId xmlns:a16="http://schemas.microsoft.com/office/drawing/2014/main" id="{04845640-B0BC-4844-8775-106CDECCF4AD}"/>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871" name="フローチャート: 判断 870">
          <a:extLst>
            <a:ext uri="{FF2B5EF4-FFF2-40B4-BE49-F238E27FC236}">
              <a16:creationId xmlns:a16="http://schemas.microsoft.com/office/drawing/2014/main" id="{420F2F9E-3FDF-4CE3-A9C7-9E66EEF03B20}"/>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872" name="フローチャート: 判断 871">
          <a:extLst>
            <a:ext uri="{FF2B5EF4-FFF2-40B4-BE49-F238E27FC236}">
              <a16:creationId xmlns:a16="http://schemas.microsoft.com/office/drawing/2014/main" id="{DCFD6C3B-C279-4BF4-BC06-DF063F10CF54}"/>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2A357A60-54A5-4B12-82B2-DE6F8F4505A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D6F060E8-71ED-4024-805F-6DA2D8C50CB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877DA42D-89A7-4E83-8AEC-AFA2C3833AC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44949B31-1622-4FB7-9324-9AC0418BCBE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CDC6B3C-AAE8-47BA-962B-15939C242D2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84455</xdr:rowOff>
    </xdr:from>
    <xdr:to>
      <xdr:col>85</xdr:col>
      <xdr:colOff>177800</xdr:colOff>
      <xdr:row>107</xdr:row>
      <xdr:rowOff>14605</xdr:rowOff>
    </xdr:to>
    <xdr:sp macro="" textlink="">
      <xdr:nvSpPr>
        <xdr:cNvPr id="878" name="楕円 877">
          <a:extLst>
            <a:ext uri="{FF2B5EF4-FFF2-40B4-BE49-F238E27FC236}">
              <a16:creationId xmlns:a16="http://schemas.microsoft.com/office/drawing/2014/main" id="{86A47C4A-0F07-4C6B-BC8F-69016CE2EA04}"/>
            </a:ext>
          </a:extLst>
        </xdr:cNvPr>
        <xdr:cNvSpPr/>
      </xdr:nvSpPr>
      <xdr:spPr>
        <a:xfrm>
          <a:off x="16268700" y="1825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62882</xdr:rowOff>
    </xdr:from>
    <xdr:ext cx="405111" cy="259045"/>
    <xdr:sp macro="" textlink="">
      <xdr:nvSpPr>
        <xdr:cNvPr id="879" name="【公民館】&#10;有形固定資産減価償却率該当値テキスト">
          <a:extLst>
            <a:ext uri="{FF2B5EF4-FFF2-40B4-BE49-F238E27FC236}">
              <a16:creationId xmlns:a16="http://schemas.microsoft.com/office/drawing/2014/main" id="{6487DF46-5A41-426A-9AA3-51FBFFDE196D}"/>
            </a:ext>
          </a:extLst>
        </xdr:cNvPr>
        <xdr:cNvSpPr txBox="1"/>
      </xdr:nvSpPr>
      <xdr:spPr>
        <a:xfrm>
          <a:off x="16357600" y="182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15875</xdr:rowOff>
    </xdr:from>
    <xdr:to>
      <xdr:col>81</xdr:col>
      <xdr:colOff>101600</xdr:colOff>
      <xdr:row>106</xdr:row>
      <xdr:rowOff>117475</xdr:rowOff>
    </xdr:to>
    <xdr:sp macro="" textlink="">
      <xdr:nvSpPr>
        <xdr:cNvPr id="880" name="楕円 879">
          <a:extLst>
            <a:ext uri="{FF2B5EF4-FFF2-40B4-BE49-F238E27FC236}">
              <a16:creationId xmlns:a16="http://schemas.microsoft.com/office/drawing/2014/main" id="{98A11015-63DF-44F3-965B-3843844D4D4C}"/>
            </a:ext>
          </a:extLst>
        </xdr:cNvPr>
        <xdr:cNvSpPr/>
      </xdr:nvSpPr>
      <xdr:spPr>
        <a:xfrm>
          <a:off x="154305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66675</xdr:rowOff>
    </xdr:from>
    <xdr:to>
      <xdr:col>85</xdr:col>
      <xdr:colOff>127000</xdr:colOff>
      <xdr:row>106</xdr:row>
      <xdr:rowOff>135255</xdr:rowOff>
    </xdr:to>
    <xdr:cxnSp macro="">
      <xdr:nvCxnSpPr>
        <xdr:cNvPr id="881" name="直線コネクタ 880">
          <a:extLst>
            <a:ext uri="{FF2B5EF4-FFF2-40B4-BE49-F238E27FC236}">
              <a16:creationId xmlns:a16="http://schemas.microsoft.com/office/drawing/2014/main" id="{1BFAE4C7-39D5-4CC6-B8A3-B2451CAC24C8}"/>
            </a:ext>
          </a:extLst>
        </xdr:cNvPr>
        <xdr:cNvCxnSpPr/>
      </xdr:nvCxnSpPr>
      <xdr:spPr>
        <a:xfrm>
          <a:off x="15481300" y="1824037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17780</xdr:rowOff>
    </xdr:from>
    <xdr:to>
      <xdr:col>76</xdr:col>
      <xdr:colOff>165100</xdr:colOff>
      <xdr:row>106</xdr:row>
      <xdr:rowOff>119380</xdr:rowOff>
    </xdr:to>
    <xdr:sp macro="" textlink="">
      <xdr:nvSpPr>
        <xdr:cNvPr id="882" name="楕円 881">
          <a:extLst>
            <a:ext uri="{FF2B5EF4-FFF2-40B4-BE49-F238E27FC236}">
              <a16:creationId xmlns:a16="http://schemas.microsoft.com/office/drawing/2014/main" id="{A2939A19-D3CA-4671-B1A7-B47103B8EEB9}"/>
            </a:ext>
          </a:extLst>
        </xdr:cNvPr>
        <xdr:cNvSpPr/>
      </xdr:nvSpPr>
      <xdr:spPr>
        <a:xfrm>
          <a:off x="14541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66675</xdr:rowOff>
    </xdr:from>
    <xdr:to>
      <xdr:col>81</xdr:col>
      <xdr:colOff>50800</xdr:colOff>
      <xdr:row>106</xdr:row>
      <xdr:rowOff>68580</xdr:rowOff>
    </xdr:to>
    <xdr:cxnSp macro="">
      <xdr:nvCxnSpPr>
        <xdr:cNvPr id="883" name="直線コネクタ 882">
          <a:extLst>
            <a:ext uri="{FF2B5EF4-FFF2-40B4-BE49-F238E27FC236}">
              <a16:creationId xmlns:a16="http://schemas.microsoft.com/office/drawing/2014/main" id="{6EA92E27-C4DC-40AD-8F3D-144092153BE8}"/>
            </a:ext>
          </a:extLst>
        </xdr:cNvPr>
        <xdr:cNvCxnSpPr/>
      </xdr:nvCxnSpPr>
      <xdr:spPr>
        <a:xfrm flipV="1">
          <a:off x="14592300" y="182403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151130</xdr:rowOff>
    </xdr:from>
    <xdr:to>
      <xdr:col>72</xdr:col>
      <xdr:colOff>38100</xdr:colOff>
      <xdr:row>106</xdr:row>
      <xdr:rowOff>81280</xdr:rowOff>
    </xdr:to>
    <xdr:sp macro="" textlink="">
      <xdr:nvSpPr>
        <xdr:cNvPr id="884" name="楕円 883">
          <a:extLst>
            <a:ext uri="{FF2B5EF4-FFF2-40B4-BE49-F238E27FC236}">
              <a16:creationId xmlns:a16="http://schemas.microsoft.com/office/drawing/2014/main" id="{1925F351-6C96-4B94-8C82-3AE4007464FC}"/>
            </a:ext>
          </a:extLst>
        </xdr:cNvPr>
        <xdr:cNvSpPr/>
      </xdr:nvSpPr>
      <xdr:spPr>
        <a:xfrm>
          <a:off x="13652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30480</xdr:rowOff>
    </xdr:from>
    <xdr:to>
      <xdr:col>76</xdr:col>
      <xdr:colOff>114300</xdr:colOff>
      <xdr:row>106</xdr:row>
      <xdr:rowOff>68580</xdr:rowOff>
    </xdr:to>
    <xdr:cxnSp macro="">
      <xdr:nvCxnSpPr>
        <xdr:cNvPr id="885" name="直線コネクタ 884">
          <a:extLst>
            <a:ext uri="{FF2B5EF4-FFF2-40B4-BE49-F238E27FC236}">
              <a16:creationId xmlns:a16="http://schemas.microsoft.com/office/drawing/2014/main" id="{A467B361-4D56-439D-8144-8A8A3A665B07}"/>
            </a:ext>
          </a:extLst>
        </xdr:cNvPr>
        <xdr:cNvCxnSpPr/>
      </xdr:nvCxnSpPr>
      <xdr:spPr>
        <a:xfrm>
          <a:off x="13703300" y="182041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111125</xdr:rowOff>
    </xdr:from>
    <xdr:to>
      <xdr:col>67</xdr:col>
      <xdr:colOff>101600</xdr:colOff>
      <xdr:row>106</xdr:row>
      <xdr:rowOff>41275</xdr:rowOff>
    </xdr:to>
    <xdr:sp macro="" textlink="">
      <xdr:nvSpPr>
        <xdr:cNvPr id="886" name="楕円 885">
          <a:extLst>
            <a:ext uri="{FF2B5EF4-FFF2-40B4-BE49-F238E27FC236}">
              <a16:creationId xmlns:a16="http://schemas.microsoft.com/office/drawing/2014/main" id="{DD9BF330-EE18-464E-8006-E3B2B2E12F66}"/>
            </a:ext>
          </a:extLst>
        </xdr:cNvPr>
        <xdr:cNvSpPr/>
      </xdr:nvSpPr>
      <xdr:spPr>
        <a:xfrm>
          <a:off x="12763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161925</xdr:rowOff>
    </xdr:from>
    <xdr:to>
      <xdr:col>71</xdr:col>
      <xdr:colOff>177800</xdr:colOff>
      <xdr:row>106</xdr:row>
      <xdr:rowOff>30480</xdr:rowOff>
    </xdr:to>
    <xdr:cxnSp macro="">
      <xdr:nvCxnSpPr>
        <xdr:cNvPr id="887" name="直線コネクタ 886">
          <a:extLst>
            <a:ext uri="{FF2B5EF4-FFF2-40B4-BE49-F238E27FC236}">
              <a16:creationId xmlns:a16="http://schemas.microsoft.com/office/drawing/2014/main" id="{25DAA310-3D9D-476E-89C3-7577A39706A7}"/>
            </a:ext>
          </a:extLst>
        </xdr:cNvPr>
        <xdr:cNvCxnSpPr/>
      </xdr:nvCxnSpPr>
      <xdr:spPr>
        <a:xfrm>
          <a:off x="12814300" y="181641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888" name="n_1aveValue【公民館】&#10;有形固定資産減価償却率">
          <a:extLst>
            <a:ext uri="{FF2B5EF4-FFF2-40B4-BE49-F238E27FC236}">
              <a16:creationId xmlns:a16="http://schemas.microsoft.com/office/drawing/2014/main" id="{6F7E8C78-5E66-4B65-83E7-EC5588CC9CBC}"/>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889" name="n_2aveValue【公民館】&#10;有形固定資産減価償却率">
          <a:extLst>
            <a:ext uri="{FF2B5EF4-FFF2-40B4-BE49-F238E27FC236}">
              <a16:creationId xmlns:a16="http://schemas.microsoft.com/office/drawing/2014/main" id="{86456D56-4625-4B7D-B4B8-9FA3C0CA8C1B}"/>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890" name="n_3aveValue【公民館】&#10;有形固定資産減価償却率">
          <a:extLst>
            <a:ext uri="{FF2B5EF4-FFF2-40B4-BE49-F238E27FC236}">
              <a16:creationId xmlns:a16="http://schemas.microsoft.com/office/drawing/2014/main" id="{0C1D8456-AB4A-4B0F-9878-517C02F06C61}"/>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891" name="n_4aveValue【公民館】&#10;有形固定資産減価償却率">
          <a:extLst>
            <a:ext uri="{FF2B5EF4-FFF2-40B4-BE49-F238E27FC236}">
              <a16:creationId xmlns:a16="http://schemas.microsoft.com/office/drawing/2014/main" id="{4E1BDC20-8BDC-41C9-A0F7-65D2E7FBB38E}"/>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108602</xdr:rowOff>
    </xdr:from>
    <xdr:ext cx="405111" cy="259045"/>
    <xdr:sp macro="" textlink="">
      <xdr:nvSpPr>
        <xdr:cNvPr id="892" name="n_1mainValue【公民館】&#10;有形固定資産減価償却率">
          <a:extLst>
            <a:ext uri="{FF2B5EF4-FFF2-40B4-BE49-F238E27FC236}">
              <a16:creationId xmlns:a16="http://schemas.microsoft.com/office/drawing/2014/main" id="{6F1775B1-D668-4ED8-99D2-18C688AE8F84}"/>
            </a:ext>
          </a:extLst>
        </xdr:cNvPr>
        <xdr:cNvSpPr txBox="1"/>
      </xdr:nvSpPr>
      <xdr:spPr>
        <a:xfrm>
          <a:off x="15266044" y="1828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110507</xdr:rowOff>
    </xdr:from>
    <xdr:ext cx="405111" cy="259045"/>
    <xdr:sp macro="" textlink="">
      <xdr:nvSpPr>
        <xdr:cNvPr id="893" name="n_2mainValue【公民館】&#10;有形固定資産減価償却率">
          <a:extLst>
            <a:ext uri="{FF2B5EF4-FFF2-40B4-BE49-F238E27FC236}">
              <a16:creationId xmlns:a16="http://schemas.microsoft.com/office/drawing/2014/main" id="{21FD7E68-C9BF-4D63-9F7D-08704CA26DCE}"/>
            </a:ext>
          </a:extLst>
        </xdr:cNvPr>
        <xdr:cNvSpPr txBox="1"/>
      </xdr:nvSpPr>
      <xdr:spPr>
        <a:xfrm>
          <a:off x="14389744" y="182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72407</xdr:rowOff>
    </xdr:from>
    <xdr:ext cx="405111" cy="259045"/>
    <xdr:sp macro="" textlink="">
      <xdr:nvSpPr>
        <xdr:cNvPr id="894" name="n_3mainValue【公民館】&#10;有形固定資産減価償却率">
          <a:extLst>
            <a:ext uri="{FF2B5EF4-FFF2-40B4-BE49-F238E27FC236}">
              <a16:creationId xmlns:a16="http://schemas.microsoft.com/office/drawing/2014/main" id="{0C373829-99B4-4FFE-8AF2-EF8FC1738E40}"/>
            </a:ext>
          </a:extLst>
        </xdr:cNvPr>
        <xdr:cNvSpPr txBox="1"/>
      </xdr:nvSpPr>
      <xdr:spPr>
        <a:xfrm>
          <a:off x="13500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32402</xdr:rowOff>
    </xdr:from>
    <xdr:ext cx="405111" cy="259045"/>
    <xdr:sp macro="" textlink="">
      <xdr:nvSpPr>
        <xdr:cNvPr id="895" name="n_4mainValue【公民館】&#10;有形固定資産減価償却率">
          <a:extLst>
            <a:ext uri="{FF2B5EF4-FFF2-40B4-BE49-F238E27FC236}">
              <a16:creationId xmlns:a16="http://schemas.microsoft.com/office/drawing/2014/main" id="{01A9DD51-0760-42D3-859D-652B4D21D69D}"/>
            </a:ext>
          </a:extLst>
        </xdr:cNvPr>
        <xdr:cNvSpPr txBox="1"/>
      </xdr:nvSpPr>
      <xdr:spPr>
        <a:xfrm>
          <a:off x="12611744" y="1820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276617BB-8CA7-4858-A7B3-6A028B0EA3F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7F170FB6-B5AE-4453-B6F8-AADBDC23CCB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8BC35284-3798-4067-B019-C19BA713D3B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1A333D7D-41E7-4167-BDEC-9CB816682D1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1C014EE0-536B-4439-A69F-DBDBED12A00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04720DAE-4910-4C1C-BACD-F8C18C82E4D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C659571F-38F0-439E-9E5D-EA1CB25D857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1296850D-98A3-48DE-9AF0-CBCE752C005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9C8DB674-580F-4067-9A2A-6F6AAC88DC5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AF4AC485-6D4E-4EF1-9F5F-EF7DA0ACC12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1E639474-2EC0-439E-905E-E80B60F78ED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B6768294-496C-4E44-B067-2586A8AE14E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58697F00-7AA8-4F94-87C5-C95FA0C6874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003D248A-74A8-4F04-A1DE-403E387C42B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A83DABDD-ADEC-4929-8F21-2067BBCA125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C521B9D6-307E-47DD-9FE5-616C39118D4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9DE702D9-9C09-4B7E-B558-FFBD9DB056A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7AACCE9D-DF39-4A0F-A0D6-B8A51EA5E509}"/>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A18A4F85-5090-4EB3-A536-5FD7AF2419D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01A0C536-33D9-4ABA-B09D-8391F682DAD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51395543-70CE-4A76-8CA8-B97313F44AE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917" name="直線コネクタ 916">
          <a:extLst>
            <a:ext uri="{FF2B5EF4-FFF2-40B4-BE49-F238E27FC236}">
              <a16:creationId xmlns:a16="http://schemas.microsoft.com/office/drawing/2014/main" id="{4239D0B2-F9F1-43D8-A6BD-5C1B4EEED7C2}"/>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18" name="【公民館】&#10;一人当たり面積最小値テキスト">
          <a:extLst>
            <a:ext uri="{FF2B5EF4-FFF2-40B4-BE49-F238E27FC236}">
              <a16:creationId xmlns:a16="http://schemas.microsoft.com/office/drawing/2014/main" id="{DAE0C224-012C-4570-AF1A-C8B45550FDF2}"/>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19" name="直線コネクタ 918">
          <a:extLst>
            <a:ext uri="{FF2B5EF4-FFF2-40B4-BE49-F238E27FC236}">
              <a16:creationId xmlns:a16="http://schemas.microsoft.com/office/drawing/2014/main" id="{B475347E-EC30-472D-AA03-8C0A014C0FAA}"/>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920" name="【公民館】&#10;一人当たり面積最大値テキスト">
          <a:extLst>
            <a:ext uri="{FF2B5EF4-FFF2-40B4-BE49-F238E27FC236}">
              <a16:creationId xmlns:a16="http://schemas.microsoft.com/office/drawing/2014/main" id="{D163161E-5EE8-45FE-8338-EF601E5ED576}"/>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921" name="直線コネクタ 920">
          <a:extLst>
            <a:ext uri="{FF2B5EF4-FFF2-40B4-BE49-F238E27FC236}">
              <a16:creationId xmlns:a16="http://schemas.microsoft.com/office/drawing/2014/main" id="{4B9C36DD-34EC-4B34-BFEE-DE6A6E185D07}"/>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922" name="【公民館】&#10;一人当たり面積平均値テキスト">
          <a:extLst>
            <a:ext uri="{FF2B5EF4-FFF2-40B4-BE49-F238E27FC236}">
              <a16:creationId xmlns:a16="http://schemas.microsoft.com/office/drawing/2014/main" id="{B05DCDCC-37D3-4562-9AA6-3D720D6EB57C}"/>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923" name="フローチャート: 判断 922">
          <a:extLst>
            <a:ext uri="{FF2B5EF4-FFF2-40B4-BE49-F238E27FC236}">
              <a16:creationId xmlns:a16="http://schemas.microsoft.com/office/drawing/2014/main" id="{67E6A7DF-3D39-41F3-8E22-C5D98078E78E}"/>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4" name="フローチャート: 判断 923">
          <a:extLst>
            <a:ext uri="{FF2B5EF4-FFF2-40B4-BE49-F238E27FC236}">
              <a16:creationId xmlns:a16="http://schemas.microsoft.com/office/drawing/2014/main" id="{92A96705-5D3D-405A-B89E-A6512AAC8404}"/>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925" name="フローチャート: 判断 924">
          <a:extLst>
            <a:ext uri="{FF2B5EF4-FFF2-40B4-BE49-F238E27FC236}">
              <a16:creationId xmlns:a16="http://schemas.microsoft.com/office/drawing/2014/main" id="{D0B739D3-E794-4C14-AF83-1A44C604FA7F}"/>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926" name="フローチャート: 判断 925">
          <a:extLst>
            <a:ext uri="{FF2B5EF4-FFF2-40B4-BE49-F238E27FC236}">
              <a16:creationId xmlns:a16="http://schemas.microsoft.com/office/drawing/2014/main" id="{41E93A5E-79E7-45DD-A0B4-A9B3B4463A68}"/>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927" name="フローチャート: 判断 926">
          <a:extLst>
            <a:ext uri="{FF2B5EF4-FFF2-40B4-BE49-F238E27FC236}">
              <a16:creationId xmlns:a16="http://schemas.microsoft.com/office/drawing/2014/main" id="{E1CC5ECB-AB07-4AF8-B52B-FA704614129E}"/>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DB543A7F-892C-42F7-913D-BDCE2C87AD4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E8DE3DCE-9D83-4342-83DD-012864664CD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A99143B8-9565-4AB9-9B1F-B0B7CD8E46B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D0018DCE-ED1D-4D22-9996-5F268C381B7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BAD87583-A0EC-49BC-B946-FD58046EF3B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933" name="楕円 932">
          <a:extLst>
            <a:ext uri="{FF2B5EF4-FFF2-40B4-BE49-F238E27FC236}">
              <a16:creationId xmlns:a16="http://schemas.microsoft.com/office/drawing/2014/main" id="{56345BB5-6FE9-4F21-9E92-7FE72C0DFF0E}"/>
            </a:ext>
          </a:extLst>
        </xdr:cNvPr>
        <xdr:cNvSpPr/>
      </xdr:nvSpPr>
      <xdr:spPr>
        <a:xfrm>
          <a:off x="22110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934" name="【公民館】&#10;一人当たり面積該当値テキスト">
          <a:extLst>
            <a:ext uri="{FF2B5EF4-FFF2-40B4-BE49-F238E27FC236}">
              <a16:creationId xmlns:a16="http://schemas.microsoft.com/office/drawing/2014/main" id="{D80EB2EB-7D5C-422D-BD17-A46F6A50C51E}"/>
            </a:ext>
          </a:extLst>
        </xdr:cNvPr>
        <xdr:cNvSpPr txBox="1"/>
      </xdr:nvSpPr>
      <xdr:spPr>
        <a:xfrm>
          <a:off x="22199600"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139700</xdr:rowOff>
    </xdr:from>
    <xdr:to>
      <xdr:col>112</xdr:col>
      <xdr:colOff>38100</xdr:colOff>
      <xdr:row>107</xdr:row>
      <xdr:rowOff>69850</xdr:rowOff>
    </xdr:to>
    <xdr:sp macro="" textlink="">
      <xdr:nvSpPr>
        <xdr:cNvPr id="935" name="楕円 934">
          <a:extLst>
            <a:ext uri="{FF2B5EF4-FFF2-40B4-BE49-F238E27FC236}">
              <a16:creationId xmlns:a16="http://schemas.microsoft.com/office/drawing/2014/main" id="{F14623BF-E193-4A09-B6D8-82263C497A7E}"/>
            </a:ext>
          </a:extLst>
        </xdr:cNvPr>
        <xdr:cNvSpPr/>
      </xdr:nvSpPr>
      <xdr:spPr>
        <a:xfrm>
          <a:off x="21272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19050</xdr:rowOff>
    </xdr:from>
    <xdr:to>
      <xdr:col>116</xdr:col>
      <xdr:colOff>63500</xdr:colOff>
      <xdr:row>107</xdr:row>
      <xdr:rowOff>19050</xdr:rowOff>
    </xdr:to>
    <xdr:cxnSp macro="">
      <xdr:nvCxnSpPr>
        <xdr:cNvPr id="936" name="直線コネクタ 935">
          <a:extLst>
            <a:ext uri="{FF2B5EF4-FFF2-40B4-BE49-F238E27FC236}">
              <a16:creationId xmlns:a16="http://schemas.microsoft.com/office/drawing/2014/main" id="{4DC3EEC2-A912-4B6B-8DBA-08124A84254E}"/>
            </a:ext>
          </a:extLst>
        </xdr:cNvPr>
        <xdr:cNvCxnSpPr/>
      </xdr:nvCxnSpPr>
      <xdr:spPr>
        <a:xfrm>
          <a:off x="21323300" y="1836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141987</xdr:rowOff>
    </xdr:from>
    <xdr:to>
      <xdr:col>107</xdr:col>
      <xdr:colOff>101600</xdr:colOff>
      <xdr:row>107</xdr:row>
      <xdr:rowOff>72137</xdr:rowOff>
    </xdr:to>
    <xdr:sp macro="" textlink="">
      <xdr:nvSpPr>
        <xdr:cNvPr id="937" name="楕円 936">
          <a:extLst>
            <a:ext uri="{FF2B5EF4-FFF2-40B4-BE49-F238E27FC236}">
              <a16:creationId xmlns:a16="http://schemas.microsoft.com/office/drawing/2014/main" id="{AD1038EF-2B04-4268-A727-F6059664A9C0}"/>
            </a:ext>
          </a:extLst>
        </xdr:cNvPr>
        <xdr:cNvSpPr/>
      </xdr:nvSpPr>
      <xdr:spPr>
        <a:xfrm>
          <a:off x="20383500" y="1831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19050</xdr:rowOff>
    </xdr:from>
    <xdr:to>
      <xdr:col>111</xdr:col>
      <xdr:colOff>177800</xdr:colOff>
      <xdr:row>107</xdr:row>
      <xdr:rowOff>21337</xdr:rowOff>
    </xdr:to>
    <xdr:cxnSp macro="">
      <xdr:nvCxnSpPr>
        <xdr:cNvPr id="938" name="直線コネクタ 937">
          <a:extLst>
            <a:ext uri="{FF2B5EF4-FFF2-40B4-BE49-F238E27FC236}">
              <a16:creationId xmlns:a16="http://schemas.microsoft.com/office/drawing/2014/main" id="{F69E66B1-C11C-481A-A6FB-DE0FB81B7D24}"/>
            </a:ext>
          </a:extLst>
        </xdr:cNvPr>
        <xdr:cNvCxnSpPr/>
      </xdr:nvCxnSpPr>
      <xdr:spPr>
        <a:xfrm flipV="1">
          <a:off x="20434300" y="1836420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141987</xdr:rowOff>
    </xdr:from>
    <xdr:to>
      <xdr:col>102</xdr:col>
      <xdr:colOff>165100</xdr:colOff>
      <xdr:row>107</xdr:row>
      <xdr:rowOff>72137</xdr:rowOff>
    </xdr:to>
    <xdr:sp macro="" textlink="">
      <xdr:nvSpPr>
        <xdr:cNvPr id="939" name="楕円 938">
          <a:extLst>
            <a:ext uri="{FF2B5EF4-FFF2-40B4-BE49-F238E27FC236}">
              <a16:creationId xmlns:a16="http://schemas.microsoft.com/office/drawing/2014/main" id="{C35CA69C-DD86-44FE-AE97-81FF3EE6B22D}"/>
            </a:ext>
          </a:extLst>
        </xdr:cNvPr>
        <xdr:cNvSpPr/>
      </xdr:nvSpPr>
      <xdr:spPr>
        <a:xfrm>
          <a:off x="19494500" y="1831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21337</xdr:rowOff>
    </xdr:from>
    <xdr:to>
      <xdr:col>107</xdr:col>
      <xdr:colOff>50800</xdr:colOff>
      <xdr:row>107</xdr:row>
      <xdr:rowOff>21337</xdr:rowOff>
    </xdr:to>
    <xdr:cxnSp macro="">
      <xdr:nvCxnSpPr>
        <xdr:cNvPr id="940" name="直線コネクタ 939">
          <a:extLst>
            <a:ext uri="{FF2B5EF4-FFF2-40B4-BE49-F238E27FC236}">
              <a16:creationId xmlns:a16="http://schemas.microsoft.com/office/drawing/2014/main" id="{C86B9CB3-CB6E-4593-8782-0CFFFA5A42D9}"/>
            </a:ext>
          </a:extLst>
        </xdr:cNvPr>
        <xdr:cNvCxnSpPr/>
      </xdr:nvCxnSpPr>
      <xdr:spPr>
        <a:xfrm>
          <a:off x="19545300" y="183664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141987</xdr:rowOff>
    </xdr:from>
    <xdr:to>
      <xdr:col>98</xdr:col>
      <xdr:colOff>38100</xdr:colOff>
      <xdr:row>107</xdr:row>
      <xdr:rowOff>72137</xdr:rowOff>
    </xdr:to>
    <xdr:sp macro="" textlink="">
      <xdr:nvSpPr>
        <xdr:cNvPr id="941" name="楕円 940">
          <a:extLst>
            <a:ext uri="{FF2B5EF4-FFF2-40B4-BE49-F238E27FC236}">
              <a16:creationId xmlns:a16="http://schemas.microsoft.com/office/drawing/2014/main" id="{91749BF9-BD61-4346-A5A9-946856D623DA}"/>
            </a:ext>
          </a:extLst>
        </xdr:cNvPr>
        <xdr:cNvSpPr/>
      </xdr:nvSpPr>
      <xdr:spPr>
        <a:xfrm>
          <a:off x="18605500" y="1831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21337</xdr:rowOff>
    </xdr:from>
    <xdr:to>
      <xdr:col>102</xdr:col>
      <xdr:colOff>114300</xdr:colOff>
      <xdr:row>107</xdr:row>
      <xdr:rowOff>21337</xdr:rowOff>
    </xdr:to>
    <xdr:cxnSp macro="">
      <xdr:nvCxnSpPr>
        <xdr:cNvPr id="942" name="直線コネクタ 941">
          <a:extLst>
            <a:ext uri="{FF2B5EF4-FFF2-40B4-BE49-F238E27FC236}">
              <a16:creationId xmlns:a16="http://schemas.microsoft.com/office/drawing/2014/main" id="{15554386-5AAA-4442-8191-72D2B86DA600}"/>
            </a:ext>
          </a:extLst>
        </xdr:cNvPr>
        <xdr:cNvCxnSpPr/>
      </xdr:nvCxnSpPr>
      <xdr:spPr>
        <a:xfrm>
          <a:off x="18656300" y="183664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943" name="n_1aveValue【公民館】&#10;一人当たり面積">
          <a:extLst>
            <a:ext uri="{FF2B5EF4-FFF2-40B4-BE49-F238E27FC236}">
              <a16:creationId xmlns:a16="http://schemas.microsoft.com/office/drawing/2014/main" id="{C97C3D93-0375-4B98-8CBA-57CCADA9DDF3}"/>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944" name="n_2aveValue【公民館】&#10;一人当たり面積">
          <a:extLst>
            <a:ext uri="{FF2B5EF4-FFF2-40B4-BE49-F238E27FC236}">
              <a16:creationId xmlns:a16="http://schemas.microsoft.com/office/drawing/2014/main" id="{AED7137B-E3B3-488F-B708-20AEDD87C100}"/>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945" name="n_3aveValue【公民館】&#10;一人当たり面積">
          <a:extLst>
            <a:ext uri="{FF2B5EF4-FFF2-40B4-BE49-F238E27FC236}">
              <a16:creationId xmlns:a16="http://schemas.microsoft.com/office/drawing/2014/main" id="{1102A00F-6F2C-4C5C-BF52-E83B059EF025}"/>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946" name="n_4aveValue【公民館】&#10;一人当たり面積">
          <a:extLst>
            <a:ext uri="{FF2B5EF4-FFF2-40B4-BE49-F238E27FC236}">
              <a16:creationId xmlns:a16="http://schemas.microsoft.com/office/drawing/2014/main" id="{9ACC8949-EE0A-4A25-A2BA-CF0A3D2AE4AC}"/>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60977</xdr:rowOff>
    </xdr:from>
    <xdr:ext cx="469744" cy="259045"/>
    <xdr:sp macro="" textlink="">
      <xdr:nvSpPr>
        <xdr:cNvPr id="947" name="n_1mainValue【公民館】&#10;一人当たり面積">
          <a:extLst>
            <a:ext uri="{FF2B5EF4-FFF2-40B4-BE49-F238E27FC236}">
              <a16:creationId xmlns:a16="http://schemas.microsoft.com/office/drawing/2014/main" id="{07ED4183-A53E-43BF-94CA-14CF63F5DB8B}"/>
            </a:ext>
          </a:extLst>
        </xdr:cNvPr>
        <xdr:cNvSpPr txBox="1"/>
      </xdr:nvSpPr>
      <xdr:spPr>
        <a:xfrm>
          <a:off x="210757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63264</xdr:rowOff>
    </xdr:from>
    <xdr:ext cx="469744" cy="259045"/>
    <xdr:sp macro="" textlink="">
      <xdr:nvSpPr>
        <xdr:cNvPr id="948" name="n_2mainValue【公民館】&#10;一人当たり面積">
          <a:extLst>
            <a:ext uri="{FF2B5EF4-FFF2-40B4-BE49-F238E27FC236}">
              <a16:creationId xmlns:a16="http://schemas.microsoft.com/office/drawing/2014/main" id="{22F6FC5B-A440-4B1E-903F-BCBCF806A3DB}"/>
            </a:ext>
          </a:extLst>
        </xdr:cNvPr>
        <xdr:cNvSpPr txBox="1"/>
      </xdr:nvSpPr>
      <xdr:spPr>
        <a:xfrm>
          <a:off x="20199427" y="1840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63264</xdr:rowOff>
    </xdr:from>
    <xdr:ext cx="469744" cy="259045"/>
    <xdr:sp macro="" textlink="">
      <xdr:nvSpPr>
        <xdr:cNvPr id="949" name="n_3mainValue【公民館】&#10;一人当たり面積">
          <a:extLst>
            <a:ext uri="{FF2B5EF4-FFF2-40B4-BE49-F238E27FC236}">
              <a16:creationId xmlns:a16="http://schemas.microsoft.com/office/drawing/2014/main" id="{2428DA3F-C4C2-4BF9-8DD2-C765D6473BFA}"/>
            </a:ext>
          </a:extLst>
        </xdr:cNvPr>
        <xdr:cNvSpPr txBox="1"/>
      </xdr:nvSpPr>
      <xdr:spPr>
        <a:xfrm>
          <a:off x="19310427" y="1840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63264</xdr:rowOff>
    </xdr:from>
    <xdr:ext cx="469744" cy="259045"/>
    <xdr:sp macro="" textlink="">
      <xdr:nvSpPr>
        <xdr:cNvPr id="950" name="n_4mainValue【公民館】&#10;一人当たり面積">
          <a:extLst>
            <a:ext uri="{FF2B5EF4-FFF2-40B4-BE49-F238E27FC236}">
              <a16:creationId xmlns:a16="http://schemas.microsoft.com/office/drawing/2014/main" id="{A259CFEC-BD25-4CBC-A076-B9514CF5FBA1}"/>
            </a:ext>
          </a:extLst>
        </xdr:cNvPr>
        <xdr:cNvSpPr txBox="1"/>
      </xdr:nvSpPr>
      <xdr:spPr>
        <a:xfrm>
          <a:off x="18421427" y="1840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D705505E-532E-4E32-96E7-D13BA5D89DF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A7739C9F-F02C-4A5A-92CF-6BB782C81FF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F51DFC1C-FF1A-4FA9-98A8-9450DB62BF3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類似団体と比較して有形固定資産減価償却率が特に高くなっている施設は、学校施設、港湾・漁港</a:t>
          </a:r>
          <a:r>
            <a:rPr kumimoji="1"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認定こども園・幼稚園・保育所</a:t>
          </a:r>
          <a:r>
            <a:rPr kumimoji="1" lang="ja-JP" altLang="ja-JP" sz="1100">
              <a:solidFill>
                <a:schemeClr val="dk1"/>
              </a:solidFill>
              <a:effectLst/>
              <a:latin typeface="+mn-lt"/>
              <a:ea typeface="+mn-ea"/>
              <a:cs typeface="+mn-cs"/>
            </a:rPr>
            <a:t>及び公民館である。港湾・漁港については、大規模な修景施設（ボードウォーク）の老朽化によるものであるが、修繕を適宜行ない使用しているため、維持管理にかかる経費の増加に留意していく。公民館については、市内各地区に設置されているが、そのほとんどが昭和５０年代に建設されたため、有形固定資産減価償却率が高くなっている。ただし、全公民館が耐震化対策済みであり、一人当たり面積が類似団体と同程度であるので、維持管理にかかる経費の増加に留意しつつ引き続き使用していく。</a:t>
          </a:r>
          <a:r>
            <a:rPr lang="ja-JP" altLang="ja-JP" sz="1100">
              <a:solidFill>
                <a:schemeClr val="dk1"/>
              </a:solidFill>
              <a:effectLst/>
              <a:latin typeface="+mn-lt"/>
              <a:ea typeface="+mn-ea"/>
              <a:cs typeface="+mn-cs"/>
            </a:rPr>
            <a:t>認定こども園・幼稚園・保育所</a:t>
          </a:r>
          <a:r>
            <a:rPr lang="ja-JP" altLang="en-US" sz="1100">
              <a:solidFill>
                <a:schemeClr val="dk1"/>
              </a:solidFill>
              <a:effectLst/>
              <a:latin typeface="+mn-lt"/>
              <a:ea typeface="+mn-ea"/>
              <a:cs typeface="+mn-cs"/>
            </a:rPr>
            <a:t>についても同様の理由で</a:t>
          </a:r>
          <a:r>
            <a:rPr kumimoji="1" lang="ja-JP" altLang="ja-JP" sz="1100">
              <a:solidFill>
                <a:schemeClr val="dk1"/>
              </a:solidFill>
              <a:effectLst/>
              <a:latin typeface="+mn-lt"/>
              <a:ea typeface="+mn-ea"/>
              <a:cs typeface="+mn-cs"/>
            </a:rPr>
            <a:t>有形固定資産減価償却率が高くなって</a:t>
          </a:r>
          <a:r>
            <a:rPr kumimoji="1" lang="ja-JP" altLang="en-US" sz="1100">
              <a:solidFill>
                <a:schemeClr val="dk1"/>
              </a:solidFill>
              <a:effectLst/>
              <a:latin typeface="+mn-lt"/>
              <a:ea typeface="+mn-ea"/>
              <a:cs typeface="+mn-cs"/>
            </a:rPr>
            <a:t>おり、一人当たり面積も</a:t>
          </a:r>
          <a:r>
            <a:rPr kumimoji="1" lang="ja-JP" altLang="ja-JP" sz="1100">
              <a:solidFill>
                <a:schemeClr val="dk1"/>
              </a:solidFill>
              <a:effectLst/>
              <a:latin typeface="+mn-lt"/>
              <a:ea typeface="+mn-ea"/>
              <a:cs typeface="+mn-cs"/>
            </a:rPr>
            <a:t>類似団体と同程度である</a:t>
          </a:r>
          <a:r>
            <a:rPr kumimoji="1" lang="ja-JP" altLang="en-US" sz="1100">
              <a:solidFill>
                <a:schemeClr val="dk1"/>
              </a:solidFill>
              <a:effectLst/>
              <a:latin typeface="+mn-lt"/>
              <a:ea typeface="+mn-ea"/>
              <a:cs typeface="+mn-cs"/>
            </a:rPr>
            <a:t>。今後は、統廃合等を予定している部分もあるので動向に注目しながら</a:t>
          </a:r>
          <a:r>
            <a:rPr kumimoji="1" lang="ja-JP" altLang="ja-JP" sz="1100">
              <a:solidFill>
                <a:schemeClr val="dk1"/>
              </a:solidFill>
              <a:effectLst/>
              <a:latin typeface="+mn-lt"/>
              <a:ea typeface="+mn-ea"/>
              <a:cs typeface="+mn-cs"/>
            </a:rPr>
            <a:t>経費の増加に留意していく。学校施設は耐震化対策の建替えが済</a:t>
          </a:r>
          <a:r>
            <a:rPr kumimoji="1" lang="ja-JP" altLang="en-US" sz="1100">
              <a:solidFill>
                <a:schemeClr val="dk1"/>
              </a:solidFill>
              <a:effectLst/>
              <a:latin typeface="+mn-lt"/>
              <a:ea typeface="+mn-ea"/>
              <a:cs typeface="+mn-cs"/>
            </a:rPr>
            <a:t>んだことから類似団体より上回る数値を維持している。</a:t>
          </a:r>
          <a:r>
            <a:rPr kumimoji="1" lang="ja-JP" altLang="ja-JP" sz="1100">
              <a:solidFill>
                <a:schemeClr val="dk1"/>
              </a:solidFill>
              <a:effectLst/>
              <a:latin typeface="+mn-lt"/>
              <a:ea typeface="+mn-ea"/>
              <a:cs typeface="+mn-cs"/>
            </a:rPr>
            <a:t>一人当たり面積も大きくないため、公共施設等総合管理計画のマネジメント方針に従い、適切な日常点検を実施し安心・安全が確保された施設の維持を図っていく。公営住宅は老朽化した施設の建替えや設備の改修をしているため、有形固定資産減価償却率が類似団体と比較して低くなっている。老朽化した施設の使用状況及び財政事情を考慮しながら更新を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CA98857-BB84-4E0F-AD2B-563740F1E7D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EFEB8F9-7FB2-45A8-B280-639D85F262F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1462263-1642-4DDD-9512-30F2237F8E9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B7DA5B7-2BFF-49AA-AD10-D0227BCE646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愛知県碧南市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191632C-580B-4263-858F-D27647F9B2F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343899C-907C-40B6-830F-42E2E653CDD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466C1BF-9238-4BCE-9B47-15B34036232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0E2E60F-D841-4580-B05C-31F3991B666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4C95E54-654E-45DC-A4DC-9D301F430B0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28C5FF9-A8A9-4EFA-8B76-7C1E317C36A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72,242
65,731
36.68
36,967,571
34,582,790
2,124,372
19,414,660
8,056,355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6800B0-2D89-4AE8-8579-09F8C86DE43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48D4EF2-CF79-4068-8263-4CCC0919195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B182D47-78E4-40DA-88D4-A3F749F60E4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91079B1-8A6C-45CD-85D7-D7B4B24B604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A3ABB27-2ADB-487B-A88F-6D5A7AE68B4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7207A17-646B-4731-BAB0-83E7F4A209F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7019174-5AD8-40B5-8B7B-FC6D517BB60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72DD44A-7F82-4C81-B761-D2DDE9A7273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06F07F-A168-48D9-9A8A-6D9C1CC14EB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9AA4AFE-6700-4393-A68F-3F3BB834717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57EB6EA-ED44-49EF-97FF-831F382D17C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29064A-50A7-4CFF-BD6A-7E70674EA44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83E17C9-E37C-4DA2-8324-032BAA057ED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E7B120-3E1A-4D8E-8889-C3318E4C87F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E04BB46-8811-4F11-9BEF-F68A7ED5A9C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1405A6D-3BD7-424F-839D-C482DDC6E24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F8C279-0081-4933-A92F-C37BA03DFDA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6022B36-2DAA-4A4D-A612-E24F2FB4E4D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7AD71BE-F569-47BA-BA00-D9F04E5272A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EC3C811-566B-4A59-A16E-92595A6D1D6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3229FF7-7E98-4466-978F-49CEBD8FB35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F63C12-44CB-4672-B2F9-C9886463DEA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50C3D14-383B-4C3D-B9FF-7067C5F8116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A25F2A5-FE2A-490F-A1C8-26196F20C90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96AFCD3-DAFB-4BBA-9334-D4D471E49D3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189F775-A7FD-4481-8DE9-9179A696B46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5F2AA4-950F-4436-916A-34E7562EEA6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94EF572-D18B-4A6D-A333-867E45642A1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EE9DE9A-E942-4D0F-B8D6-9F2B117DAE8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08DD419-EEFB-4A6E-91B5-FCCBCDDB25E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CAF23CC-B36C-4D17-9970-32CD6A5A828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4FD6878-C28D-4C2B-BB14-B358681B933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4945662-B58F-4AD5-AD09-B6C631C74CDF}"/>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544CF2C-7F70-40F2-BF25-DD7BDC08DA6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0C780C7-8B7F-466B-8A9C-610C8F525CD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55A4189-DC0C-42FC-B6A4-2910222E5E6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EF1D397-9EFA-4BDE-A263-873177AC36B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4BE92EC-EA19-40AC-B7DF-514CBF2B613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957DA64-E650-4064-A53E-1648296D0E6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0F593B9-5BCF-4DA0-96CD-AB5BC192704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E6B3213-00A5-488D-B915-CFAAEBB5CF6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E4E4107-25CA-4D1E-84CF-F328AF6613C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3962129-1AE1-476A-86C3-F6945DB74AB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D21DF91-8E36-4AF5-B583-B94927E5877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D1B84CC-0635-48F0-99A6-4066684458E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2D03025-C80E-44C4-A082-CE40DB15EBB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7AD0DCF8-7E62-4F5B-AF91-70319345C731}"/>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B5A63415-B36A-4B71-8D6D-F4338A88E89C}"/>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1018076B-F6C7-4861-8A0B-307C318647B5}"/>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7AD2F3DF-5A99-47A0-B8C6-9FCBE63E4E9D}"/>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4E12405B-BC19-494B-B189-37A918857D2E}"/>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9D640E4D-555E-40D0-B2A2-6EB199C3C42D}"/>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9C179954-43EF-4F18-B8E8-5E7E49CCDEB4}"/>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B78C7053-4899-49FD-B183-D8583E8BA7E3}"/>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CD2B5DC8-51D9-42E2-8691-83E10A9BE436}"/>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837CAA5D-6B10-4F69-83D7-10C1F3550CD0}"/>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90EB2AEB-F221-4AA2-BC07-89C0A12C922B}"/>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8FC1761-2194-431C-B89B-7AB8A439672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6BC834-79D2-4930-9C71-E77474BB9AF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AD09E32-1BD9-436A-9132-3774BFD99C0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4BABB73-9A08-4FED-89BE-44764ABB3CA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CEF3CC9-96E3-4081-8129-9BC5EE3008D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151130</xdr:rowOff>
    </xdr:from>
    <xdr:to>
      <xdr:col>24</xdr:col>
      <xdr:colOff>114300</xdr:colOff>
      <xdr:row>41</xdr:row>
      <xdr:rowOff>81280</xdr:rowOff>
    </xdr:to>
    <xdr:sp macro="" textlink="">
      <xdr:nvSpPr>
        <xdr:cNvPr id="74" name="楕円 73">
          <a:extLst>
            <a:ext uri="{FF2B5EF4-FFF2-40B4-BE49-F238E27FC236}">
              <a16:creationId xmlns:a16="http://schemas.microsoft.com/office/drawing/2014/main" id="{9C9F2BF8-FFB2-4858-AAE5-384CE575CBF7}"/>
            </a:ext>
          </a:extLst>
        </xdr:cNvPr>
        <xdr:cNvSpPr/>
      </xdr:nvSpPr>
      <xdr:spPr>
        <a:xfrm>
          <a:off x="45847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129557</xdr:rowOff>
    </xdr:from>
    <xdr:ext cx="405111" cy="259045"/>
    <xdr:sp macro="" textlink="">
      <xdr:nvSpPr>
        <xdr:cNvPr id="75" name="【図書館】&#10;有形固定資産減価償却率該当値テキスト">
          <a:extLst>
            <a:ext uri="{FF2B5EF4-FFF2-40B4-BE49-F238E27FC236}">
              <a16:creationId xmlns:a16="http://schemas.microsoft.com/office/drawing/2014/main" id="{DCA47720-5CD4-484F-92C7-378E6148AC23}"/>
            </a:ext>
          </a:extLst>
        </xdr:cNvPr>
        <xdr:cNvSpPr txBox="1"/>
      </xdr:nvSpPr>
      <xdr:spPr>
        <a:xfrm>
          <a:off x="4673600"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136434</xdr:rowOff>
    </xdr:from>
    <xdr:to>
      <xdr:col>20</xdr:col>
      <xdr:colOff>38100</xdr:colOff>
      <xdr:row>41</xdr:row>
      <xdr:rowOff>66584</xdr:rowOff>
    </xdr:to>
    <xdr:sp macro="" textlink="">
      <xdr:nvSpPr>
        <xdr:cNvPr id="76" name="楕円 75">
          <a:extLst>
            <a:ext uri="{FF2B5EF4-FFF2-40B4-BE49-F238E27FC236}">
              <a16:creationId xmlns:a16="http://schemas.microsoft.com/office/drawing/2014/main" id="{9863D7DD-5F5D-4694-8D6F-C70E723F33EF}"/>
            </a:ext>
          </a:extLst>
        </xdr:cNvPr>
        <xdr:cNvSpPr/>
      </xdr:nvSpPr>
      <xdr:spPr>
        <a:xfrm>
          <a:off x="3746500" y="699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15784</xdr:rowOff>
    </xdr:from>
    <xdr:to>
      <xdr:col>24</xdr:col>
      <xdr:colOff>63500</xdr:colOff>
      <xdr:row>41</xdr:row>
      <xdr:rowOff>30480</xdr:rowOff>
    </xdr:to>
    <xdr:cxnSp macro="">
      <xdr:nvCxnSpPr>
        <xdr:cNvPr id="77" name="直線コネクタ 76">
          <a:extLst>
            <a:ext uri="{FF2B5EF4-FFF2-40B4-BE49-F238E27FC236}">
              <a16:creationId xmlns:a16="http://schemas.microsoft.com/office/drawing/2014/main" id="{1E48ECB4-EE40-4ED4-8A1A-50E8192D1B83}"/>
            </a:ext>
          </a:extLst>
        </xdr:cNvPr>
        <xdr:cNvCxnSpPr/>
      </xdr:nvCxnSpPr>
      <xdr:spPr>
        <a:xfrm>
          <a:off x="3797300" y="7045234"/>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131535</xdr:rowOff>
    </xdr:from>
    <xdr:to>
      <xdr:col>15</xdr:col>
      <xdr:colOff>101600</xdr:colOff>
      <xdr:row>41</xdr:row>
      <xdr:rowOff>61685</xdr:rowOff>
    </xdr:to>
    <xdr:sp macro="" textlink="">
      <xdr:nvSpPr>
        <xdr:cNvPr id="78" name="楕円 77">
          <a:extLst>
            <a:ext uri="{FF2B5EF4-FFF2-40B4-BE49-F238E27FC236}">
              <a16:creationId xmlns:a16="http://schemas.microsoft.com/office/drawing/2014/main" id="{6E4387F8-F1E6-4F54-B957-FACB7517A1FC}"/>
            </a:ext>
          </a:extLst>
        </xdr:cNvPr>
        <xdr:cNvSpPr/>
      </xdr:nvSpPr>
      <xdr:spPr>
        <a:xfrm>
          <a:off x="2857500" y="698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10885</xdr:rowOff>
    </xdr:from>
    <xdr:to>
      <xdr:col>19</xdr:col>
      <xdr:colOff>177800</xdr:colOff>
      <xdr:row>41</xdr:row>
      <xdr:rowOff>15784</xdr:rowOff>
    </xdr:to>
    <xdr:cxnSp macro="">
      <xdr:nvCxnSpPr>
        <xdr:cNvPr id="79" name="直線コネクタ 78">
          <a:extLst>
            <a:ext uri="{FF2B5EF4-FFF2-40B4-BE49-F238E27FC236}">
              <a16:creationId xmlns:a16="http://schemas.microsoft.com/office/drawing/2014/main" id="{C0FA4189-ACEC-4D0A-B2FC-A7991937A844}"/>
            </a:ext>
          </a:extLst>
        </xdr:cNvPr>
        <xdr:cNvCxnSpPr/>
      </xdr:nvCxnSpPr>
      <xdr:spPr>
        <a:xfrm>
          <a:off x="2908300" y="7040335"/>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116840</xdr:rowOff>
    </xdr:from>
    <xdr:to>
      <xdr:col>10</xdr:col>
      <xdr:colOff>165100</xdr:colOff>
      <xdr:row>41</xdr:row>
      <xdr:rowOff>46990</xdr:rowOff>
    </xdr:to>
    <xdr:sp macro="" textlink="">
      <xdr:nvSpPr>
        <xdr:cNvPr id="80" name="楕円 79">
          <a:extLst>
            <a:ext uri="{FF2B5EF4-FFF2-40B4-BE49-F238E27FC236}">
              <a16:creationId xmlns:a16="http://schemas.microsoft.com/office/drawing/2014/main" id="{5A2E168A-15D2-4A39-B55B-0385491CF514}"/>
            </a:ext>
          </a:extLst>
        </xdr:cNvPr>
        <xdr:cNvSpPr/>
      </xdr:nvSpPr>
      <xdr:spPr>
        <a:xfrm>
          <a:off x="1968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167640</xdr:rowOff>
    </xdr:from>
    <xdr:to>
      <xdr:col>15</xdr:col>
      <xdr:colOff>50800</xdr:colOff>
      <xdr:row>41</xdr:row>
      <xdr:rowOff>10885</xdr:rowOff>
    </xdr:to>
    <xdr:cxnSp macro="">
      <xdr:nvCxnSpPr>
        <xdr:cNvPr id="81" name="直線コネクタ 80">
          <a:extLst>
            <a:ext uri="{FF2B5EF4-FFF2-40B4-BE49-F238E27FC236}">
              <a16:creationId xmlns:a16="http://schemas.microsoft.com/office/drawing/2014/main" id="{AB838611-311E-4969-9889-820EFC04EC43}"/>
            </a:ext>
          </a:extLst>
        </xdr:cNvPr>
        <xdr:cNvCxnSpPr/>
      </xdr:nvCxnSpPr>
      <xdr:spPr>
        <a:xfrm>
          <a:off x="2019300" y="7025640"/>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105410</xdr:rowOff>
    </xdr:from>
    <xdr:to>
      <xdr:col>6</xdr:col>
      <xdr:colOff>38100</xdr:colOff>
      <xdr:row>41</xdr:row>
      <xdr:rowOff>35560</xdr:rowOff>
    </xdr:to>
    <xdr:sp macro="" textlink="">
      <xdr:nvSpPr>
        <xdr:cNvPr id="82" name="楕円 81">
          <a:extLst>
            <a:ext uri="{FF2B5EF4-FFF2-40B4-BE49-F238E27FC236}">
              <a16:creationId xmlns:a16="http://schemas.microsoft.com/office/drawing/2014/main" id="{4D377561-3EB1-40CF-822E-471DB257490A}"/>
            </a:ext>
          </a:extLst>
        </xdr:cNvPr>
        <xdr:cNvSpPr/>
      </xdr:nvSpPr>
      <xdr:spPr>
        <a:xfrm>
          <a:off x="1079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156210</xdr:rowOff>
    </xdr:from>
    <xdr:to>
      <xdr:col>10</xdr:col>
      <xdr:colOff>114300</xdr:colOff>
      <xdr:row>40</xdr:row>
      <xdr:rowOff>167640</xdr:rowOff>
    </xdr:to>
    <xdr:cxnSp macro="">
      <xdr:nvCxnSpPr>
        <xdr:cNvPr id="83" name="直線コネクタ 82">
          <a:extLst>
            <a:ext uri="{FF2B5EF4-FFF2-40B4-BE49-F238E27FC236}">
              <a16:creationId xmlns:a16="http://schemas.microsoft.com/office/drawing/2014/main" id="{337A6AE5-18A8-40A1-8D01-0CFB3F8FA4CE}"/>
            </a:ext>
          </a:extLst>
        </xdr:cNvPr>
        <xdr:cNvCxnSpPr/>
      </xdr:nvCxnSpPr>
      <xdr:spPr>
        <a:xfrm>
          <a:off x="1130300" y="70142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EF90731E-2A87-47F5-AF4D-A4FFFF10F566}"/>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D7640353-C492-4A93-BAB5-16C032B1E42E}"/>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42E21784-BF52-4EA5-8DD3-DE819223C7F1}"/>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BA161977-3F18-4A95-A71B-620EAD4F18C0}"/>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57711</xdr:rowOff>
    </xdr:from>
    <xdr:ext cx="405111" cy="259045"/>
    <xdr:sp macro="" textlink="">
      <xdr:nvSpPr>
        <xdr:cNvPr id="88" name="n_1mainValue【図書館】&#10;有形固定資産減価償却率">
          <a:extLst>
            <a:ext uri="{FF2B5EF4-FFF2-40B4-BE49-F238E27FC236}">
              <a16:creationId xmlns:a16="http://schemas.microsoft.com/office/drawing/2014/main" id="{08BDD4BF-AD12-49FA-A4BF-63CBE1D6A9CE}"/>
            </a:ext>
          </a:extLst>
        </xdr:cNvPr>
        <xdr:cNvSpPr txBox="1"/>
      </xdr:nvSpPr>
      <xdr:spPr>
        <a:xfrm>
          <a:off x="3582044" y="708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52812</xdr:rowOff>
    </xdr:from>
    <xdr:ext cx="405111" cy="259045"/>
    <xdr:sp macro="" textlink="">
      <xdr:nvSpPr>
        <xdr:cNvPr id="89" name="n_2mainValue【図書館】&#10;有形固定資産減価償却率">
          <a:extLst>
            <a:ext uri="{FF2B5EF4-FFF2-40B4-BE49-F238E27FC236}">
              <a16:creationId xmlns:a16="http://schemas.microsoft.com/office/drawing/2014/main" id="{AB1059FC-D077-43D2-8BE8-73A50E2A1423}"/>
            </a:ext>
          </a:extLst>
        </xdr:cNvPr>
        <xdr:cNvSpPr txBox="1"/>
      </xdr:nvSpPr>
      <xdr:spPr>
        <a:xfrm>
          <a:off x="2705744" y="708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38117</xdr:rowOff>
    </xdr:from>
    <xdr:ext cx="405111" cy="259045"/>
    <xdr:sp macro="" textlink="">
      <xdr:nvSpPr>
        <xdr:cNvPr id="90" name="n_3mainValue【図書館】&#10;有形固定資産減価償却率">
          <a:extLst>
            <a:ext uri="{FF2B5EF4-FFF2-40B4-BE49-F238E27FC236}">
              <a16:creationId xmlns:a16="http://schemas.microsoft.com/office/drawing/2014/main" id="{1EFEDB4B-99F1-484B-A1F9-BFDC15627828}"/>
            </a:ext>
          </a:extLst>
        </xdr:cNvPr>
        <xdr:cNvSpPr txBox="1"/>
      </xdr:nvSpPr>
      <xdr:spPr>
        <a:xfrm>
          <a:off x="1816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26687</xdr:rowOff>
    </xdr:from>
    <xdr:ext cx="405111" cy="259045"/>
    <xdr:sp macro="" textlink="">
      <xdr:nvSpPr>
        <xdr:cNvPr id="91" name="n_4mainValue【図書館】&#10;有形固定資産減価償却率">
          <a:extLst>
            <a:ext uri="{FF2B5EF4-FFF2-40B4-BE49-F238E27FC236}">
              <a16:creationId xmlns:a16="http://schemas.microsoft.com/office/drawing/2014/main" id="{63F79058-4C07-4B21-AAD1-6C42B67BB73A}"/>
            </a:ext>
          </a:extLst>
        </xdr:cNvPr>
        <xdr:cNvSpPr txBox="1"/>
      </xdr:nvSpPr>
      <xdr:spPr>
        <a:xfrm>
          <a:off x="9277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8019BF1-3646-42A8-B027-10EB3A8C44B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EDE8B8C-C199-4801-87EE-8DD46C9E7F5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F4E9B82-AF57-4B21-BE5C-3A3C5733F32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719C65B-5C92-4D8D-9D90-0F43F8EDA94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0D2AA4F-606F-4779-A63F-A7489E5C9C2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B9AD5DF-A0B1-4875-B45D-8A74979823D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D52AA03-0360-47D6-932E-5F9372A53D4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1883E0A-2C6B-4249-BCDB-7B30C01B969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8C024F0-F0B7-408E-B4BA-370B21E121E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9D58E35-C546-4534-9AE7-043A025D2AD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EF01432-30A9-4176-A272-607BF74D3F7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3D3EF7E-FB8B-47CF-905B-44FBBB6EA17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3D24D5D-F276-4A31-BBB4-FC2BCF295EE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4D16CC5-1277-4BDE-BE25-69635B319DA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22B918E-0ED7-4460-AD74-8DBEF8EBDE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B75A3818-204E-4671-B827-F31DD534D42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F3E3CE0-2F99-4A63-AEAF-400840CE596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8028E1B-CCF2-49CF-AFE6-5A20B39C2B5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D2DFDC0-CC58-425B-B786-93505A8B34A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2974D12-0754-445D-80AD-F6AFB2C811FD}"/>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80A1040-6A97-4C7B-9807-0757B612127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16C2094-BB9E-4831-A9FE-6F4BE65E2F1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89F11E8-6B17-46A9-946E-8202F02BE52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124639BF-0771-4B5D-9B74-80C423B9C33D}"/>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1277494-8DBB-4D13-9413-06F3CD0E0278}"/>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1643FEE3-E2B0-4AF5-9CF6-1782B1CAFB25}"/>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1F83DCD4-6C4C-4183-8BB3-4A91D7BDCDBA}"/>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0B606CD0-3385-44E1-A5A9-3A4BD19E6296}"/>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D7FB26E7-4BC2-44AC-B90C-3C2B6A57B80A}"/>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9308D71C-377C-4D47-A7FC-3294237D95E3}"/>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32412599-946F-41DA-807D-A155C58DFAAA}"/>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75F9EBBE-75E2-4B69-9B27-E6D73106D2AA}"/>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4C71CC51-C01A-4165-8701-19F53A76A202}"/>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23F3A7D1-2B11-4386-80BD-02D3E52734D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7D2679E-D6B8-4E43-8184-1BDE66E192A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062108D-0E1C-46EB-BEE7-0A3EE664E7B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E7E84B9-9842-44E6-B328-307EFB9EBA8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C17A8C6-EE7D-4C4E-AC45-5E1794AB270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D9B3537-21D4-4DFD-AD19-1CE0BEC12AB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133350</xdr:rowOff>
    </xdr:from>
    <xdr:to>
      <xdr:col>55</xdr:col>
      <xdr:colOff>50800</xdr:colOff>
      <xdr:row>36</xdr:row>
      <xdr:rowOff>63500</xdr:rowOff>
    </xdr:to>
    <xdr:sp macro="" textlink="">
      <xdr:nvSpPr>
        <xdr:cNvPr id="131" name="楕円 130">
          <a:extLst>
            <a:ext uri="{FF2B5EF4-FFF2-40B4-BE49-F238E27FC236}">
              <a16:creationId xmlns:a16="http://schemas.microsoft.com/office/drawing/2014/main" id="{CDA19AC4-EB17-4666-84E8-87306F8CAE6B}"/>
            </a:ext>
          </a:extLst>
        </xdr:cNvPr>
        <xdr:cNvSpPr/>
      </xdr:nvSpPr>
      <xdr:spPr>
        <a:xfrm>
          <a:off x="104267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156227</xdr:rowOff>
    </xdr:from>
    <xdr:ext cx="469744" cy="259045"/>
    <xdr:sp macro="" textlink="">
      <xdr:nvSpPr>
        <xdr:cNvPr id="132" name="【図書館】&#10;一人当たり面積該当値テキスト">
          <a:extLst>
            <a:ext uri="{FF2B5EF4-FFF2-40B4-BE49-F238E27FC236}">
              <a16:creationId xmlns:a16="http://schemas.microsoft.com/office/drawing/2014/main" id="{F5860579-B949-4717-87E8-4FDFD308EEBB}"/>
            </a:ext>
          </a:extLst>
        </xdr:cNvPr>
        <xdr:cNvSpPr txBox="1"/>
      </xdr:nvSpPr>
      <xdr:spPr>
        <a:xfrm>
          <a:off x="10515600" y="598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133350</xdr:rowOff>
    </xdr:from>
    <xdr:to>
      <xdr:col>50</xdr:col>
      <xdr:colOff>165100</xdr:colOff>
      <xdr:row>36</xdr:row>
      <xdr:rowOff>63500</xdr:rowOff>
    </xdr:to>
    <xdr:sp macro="" textlink="">
      <xdr:nvSpPr>
        <xdr:cNvPr id="133" name="楕円 132">
          <a:extLst>
            <a:ext uri="{FF2B5EF4-FFF2-40B4-BE49-F238E27FC236}">
              <a16:creationId xmlns:a16="http://schemas.microsoft.com/office/drawing/2014/main" id="{C700B88D-51A9-4C2F-92FF-4E8D72EEC659}"/>
            </a:ext>
          </a:extLst>
        </xdr:cNvPr>
        <xdr:cNvSpPr/>
      </xdr:nvSpPr>
      <xdr:spPr>
        <a:xfrm>
          <a:off x="95885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12700</xdr:rowOff>
    </xdr:from>
    <xdr:to>
      <xdr:col>55</xdr:col>
      <xdr:colOff>0</xdr:colOff>
      <xdr:row>36</xdr:row>
      <xdr:rowOff>12700</xdr:rowOff>
    </xdr:to>
    <xdr:cxnSp macro="">
      <xdr:nvCxnSpPr>
        <xdr:cNvPr id="134" name="直線コネクタ 133">
          <a:extLst>
            <a:ext uri="{FF2B5EF4-FFF2-40B4-BE49-F238E27FC236}">
              <a16:creationId xmlns:a16="http://schemas.microsoft.com/office/drawing/2014/main" id="{62786D57-FE2F-4CFE-B450-49E96651FEC5}"/>
            </a:ext>
          </a:extLst>
        </xdr:cNvPr>
        <xdr:cNvCxnSpPr/>
      </xdr:nvCxnSpPr>
      <xdr:spPr>
        <a:xfrm>
          <a:off x="9639300" y="6184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133350</xdr:rowOff>
    </xdr:from>
    <xdr:to>
      <xdr:col>46</xdr:col>
      <xdr:colOff>38100</xdr:colOff>
      <xdr:row>36</xdr:row>
      <xdr:rowOff>63500</xdr:rowOff>
    </xdr:to>
    <xdr:sp macro="" textlink="">
      <xdr:nvSpPr>
        <xdr:cNvPr id="135" name="楕円 134">
          <a:extLst>
            <a:ext uri="{FF2B5EF4-FFF2-40B4-BE49-F238E27FC236}">
              <a16:creationId xmlns:a16="http://schemas.microsoft.com/office/drawing/2014/main" id="{EEEDBF40-C7A1-4A79-BA68-E836C8533B04}"/>
            </a:ext>
          </a:extLst>
        </xdr:cNvPr>
        <xdr:cNvSpPr/>
      </xdr:nvSpPr>
      <xdr:spPr>
        <a:xfrm>
          <a:off x="86995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12700</xdr:rowOff>
    </xdr:from>
    <xdr:to>
      <xdr:col>50</xdr:col>
      <xdr:colOff>114300</xdr:colOff>
      <xdr:row>36</xdr:row>
      <xdr:rowOff>12700</xdr:rowOff>
    </xdr:to>
    <xdr:cxnSp macro="">
      <xdr:nvCxnSpPr>
        <xdr:cNvPr id="136" name="直線コネクタ 135">
          <a:extLst>
            <a:ext uri="{FF2B5EF4-FFF2-40B4-BE49-F238E27FC236}">
              <a16:creationId xmlns:a16="http://schemas.microsoft.com/office/drawing/2014/main" id="{B0D5CCE5-C1B4-4419-8502-B2E0B5CF0CB9}"/>
            </a:ext>
          </a:extLst>
        </xdr:cNvPr>
        <xdr:cNvCxnSpPr/>
      </xdr:nvCxnSpPr>
      <xdr:spPr>
        <a:xfrm>
          <a:off x="8750300" y="6184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133350</xdr:rowOff>
    </xdr:from>
    <xdr:to>
      <xdr:col>41</xdr:col>
      <xdr:colOff>101600</xdr:colOff>
      <xdr:row>36</xdr:row>
      <xdr:rowOff>63500</xdr:rowOff>
    </xdr:to>
    <xdr:sp macro="" textlink="">
      <xdr:nvSpPr>
        <xdr:cNvPr id="137" name="楕円 136">
          <a:extLst>
            <a:ext uri="{FF2B5EF4-FFF2-40B4-BE49-F238E27FC236}">
              <a16:creationId xmlns:a16="http://schemas.microsoft.com/office/drawing/2014/main" id="{23BB5ED0-373C-4597-BDE4-7CE14BD4A040}"/>
            </a:ext>
          </a:extLst>
        </xdr:cNvPr>
        <xdr:cNvSpPr/>
      </xdr:nvSpPr>
      <xdr:spPr>
        <a:xfrm>
          <a:off x="78105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12700</xdr:rowOff>
    </xdr:from>
    <xdr:to>
      <xdr:col>45</xdr:col>
      <xdr:colOff>177800</xdr:colOff>
      <xdr:row>36</xdr:row>
      <xdr:rowOff>12700</xdr:rowOff>
    </xdr:to>
    <xdr:cxnSp macro="">
      <xdr:nvCxnSpPr>
        <xdr:cNvPr id="138" name="直線コネクタ 137">
          <a:extLst>
            <a:ext uri="{FF2B5EF4-FFF2-40B4-BE49-F238E27FC236}">
              <a16:creationId xmlns:a16="http://schemas.microsoft.com/office/drawing/2014/main" id="{CCBF4212-DFC8-4B04-A6AA-6A18A9DB7373}"/>
            </a:ext>
          </a:extLst>
        </xdr:cNvPr>
        <xdr:cNvCxnSpPr/>
      </xdr:nvCxnSpPr>
      <xdr:spPr>
        <a:xfrm>
          <a:off x="7861300" y="6184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133350</xdr:rowOff>
    </xdr:from>
    <xdr:to>
      <xdr:col>36</xdr:col>
      <xdr:colOff>165100</xdr:colOff>
      <xdr:row>36</xdr:row>
      <xdr:rowOff>63500</xdr:rowOff>
    </xdr:to>
    <xdr:sp macro="" textlink="">
      <xdr:nvSpPr>
        <xdr:cNvPr id="139" name="楕円 138">
          <a:extLst>
            <a:ext uri="{FF2B5EF4-FFF2-40B4-BE49-F238E27FC236}">
              <a16:creationId xmlns:a16="http://schemas.microsoft.com/office/drawing/2014/main" id="{E6E5BB2C-53D3-4890-9C55-AC8B64E474B5}"/>
            </a:ext>
          </a:extLst>
        </xdr:cNvPr>
        <xdr:cNvSpPr/>
      </xdr:nvSpPr>
      <xdr:spPr>
        <a:xfrm>
          <a:off x="69215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12700</xdr:rowOff>
    </xdr:from>
    <xdr:to>
      <xdr:col>41</xdr:col>
      <xdr:colOff>50800</xdr:colOff>
      <xdr:row>36</xdr:row>
      <xdr:rowOff>12700</xdr:rowOff>
    </xdr:to>
    <xdr:cxnSp macro="">
      <xdr:nvCxnSpPr>
        <xdr:cNvPr id="140" name="直線コネクタ 139">
          <a:extLst>
            <a:ext uri="{FF2B5EF4-FFF2-40B4-BE49-F238E27FC236}">
              <a16:creationId xmlns:a16="http://schemas.microsoft.com/office/drawing/2014/main" id="{66CD576B-57FC-4574-8E5E-F865B35505A9}"/>
            </a:ext>
          </a:extLst>
        </xdr:cNvPr>
        <xdr:cNvCxnSpPr/>
      </xdr:nvCxnSpPr>
      <xdr:spPr>
        <a:xfrm>
          <a:off x="6972300" y="6184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F3D5B32C-3F23-48D0-A769-3BCFD46DA4AA}"/>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6EDA45FA-4376-4727-97DC-01A2A11F8533}"/>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524D2D35-9423-40FA-8CC2-6228BE5D5002}"/>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7E04B459-32EF-458A-83C8-C4DCEE76978A}"/>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80027</xdr:rowOff>
    </xdr:from>
    <xdr:ext cx="469744" cy="259045"/>
    <xdr:sp macro="" textlink="">
      <xdr:nvSpPr>
        <xdr:cNvPr id="145" name="n_1mainValue【図書館】&#10;一人当たり面積">
          <a:extLst>
            <a:ext uri="{FF2B5EF4-FFF2-40B4-BE49-F238E27FC236}">
              <a16:creationId xmlns:a16="http://schemas.microsoft.com/office/drawing/2014/main" id="{5996070D-2D4C-4D88-8AFF-3266CB7C4C8D}"/>
            </a:ext>
          </a:extLst>
        </xdr:cNvPr>
        <xdr:cNvSpPr txBox="1"/>
      </xdr:nvSpPr>
      <xdr:spPr>
        <a:xfrm>
          <a:off x="9391727" y="590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80027</xdr:rowOff>
    </xdr:from>
    <xdr:ext cx="469744" cy="259045"/>
    <xdr:sp macro="" textlink="">
      <xdr:nvSpPr>
        <xdr:cNvPr id="146" name="n_2mainValue【図書館】&#10;一人当たり面積">
          <a:extLst>
            <a:ext uri="{FF2B5EF4-FFF2-40B4-BE49-F238E27FC236}">
              <a16:creationId xmlns:a16="http://schemas.microsoft.com/office/drawing/2014/main" id="{14D277B9-5A79-44E1-9765-145DBEC1AFA6}"/>
            </a:ext>
          </a:extLst>
        </xdr:cNvPr>
        <xdr:cNvSpPr txBox="1"/>
      </xdr:nvSpPr>
      <xdr:spPr>
        <a:xfrm>
          <a:off x="8515427" y="590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80027</xdr:rowOff>
    </xdr:from>
    <xdr:ext cx="469744" cy="259045"/>
    <xdr:sp macro="" textlink="">
      <xdr:nvSpPr>
        <xdr:cNvPr id="147" name="n_3mainValue【図書館】&#10;一人当たり面積">
          <a:extLst>
            <a:ext uri="{FF2B5EF4-FFF2-40B4-BE49-F238E27FC236}">
              <a16:creationId xmlns:a16="http://schemas.microsoft.com/office/drawing/2014/main" id="{D2F9A320-F5A8-443F-98A9-C712E5270289}"/>
            </a:ext>
          </a:extLst>
        </xdr:cNvPr>
        <xdr:cNvSpPr txBox="1"/>
      </xdr:nvSpPr>
      <xdr:spPr>
        <a:xfrm>
          <a:off x="7626427" y="590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80027</xdr:rowOff>
    </xdr:from>
    <xdr:ext cx="469744" cy="259045"/>
    <xdr:sp macro="" textlink="">
      <xdr:nvSpPr>
        <xdr:cNvPr id="148" name="n_4mainValue【図書館】&#10;一人当たり面積">
          <a:extLst>
            <a:ext uri="{FF2B5EF4-FFF2-40B4-BE49-F238E27FC236}">
              <a16:creationId xmlns:a16="http://schemas.microsoft.com/office/drawing/2014/main" id="{73477DA4-9194-4C62-9E33-3FB1988C2E18}"/>
            </a:ext>
          </a:extLst>
        </xdr:cNvPr>
        <xdr:cNvSpPr txBox="1"/>
      </xdr:nvSpPr>
      <xdr:spPr>
        <a:xfrm>
          <a:off x="6737427" y="590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8C39E00-59DF-4EF8-B251-540D4D24DB4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63CA334-DE66-4BFD-BB68-0F4A5C77371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246854F-7D59-48C8-A7F6-1CFEC897BEF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E3C696D-6584-4B59-AFF2-94DF0C652E3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1ADCDA5-4D92-44D9-8FC7-94FDB9B404D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57FF059-B80C-447F-BA6D-CEA0DC925D7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5127622-D2B8-4F6E-A5C7-F8BC248154C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68FD6D9-62AD-49BD-8488-79050A5472A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1FC2C90-2AB6-4806-9D30-2959E0E6E9C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A7DBCBD-00E4-4F26-9C54-BE744C3D22F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BB2DB7D-7580-4C71-A2A2-D89BE0B67E3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624BAB72-E328-421D-A16C-55EFD3521B3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5D7B77B9-5BEB-4DF0-84FF-5959DBF2766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1F9AB37-0679-4CC6-85B0-14869489821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E9FE756B-86F6-4D92-9E84-A051A53BE17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139FFDD-9739-4EB3-9AEA-7FEA62E96FF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14129B04-73B6-4900-836F-1EED1C92587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1C95181-FF78-4295-A931-5863B57EAC2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C5D31DF3-C75D-43FA-AB1D-E32D58F6171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95F6308-388D-4857-A2D2-0A0CA12EFD4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A8BB5C5-0415-47C3-87CA-71EB1E2EC03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E8B932C-5A70-42AF-BF19-334BDF40514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9F5ACA00-1DA5-4710-9BB6-439638508D8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31333D74-26A1-47C9-88A4-8FF369898F5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35B7ABBC-0B20-4B69-B72B-A2B8F5485B8A}"/>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2390580E-4500-4D6A-80BD-D3DD8A59C939}"/>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38F77877-9585-44A7-B2BF-F70AB811CC49}"/>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470C76B5-E1CD-416A-9BC6-3448EA70DB3A}"/>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45EE80D0-30C1-4074-84DB-512466367834}"/>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38B5D1EF-E632-4584-B304-49C2E500D9BE}"/>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8D4ACC8E-EF8C-4CFF-94A5-1F34396E8BFF}"/>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582C089B-1973-42CD-9F24-5E647803C937}"/>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B72ED2A-C297-47C4-A071-8623FA6D6841}"/>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EE9379D3-E960-4D58-8643-4F9B68A607F7}"/>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544A9235-6A77-4B2E-B822-6A1047C11A61}"/>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454E0A1-9D29-4F75-8591-56BDAEF9D92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F3E63D5-9114-4CFC-A5B4-15CC3EC23BC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F6F877A-05B6-4419-9F47-D566DB7C258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1D607F8-8894-48AC-B4EE-C45FDED0D60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48442C6-7FA5-4F41-830C-6EADF7C8E1C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170180</xdr:rowOff>
    </xdr:from>
    <xdr:to>
      <xdr:col>24</xdr:col>
      <xdr:colOff>114300</xdr:colOff>
      <xdr:row>62</xdr:row>
      <xdr:rowOff>100330</xdr:rowOff>
    </xdr:to>
    <xdr:sp macro="" textlink="">
      <xdr:nvSpPr>
        <xdr:cNvPr id="189" name="楕円 188">
          <a:extLst>
            <a:ext uri="{FF2B5EF4-FFF2-40B4-BE49-F238E27FC236}">
              <a16:creationId xmlns:a16="http://schemas.microsoft.com/office/drawing/2014/main" id="{CCB9994C-B854-4491-AE50-0F7B3670F05A}"/>
            </a:ext>
          </a:extLst>
        </xdr:cNvPr>
        <xdr:cNvSpPr/>
      </xdr:nvSpPr>
      <xdr:spPr>
        <a:xfrm>
          <a:off x="45847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148607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41C9F7A-99DA-4597-9BCD-2E07BF74D499}"/>
            </a:ext>
          </a:extLst>
        </xdr:cNvPr>
        <xdr:cNvSpPr txBox="1"/>
      </xdr:nvSpPr>
      <xdr:spPr>
        <a:xfrm>
          <a:off x="4673600"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122555</xdr:rowOff>
    </xdr:from>
    <xdr:to>
      <xdr:col>20</xdr:col>
      <xdr:colOff>38100</xdr:colOff>
      <xdr:row>62</xdr:row>
      <xdr:rowOff>52705</xdr:rowOff>
    </xdr:to>
    <xdr:sp macro="" textlink="">
      <xdr:nvSpPr>
        <xdr:cNvPr id="191" name="楕円 190">
          <a:extLst>
            <a:ext uri="{FF2B5EF4-FFF2-40B4-BE49-F238E27FC236}">
              <a16:creationId xmlns:a16="http://schemas.microsoft.com/office/drawing/2014/main" id="{75CB0028-A2A4-4F33-8326-E3808DE4CBE0}"/>
            </a:ext>
          </a:extLst>
        </xdr:cNvPr>
        <xdr:cNvSpPr/>
      </xdr:nvSpPr>
      <xdr:spPr>
        <a:xfrm>
          <a:off x="3746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1905</xdr:rowOff>
    </xdr:from>
    <xdr:to>
      <xdr:col>24</xdr:col>
      <xdr:colOff>63500</xdr:colOff>
      <xdr:row>62</xdr:row>
      <xdr:rowOff>49530</xdr:rowOff>
    </xdr:to>
    <xdr:cxnSp macro="">
      <xdr:nvCxnSpPr>
        <xdr:cNvPr id="192" name="直線コネクタ 191">
          <a:extLst>
            <a:ext uri="{FF2B5EF4-FFF2-40B4-BE49-F238E27FC236}">
              <a16:creationId xmlns:a16="http://schemas.microsoft.com/office/drawing/2014/main" id="{40473004-6AF6-46E3-82AE-CA97B56A599D}"/>
            </a:ext>
          </a:extLst>
        </xdr:cNvPr>
        <xdr:cNvCxnSpPr/>
      </xdr:nvCxnSpPr>
      <xdr:spPr>
        <a:xfrm>
          <a:off x="3797300" y="1063180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74930</xdr:rowOff>
    </xdr:from>
    <xdr:to>
      <xdr:col>15</xdr:col>
      <xdr:colOff>101600</xdr:colOff>
      <xdr:row>62</xdr:row>
      <xdr:rowOff>5080</xdr:rowOff>
    </xdr:to>
    <xdr:sp macro="" textlink="">
      <xdr:nvSpPr>
        <xdr:cNvPr id="193" name="楕円 192">
          <a:extLst>
            <a:ext uri="{FF2B5EF4-FFF2-40B4-BE49-F238E27FC236}">
              <a16:creationId xmlns:a16="http://schemas.microsoft.com/office/drawing/2014/main" id="{20405295-61C1-4247-BC92-484EDB4085B5}"/>
            </a:ext>
          </a:extLst>
        </xdr:cNvPr>
        <xdr:cNvSpPr/>
      </xdr:nvSpPr>
      <xdr:spPr>
        <a:xfrm>
          <a:off x="2857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125730</xdr:rowOff>
    </xdr:from>
    <xdr:to>
      <xdr:col>19</xdr:col>
      <xdr:colOff>177800</xdr:colOff>
      <xdr:row>62</xdr:row>
      <xdr:rowOff>1905</xdr:rowOff>
    </xdr:to>
    <xdr:cxnSp macro="">
      <xdr:nvCxnSpPr>
        <xdr:cNvPr id="194" name="直線コネクタ 193">
          <a:extLst>
            <a:ext uri="{FF2B5EF4-FFF2-40B4-BE49-F238E27FC236}">
              <a16:creationId xmlns:a16="http://schemas.microsoft.com/office/drawing/2014/main" id="{663DE7E9-E085-4803-AFA7-FDD23669B860}"/>
            </a:ext>
          </a:extLst>
        </xdr:cNvPr>
        <xdr:cNvCxnSpPr/>
      </xdr:nvCxnSpPr>
      <xdr:spPr>
        <a:xfrm>
          <a:off x="2908300" y="1058418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29210</xdr:rowOff>
    </xdr:from>
    <xdr:to>
      <xdr:col>10</xdr:col>
      <xdr:colOff>165100</xdr:colOff>
      <xdr:row>61</xdr:row>
      <xdr:rowOff>130810</xdr:rowOff>
    </xdr:to>
    <xdr:sp macro="" textlink="">
      <xdr:nvSpPr>
        <xdr:cNvPr id="195" name="楕円 194">
          <a:extLst>
            <a:ext uri="{FF2B5EF4-FFF2-40B4-BE49-F238E27FC236}">
              <a16:creationId xmlns:a16="http://schemas.microsoft.com/office/drawing/2014/main" id="{ECF234C9-47C1-46C2-B8E8-A27B2D09EAA9}"/>
            </a:ext>
          </a:extLst>
        </xdr:cNvPr>
        <xdr:cNvSpPr/>
      </xdr:nvSpPr>
      <xdr:spPr>
        <a:xfrm>
          <a:off x="1968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80010</xdr:rowOff>
    </xdr:from>
    <xdr:to>
      <xdr:col>15</xdr:col>
      <xdr:colOff>50800</xdr:colOff>
      <xdr:row>61</xdr:row>
      <xdr:rowOff>125730</xdr:rowOff>
    </xdr:to>
    <xdr:cxnSp macro="">
      <xdr:nvCxnSpPr>
        <xdr:cNvPr id="196" name="直線コネクタ 195">
          <a:extLst>
            <a:ext uri="{FF2B5EF4-FFF2-40B4-BE49-F238E27FC236}">
              <a16:creationId xmlns:a16="http://schemas.microsoft.com/office/drawing/2014/main" id="{521E8C51-CF16-47AE-BFBF-BF29C5BCB1C5}"/>
            </a:ext>
          </a:extLst>
        </xdr:cNvPr>
        <xdr:cNvCxnSpPr/>
      </xdr:nvCxnSpPr>
      <xdr:spPr>
        <a:xfrm>
          <a:off x="2019300" y="105384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170180</xdr:rowOff>
    </xdr:from>
    <xdr:to>
      <xdr:col>6</xdr:col>
      <xdr:colOff>38100</xdr:colOff>
      <xdr:row>61</xdr:row>
      <xdr:rowOff>100330</xdr:rowOff>
    </xdr:to>
    <xdr:sp macro="" textlink="">
      <xdr:nvSpPr>
        <xdr:cNvPr id="197" name="楕円 196">
          <a:extLst>
            <a:ext uri="{FF2B5EF4-FFF2-40B4-BE49-F238E27FC236}">
              <a16:creationId xmlns:a16="http://schemas.microsoft.com/office/drawing/2014/main" id="{AD235F6D-5CA4-42D0-8EBC-7693586B8111}"/>
            </a:ext>
          </a:extLst>
        </xdr:cNvPr>
        <xdr:cNvSpPr/>
      </xdr:nvSpPr>
      <xdr:spPr>
        <a:xfrm>
          <a:off x="1079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49530</xdr:rowOff>
    </xdr:from>
    <xdr:to>
      <xdr:col>10</xdr:col>
      <xdr:colOff>114300</xdr:colOff>
      <xdr:row>61</xdr:row>
      <xdr:rowOff>80010</xdr:rowOff>
    </xdr:to>
    <xdr:cxnSp macro="">
      <xdr:nvCxnSpPr>
        <xdr:cNvPr id="198" name="直線コネクタ 197">
          <a:extLst>
            <a:ext uri="{FF2B5EF4-FFF2-40B4-BE49-F238E27FC236}">
              <a16:creationId xmlns:a16="http://schemas.microsoft.com/office/drawing/2014/main" id="{C1EACE0E-ED80-4AEA-A6A5-19A302286E50}"/>
            </a:ext>
          </a:extLst>
        </xdr:cNvPr>
        <xdr:cNvCxnSpPr/>
      </xdr:nvCxnSpPr>
      <xdr:spPr>
        <a:xfrm>
          <a:off x="1130300" y="105079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C53C2663-0A60-496E-BF0A-263961797184}"/>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966B8DF4-94AD-404C-BF19-996A14AA5E1E}"/>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2D16224B-F63F-4970-A72B-79D2BADF59F4}"/>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3E69B45F-A59A-42C7-926E-0A7A25471C14}"/>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43832</xdr:rowOff>
    </xdr:from>
    <xdr:ext cx="405111" cy="259045"/>
    <xdr:sp macro="" textlink="">
      <xdr:nvSpPr>
        <xdr:cNvPr id="203" name="n_1mainValue【体育館・プール】&#10;有形固定資産減価償却率">
          <a:extLst>
            <a:ext uri="{FF2B5EF4-FFF2-40B4-BE49-F238E27FC236}">
              <a16:creationId xmlns:a16="http://schemas.microsoft.com/office/drawing/2014/main" id="{DD07E1A1-6C76-4464-8019-858DDB1443B6}"/>
            </a:ext>
          </a:extLst>
        </xdr:cNvPr>
        <xdr:cNvSpPr txBox="1"/>
      </xdr:nvSpPr>
      <xdr:spPr>
        <a:xfrm>
          <a:off x="35820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167657</xdr:rowOff>
    </xdr:from>
    <xdr:ext cx="405111" cy="259045"/>
    <xdr:sp macro="" textlink="">
      <xdr:nvSpPr>
        <xdr:cNvPr id="204" name="n_2mainValue【体育館・プール】&#10;有形固定資産減価償却率">
          <a:extLst>
            <a:ext uri="{FF2B5EF4-FFF2-40B4-BE49-F238E27FC236}">
              <a16:creationId xmlns:a16="http://schemas.microsoft.com/office/drawing/2014/main" id="{CD2A4375-3747-4A28-9DF1-F51AE028DFC9}"/>
            </a:ext>
          </a:extLst>
        </xdr:cNvPr>
        <xdr:cNvSpPr txBox="1"/>
      </xdr:nvSpPr>
      <xdr:spPr>
        <a:xfrm>
          <a:off x="2705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121937</xdr:rowOff>
    </xdr:from>
    <xdr:ext cx="405111" cy="259045"/>
    <xdr:sp macro="" textlink="">
      <xdr:nvSpPr>
        <xdr:cNvPr id="205" name="n_3mainValue【体育館・プール】&#10;有形固定資産減価償却率">
          <a:extLst>
            <a:ext uri="{FF2B5EF4-FFF2-40B4-BE49-F238E27FC236}">
              <a16:creationId xmlns:a16="http://schemas.microsoft.com/office/drawing/2014/main" id="{33891BC2-30CD-42D2-8BD5-397545B3BF26}"/>
            </a:ext>
          </a:extLst>
        </xdr:cNvPr>
        <xdr:cNvSpPr txBox="1"/>
      </xdr:nvSpPr>
      <xdr:spPr>
        <a:xfrm>
          <a:off x="1816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91457</xdr:rowOff>
    </xdr:from>
    <xdr:ext cx="405111" cy="259045"/>
    <xdr:sp macro="" textlink="">
      <xdr:nvSpPr>
        <xdr:cNvPr id="206" name="n_4mainValue【体育館・プール】&#10;有形固定資産減価償却率">
          <a:extLst>
            <a:ext uri="{FF2B5EF4-FFF2-40B4-BE49-F238E27FC236}">
              <a16:creationId xmlns:a16="http://schemas.microsoft.com/office/drawing/2014/main" id="{B9BB538A-197A-4D08-A525-41CE88CA7795}"/>
            </a:ext>
          </a:extLst>
        </xdr:cNvPr>
        <xdr:cNvSpPr txBox="1"/>
      </xdr:nvSpPr>
      <xdr:spPr>
        <a:xfrm>
          <a:off x="927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C9C1E56-3B07-428B-9CC5-91D719E71E0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D089E7D-2702-4440-87C0-1AF76657749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FFCD63A-ECAC-4AEA-A7F6-AD26ADA45C2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58E3D6A-4101-4DBC-AD4C-01809B920DC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BEB56E2-08FA-4EDF-BF6E-203872DB2B8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23C7281-1A49-457E-9E0E-445844943CA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0AD4948-041A-46E6-A770-D05607B89D0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A11A1BE-728A-41E6-93DC-878294B8715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43B241D-B763-4D2F-B5AD-E71CC5528C9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0F7C2B2-3780-41B7-998A-215AE35B588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219243B-B1B3-4F35-984F-82606319B9C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92105839-197E-4F9D-8083-8E7E253399B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519270B-368F-4383-A8E0-FC766C8BA6C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82980AC-DB71-4E13-9DB8-79B3D7BB704F}"/>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A2FE0BA-C27A-4855-87E1-0819120E07D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AA6EDE1-05B9-4324-BE1A-A89AD4476F8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A5A69A2-F021-418D-8836-DDF9698F582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D7968464-5397-426B-A441-6D85542E7D9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A584EAA-5BBF-40D5-B17E-989FA9FBA6C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33A0717B-1EB6-4DC8-B367-9BEEE46EDA7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392CD4B-644F-40DA-8518-2B90FE00395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A9C6EC6-123D-4288-B717-B393F522543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D5747540-1DAD-4E67-88A9-815EDB5BEA1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FFC85572-AC66-45F4-AC69-EC5DEDFE348A}"/>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2B9EA8EE-428B-439F-A9AA-645D723D19A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5D133D34-AC79-4D3D-94F0-C5B57630747F}"/>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8DC63763-5E04-41BD-B22D-B13CB1946BF9}"/>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60811D84-54EF-415A-AB36-B508C94A22AF}"/>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1AB2DA09-4FF0-4115-AE51-DA9A03F6BA0C}"/>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2954C1A7-ECDF-492B-9DF8-1BFDB36A3D9F}"/>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0EFC52AB-9EEF-4260-B3F3-0127FDA27106}"/>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92B81141-2868-4B3C-A35B-5C3A9BCE566A}"/>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C8BB8B58-5C9C-4546-B0FE-C218A5DCD6F5}"/>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703B67F-9BB9-44D3-ABA8-AADEFDC56B8E}"/>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2E1D8B8-572E-41CF-A486-07D91580F92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DF66116-E3C7-43DB-B7B3-DD19D9B204F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5CAA309-3389-43F5-B595-F7F26701413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8D382F4-F30F-497C-A247-7DA41DF9A29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183A256-B87D-427D-B934-103DF2C1F7B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48260</xdr:rowOff>
    </xdr:from>
    <xdr:to>
      <xdr:col>55</xdr:col>
      <xdr:colOff>50800</xdr:colOff>
      <xdr:row>62</xdr:row>
      <xdr:rowOff>149860</xdr:rowOff>
    </xdr:to>
    <xdr:sp macro="" textlink="">
      <xdr:nvSpPr>
        <xdr:cNvPr id="246" name="楕円 245">
          <a:extLst>
            <a:ext uri="{FF2B5EF4-FFF2-40B4-BE49-F238E27FC236}">
              <a16:creationId xmlns:a16="http://schemas.microsoft.com/office/drawing/2014/main" id="{1C629095-E30D-4FB5-AE91-44C169395CD3}"/>
            </a:ext>
          </a:extLst>
        </xdr:cNvPr>
        <xdr:cNvSpPr/>
      </xdr:nvSpPr>
      <xdr:spPr>
        <a:xfrm>
          <a:off x="104267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26687</xdr:rowOff>
    </xdr:from>
    <xdr:ext cx="469744" cy="259045"/>
    <xdr:sp macro="" textlink="">
      <xdr:nvSpPr>
        <xdr:cNvPr id="247" name="【体育館・プール】&#10;一人当たり面積該当値テキスト">
          <a:extLst>
            <a:ext uri="{FF2B5EF4-FFF2-40B4-BE49-F238E27FC236}">
              <a16:creationId xmlns:a16="http://schemas.microsoft.com/office/drawing/2014/main" id="{6CDB1F1F-726B-4D95-9087-A4E6C3F96AC5}"/>
            </a:ext>
          </a:extLst>
        </xdr:cNvPr>
        <xdr:cNvSpPr txBox="1"/>
      </xdr:nvSpPr>
      <xdr:spPr>
        <a:xfrm>
          <a:off x="10515600"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48260</xdr:rowOff>
    </xdr:from>
    <xdr:to>
      <xdr:col>50</xdr:col>
      <xdr:colOff>165100</xdr:colOff>
      <xdr:row>62</xdr:row>
      <xdr:rowOff>149860</xdr:rowOff>
    </xdr:to>
    <xdr:sp macro="" textlink="">
      <xdr:nvSpPr>
        <xdr:cNvPr id="248" name="楕円 247">
          <a:extLst>
            <a:ext uri="{FF2B5EF4-FFF2-40B4-BE49-F238E27FC236}">
              <a16:creationId xmlns:a16="http://schemas.microsoft.com/office/drawing/2014/main" id="{33AD0225-232F-4ABE-9F7F-1A939D1AFDC6}"/>
            </a:ext>
          </a:extLst>
        </xdr:cNvPr>
        <xdr:cNvSpPr/>
      </xdr:nvSpPr>
      <xdr:spPr>
        <a:xfrm>
          <a:off x="9588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99060</xdr:rowOff>
    </xdr:from>
    <xdr:to>
      <xdr:col>55</xdr:col>
      <xdr:colOff>0</xdr:colOff>
      <xdr:row>62</xdr:row>
      <xdr:rowOff>99060</xdr:rowOff>
    </xdr:to>
    <xdr:cxnSp macro="">
      <xdr:nvCxnSpPr>
        <xdr:cNvPr id="249" name="直線コネクタ 248">
          <a:extLst>
            <a:ext uri="{FF2B5EF4-FFF2-40B4-BE49-F238E27FC236}">
              <a16:creationId xmlns:a16="http://schemas.microsoft.com/office/drawing/2014/main" id="{9A56748B-EFB1-4503-BCC4-BB09E45D1F5A}"/>
            </a:ext>
          </a:extLst>
        </xdr:cNvPr>
        <xdr:cNvCxnSpPr/>
      </xdr:nvCxnSpPr>
      <xdr:spPr>
        <a:xfrm>
          <a:off x="9639300" y="107289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50165</xdr:rowOff>
    </xdr:from>
    <xdr:to>
      <xdr:col>46</xdr:col>
      <xdr:colOff>38100</xdr:colOff>
      <xdr:row>62</xdr:row>
      <xdr:rowOff>151765</xdr:rowOff>
    </xdr:to>
    <xdr:sp macro="" textlink="">
      <xdr:nvSpPr>
        <xdr:cNvPr id="250" name="楕円 249">
          <a:extLst>
            <a:ext uri="{FF2B5EF4-FFF2-40B4-BE49-F238E27FC236}">
              <a16:creationId xmlns:a16="http://schemas.microsoft.com/office/drawing/2014/main" id="{E1029916-7D28-413E-ACBF-73A277233F18}"/>
            </a:ext>
          </a:extLst>
        </xdr:cNvPr>
        <xdr:cNvSpPr/>
      </xdr:nvSpPr>
      <xdr:spPr>
        <a:xfrm>
          <a:off x="8699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99060</xdr:rowOff>
    </xdr:from>
    <xdr:to>
      <xdr:col>50</xdr:col>
      <xdr:colOff>114300</xdr:colOff>
      <xdr:row>62</xdr:row>
      <xdr:rowOff>100965</xdr:rowOff>
    </xdr:to>
    <xdr:cxnSp macro="">
      <xdr:nvCxnSpPr>
        <xdr:cNvPr id="251" name="直線コネクタ 250">
          <a:extLst>
            <a:ext uri="{FF2B5EF4-FFF2-40B4-BE49-F238E27FC236}">
              <a16:creationId xmlns:a16="http://schemas.microsoft.com/office/drawing/2014/main" id="{8E3E3956-EBD3-44C3-B6CA-25BC254D09E8}"/>
            </a:ext>
          </a:extLst>
        </xdr:cNvPr>
        <xdr:cNvCxnSpPr/>
      </xdr:nvCxnSpPr>
      <xdr:spPr>
        <a:xfrm flipV="1">
          <a:off x="8750300" y="107289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50165</xdr:rowOff>
    </xdr:from>
    <xdr:to>
      <xdr:col>41</xdr:col>
      <xdr:colOff>101600</xdr:colOff>
      <xdr:row>62</xdr:row>
      <xdr:rowOff>151765</xdr:rowOff>
    </xdr:to>
    <xdr:sp macro="" textlink="">
      <xdr:nvSpPr>
        <xdr:cNvPr id="252" name="楕円 251">
          <a:extLst>
            <a:ext uri="{FF2B5EF4-FFF2-40B4-BE49-F238E27FC236}">
              <a16:creationId xmlns:a16="http://schemas.microsoft.com/office/drawing/2014/main" id="{90B3F9FA-EA54-491B-9A6D-330A3B7261AA}"/>
            </a:ext>
          </a:extLst>
        </xdr:cNvPr>
        <xdr:cNvSpPr/>
      </xdr:nvSpPr>
      <xdr:spPr>
        <a:xfrm>
          <a:off x="7810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100965</xdr:rowOff>
    </xdr:from>
    <xdr:to>
      <xdr:col>45</xdr:col>
      <xdr:colOff>177800</xdr:colOff>
      <xdr:row>62</xdr:row>
      <xdr:rowOff>100965</xdr:rowOff>
    </xdr:to>
    <xdr:cxnSp macro="">
      <xdr:nvCxnSpPr>
        <xdr:cNvPr id="253" name="直線コネクタ 252">
          <a:extLst>
            <a:ext uri="{FF2B5EF4-FFF2-40B4-BE49-F238E27FC236}">
              <a16:creationId xmlns:a16="http://schemas.microsoft.com/office/drawing/2014/main" id="{C1EC1D92-897C-407E-845C-6A8F2DC91F8E}"/>
            </a:ext>
          </a:extLst>
        </xdr:cNvPr>
        <xdr:cNvCxnSpPr/>
      </xdr:nvCxnSpPr>
      <xdr:spPr>
        <a:xfrm>
          <a:off x="7861300" y="107308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50165</xdr:rowOff>
    </xdr:from>
    <xdr:to>
      <xdr:col>36</xdr:col>
      <xdr:colOff>165100</xdr:colOff>
      <xdr:row>62</xdr:row>
      <xdr:rowOff>151765</xdr:rowOff>
    </xdr:to>
    <xdr:sp macro="" textlink="">
      <xdr:nvSpPr>
        <xdr:cNvPr id="254" name="楕円 253">
          <a:extLst>
            <a:ext uri="{FF2B5EF4-FFF2-40B4-BE49-F238E27FC236}">
              <a16:creationId xmlns:a16="http://schemas.microsoft.com/office/drawing/2014/main" id="{95F86179-80EC-4DE6-9C35-9DEA49369FC5}"/>
            </a:ext>
          </a:extLst>
        </xdr:cNvPr>
        <xdr:cNvSpPr/>
      </xdr:nvSpPr>
      <xdr:spPr>
        <a:xfrm>
          <a:off x="6921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100965</xdr:rowOff>
    </xdr:from>
    <xdr:to>
      <xdr:col>41</xdr:col>
      <xdr:colOff>50800</xdr:colOff>
      <xdr:row>62</xdr:row>
      <xdr:rowOff>100965</xdr:rowOff>
    </xdr:to>
    <xdr:cxnSp macro="">
      <xdr:nvCxnSpPr>
        <xdr:cNvPr id="255" name="直線コネクタ 254">
          <a:extLst>
            <a:ext uri="{FF2B5EF4-FFF2-40B4-BE49-F238E27FC236}">
              <a16:creationId xmlns:a16="http://schemas.microsoft.com/office/drawing/2014/main" id="{80EC3B5B-7630-4F02-9EB3-0805D26E9ADE}"/>
            </a:ext>
          </a:extLst>
        </xdr:cNvPr>
        <xdr:cNvCxnSpPr/>
      </xdr:nvCxnSpPr>
      <xdr:spPr>
        <a:xfrm>
          <a:off x="6972300" y="107308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428F6128-E046-4A44-8FE6-5D29AEA7FB3C}"/>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8693C447-3EA8-451C-8DDA-1B002DCDA976}"/>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38335D44-F351-487B-B0DC-9FD1AF045C55}"/>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7FF0307F-39B0-49FD-9DAE-1C49F4A7CE68}"/>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140987</xdr:rowOff>
    </xdr:from>
    <xdr:ext cx="469744" cy="259045"/>
    <xdr:sp macro="" textlink="">
      <xdr:nvSpPr>
        <xdr:cNvPr id="260" name="n_1mainValue【体育館・プール】&#10;一人当たり面積">
          <a:extLst>
            <a:ext uri="{FF2B5EF4-FFF2-40B4-BE49-F238E27FC236}">
              <a16:creationId xmlns:a16="http://schemas.microsoft.com/office/drawing/2014/main" id="{0FDC617A-F02D-47E5-B87E-05C287C8CD3D}"/>
            </a:ext>
          </a:extLst>
        </xdr:cNvPr>
        <xdr:cNvSpPr txBox="1"/>
      </xdr:nvSpPr>
      <xdr:spPr>
        <a:xfrm>
          <a:off x="93917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142892</xdr:rowOff>
    </xdr:from>
    <xdr:ext cx="469744" cy="259045"/>
    <xdr:sp macro="" textlink="">
      <xdr:nvSpPr>
        <xdr:cNvPr id="261" name="n_2mainValue【体育館・プール】&#10;一人当たり面積">
          <a:extLst>
            <a:ext uri="{FF2B5EF4-FFF2-40B4-BE49-F238E27FC236}">
              <a16:creationId xmlns:a16="http://schemas.microsoft.com/office/drawing/2014/main" id="{3BAEB9C9-9D01-4796-80E8-93F7FA7B4E49}"/>
            </a:ext>
          </a:extLst>
        </xdr:cNvPr>
        <xdr:cNvSpPr txBox="1"/>
      </xdr:nvSpPr>
      <xdr:spPr>
        <a:xfrm>
          <a:off x="8515427"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142892</xdr:rowOff>
    </xdr:from>
    <xdr:ext cx="469744" cy="259045"/>
    <xdr:sp macro="" textlink="">
      <xdr:nvSpPr>
        <xdr:cNvPr id="262" name="n_3mainValue【体育館・プール】&#10;一人当たり面積">
          <a:extLst>
            <a:ext uri="{FF2B5EF4-FFF2-40B4-BE49-F238E27FC236}">
              <a16:creationId xmlns:a16="http://schemas.microsoft.com/office/drawing/2014/main" id="{69D821CD-6AB5-4BBF-9F33-399C531CD8AB}"/>
            </a:ext>
          </a:extLst>
        </xdr:cNvPr>
        <xdr:cNvSpPr txBox="1"/>
      </xdr:nvSpPr>
      <xdr:spPr>
        <a:xfrm>
          <a:off x="7626427"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142892</xdr:rowOff>
    </xdr:from>
    <xdr:ext cx="469744" cy="259045"/>
    <xdr:sp macro="" textlink="">
      <xdr:nvSpPr>
        <xdr:cNvPr id="263" name="n_4mainValue【体育館・プール】&#10;一人当たり面積">
          <a:extLst>
            <a:ext uri="{FF2B5EF4-FFF2-40B4-BE49-F238E27FC236}">
              <a16:creationId xmlns:a16="http://schemas.microsoft.com/office/drawing/2014/main" id="{D4A59D79-A58F-49C5-A965-F6B030DEBED8}"/>
            </a:ext>
          </a:extLst>
        </xdr:cNvPr>
        <xdr:cNvSpPr txBox="1"/>
      </xdr:nvSpPr>
      <xdr:spPr>
        <a:xfrm>
          <a:off x="6737427"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650E706-3799-4BB0-B8A4-35F3E549FEB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1386FF0-1CE8-462F-B12F-B6AA53641E7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1484CDD-E124-447F-96EC-C687851A4CE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36C4905-D559-44B6-BE4C-DD0341755B7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F200976-6E49-4912-8794-8CC9D87D49E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0C3EBBE-9227-4B53-8D9F-AB834B7299D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72112C1-1763-43CB-8A03-C1ED62E6723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B46CFE3-A1D9-4D9A-B7FA-A1E7B9F59732}"/>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87BA9C8A-156A-4A76-B704-47B2A48C9E0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EC8F98C2-9D20-48A4-9324-FD084F0C1C8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F13826F3-E889-495E-B54E-4C55FE4F53C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955C04E3-D6C2-4711-B750-E9B9D4D2080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67841571-426B-42CA-AA92-9AC2A1E76E0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4464A1F6-F2D0-45DC-BA1D-FD5831C585A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7DEE7077-BF78-4677-82CE-12235AFF90F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285CAC5B-CD33-4471-B2D0-366131951026}"/>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CAFC9F18-14E9-4DA7-B73E-D67B415BF7A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58961308-CB28-4D77-B414-F6B2AF67D3C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CB190F37-4F9E-4770-817F-A57C936C95A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D9D0E0EB-36A1-40AC-9321-BCEBBD30633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F7395AF-8684-428C-94BD-4A8472C1557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28ED87CE-1A17-4835-B1FF-D5A5AE37197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2E9FEBCD-8819-4B0D-85D6-92C0D2ACC41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37B2F985-6E86-4053-8905-5B082490DDA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521D4B28-26DF-427F-B097-CA152E98FA4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64E192D1-4C6C-420B-8C61-542720E555B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DDBA9D9A-E129-4EA4-A98F-46E6358428F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1" name="直線コネクタ 290">
          <a:extLst>
            <a:ext uri="{FF2B5EF4-FFF2-40B4-BE49-F238E27FC236}">
              <a16:creationId xmlns:a16="http://schemas.microsoft.com/office/drawing/2014/main" id="{541E6104-2D92-4C2F-8559-55DEA5180A6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2" name="テキスト ボックス 291">
          <a:extLst>
            <a:ext uri="{FF2B5EF4-FFF2-40B4-BE49-F238E27FC236}">
              <a16:creationId xmlns:a16="http://schemas.microsoft.com/office/drawing/2014/main" id="{4454F358-33EF-47A9-AB19-8D90A3AFB27B}"/>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3" name="直線コネクタ 292">
          <a:extLst>
            <a:ext uri="{FF2B5EF4-FFF2-40B4-BE49-F238E27FC236}">
              <a16:creationId xmlns:a16="http://schemas.microsoft.com/office/drawing/2014/main" id="{65AB41BD-9A3A-43DF-8896-06CC884DFD9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4" name="テキスト ボックス 293">
          <a:extLst>
            <a:ext uri="{FF2B5EF4-FFF2-40B4-BE49-F238E27FC236}">
              <a16:creationId xmlns:a16="http://schemas.microsoft.com/office/drawing/2014/main" id="{C8EBE427-577D-431A-8CE1-256A1AA8C464}"/>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5" name="直線コネクタ 294">
          <a:extLst>
            <a:ext uri="{FF2B5EF4-FFF2-40B4-BE49-F238E27FC236}">
              <a16:creationId xmlns:a16="http://schemas.microsoft.com/office/drawing/2014/main" id="{3DFBDCB5-173D-4F65-B95F-3E09CB22C6FE}"/>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6" name="テキスト ボックス 295">
          <a:extLst>
            <a:ext uri="{FF2B5EF4-FFF2-40B4-BE49-F238E27FC236}">
              <a16:creationId xmlns:a16="http://schemas.microsoft.com/office/drawing/2014/main" id="{028F564D-E78C-495D-A6C4-31DF0FD64262}"/>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7" name="直線コネクタ 296">
          <a:extLst>
            <a:ext uri="{FF2B5EF4-FFF2-40B4-BE49-F238E27FC236}">
              <a16:creationId xmlns:a16="http://schemas.microsoft.com/office/drawing/2014/main" id="{7293EBDE-50B6-4521-89BB-BD1FE714C1E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8" name="テキスト ボックス 297">
          <a:extLst>
            <a:ext uri="{FF2B5EF4-FFF2-40B4-BE49-F238E27FC236}">
              <a16:creationId xmlns:a16="http://schemas.microsoft.com/office/drawing/2014/main" id="{4E6C5885-5B66-426E-AD87-FC49F2FB270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9" name="直線コネクタ 298">
          <a:extLst>
            <a:ext uri="{FF2B5EF4-FFF2-40B4-BE49-F238E27FC236}">
              <a16:creationId xmlns:a16="http://schemas.microsoft.com/office/drawing/2014/main" id="{DE43BBC6-B2CF-4330-88B6-1F939A0F1C9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0" name="テキスト ボックス 299">
          <a:extLst>
            <a:ext uri="{FF2B5EF4-FFF2-40B4-BE49-F238E27FC236}">
              <a16:creationId xmlns:a16="http://schemas.microsoft.com/office/drawing/2014/main" id="{89243253-13AE-47AD-A466-F33AD5BAD93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4AACB9FF-728E-4087-872A-6F6FF233735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2" name="テキスト ボックス 301">
          <a:extLst>
            <a:ext uri="{FF2B5EF4-FFF2-40B4-BE49-F238E27FC236}">
              <a16:creationId xmlns:a16="http://schemas.microsoft.com/office/drawing/2014/main" id="{CC731235-05D7-4F5F-AEFE-D4110067683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3" name="【市民会館】&#10;有形固定資産減価償却率グラフ枠">
          <a:extLst>
            <a:ext uri="{FF2B5EF4-FFF2-40B4-BE49-F238E27FC236}">
              <a16:creationId xmlns:a16="http://schemas.microsoft.com/office/drawing/2014/main" id="{4CE32D19-A3B8-40E6-98EC-5160E74F1A7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304" name="直線コネクタ 303">
          <a:extLst>
            <a:ext uri="{FF2B5EF4-FFF2-40B4-BE49-F238E27FC236}">
              <a16:creationId xmlns:a16="http://schemas.microsoft.com/office/drawing/2014/main" id="{1297D4AF-DDB8-482D-B09B-2F1C93D1F1BF}"/>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305" name="【市民会館】&#10;有形固定資産減価償却率最小値テキスト">
          <a:extLst>
            <a:ext uri="{FF2B5EF4-FFF2-40B4-BE49-F238E27FC236}">
              <a16:creationId xmlns:a16="http://schemas.microsoft.com/office/drawing/2014/main" id="{F937D202-543D-4842-903D-B100E1587A8A}"/>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306" name="直線コネクタ 305">
          <a:extLst>
            <a:ext uri="{FF2B5EF4-FFF2-40B4-BE49-F238E27FC236}">
              <a16:creationId xmlns:a16="http://schemas.microsoft.com/office/drawing/2014/main" id="{ACE52C2C-E55C-464E-9F5E-422FB83CE511}"/>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307" name="【市民会館】&#10;有形固定資産減価償却率最大値テキスト">
          <a:extLst>
            <a:ext uri="{FF2B5EF4-FFF2-40B4-BE49-F238E27FC236}">
              <a16:creationId xmlns:a16="http://schemas.microsoft.com/office/drawing/2014/main" id="{599F84F9-DF89-49D9-BBF0-99982FBA9C3E}"/>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308" name="直線コネクタ 307">
          <a:extLst>
            <a:ext uri="{FF2B5EF4-FFF2-40B4-BE49-F238E27FC236}">
              <a16:creationId xmlns:a16="http://schemas.microsoft.com/office/drawing/2014/main" id="{BF423C56-A024-40F0-B73C-687C45A18860}"/>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309" name="【市民会館】&#10;有形固定資産減価償却率平均値テキスト">
          <a:extLst>
            <a:ext uri="{FF2B5EF4-FFF2-40B4-BE49-F238E27FC236}">
              <a16:creationId xmlns:a16="http://schemas.microsoft.com/office/drawing/2014/main" id="{9E588E15-16E2-4BB4-85A2-7A21F620B6DC}"/>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310" name="フローチャート: 判断 309">
          <a:extLst>
            <a:ext uri="{FF2B5EF4-FFF2-40B4-BE49-F238E27FC236}">
              <a16:creationId xmlns:a16="http://schemas.microsoft.com/office/drawing/2014/main" id="{B27033FD-AA77-4DA5-9D02-578E73DBD428}"/>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311" name="フローチャート: 判断 310">
          <a:extLst>
            <a:ext uri="{FF2B5EF4-FFF2-40B4-BE49-F238E27FC236}">
              <a16:creationId xmlns:a16="http://schemas.microsoft.com/office/drawing/2014/main" id="{2490A0A4-C6F0-4933-BDAE-CE5DE4959B9B}"/>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312" name="フローチャート: 判断 311">
          <a:extLst>
            <a:ext uri="{FF2B5EF4-FFF2-40B4-BE49-F238E27FC236}">
              <a16:creationId xmlns:a16="http://schemas.microsoft.com/office/drawing/2014/main" id="{41CD80F6-D334-4435-A1A4-3A5FF8A0BEC1}"/>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313" name="フローチャート: 判断 312">
          <a:extLst>
            <a:ext uri="{FF2B5EF4-FFF2-40B4-BE49-F238E27FC236}">
              <a16:creationId xmlns:a16="http://schemas.microsoft.com/office/drawing/2014/main" id="{546EC368-21D5-430C-A361-42C6CD3116F5}"/>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314" name="フローチャート: 判断 313">
          <a:extLst>
            <a:ext uri="{FF2B5EF4-FFF2-40B4-BE49-F238E27FC236}">
              <a16:creationId xmlns:a16="http://schemas.microsoft.com/office/drawing/2014/main" id="{493D5713-E0C2-40EE-AF34-3DB2044C1B6A}"/>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2A8FE14A-C2D6-4D88-B4EA-CBD0C2F3E65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BD63F687-423C-4814-BAF2-91B09BF7868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A5EDD94C-7778-4D3A-8D9A-7182869AEE0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16375A6A-0E8E-409D-87CF-F2D5F63CA10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387A8738-4BCC-4B16-9100-F49BFC4B7E2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44450</xdr:rowOff>
    </xdr:from>
    <xdr:to>
      <xdr:col>24</xdr:col>
      <xdr:colOff>114300</xdr:colOff>
      <xdr:row>107</xdr:row>
      <xdr:rowOff>146050</xdr:rowOff>
    </xdr:to>
    <xdr:sp macro="" textlink="">
      <xdr:nvSpPr>
        <xdr:cNvPr id="320" name="楕円 319">
          <a:extLst>
            <a:ext uri="{FF2B5EF4-FFF2-40B4-BE49-F238E27FC236}">
              <a16:creationId xmlns:a16="http://schemas.microsoft.com/office/drawing/2014/main" id="{F189D941-BFAE-41AB-B90B-195EC0ED5398}"/>
            </a:ext>
          </a:extLst>
        </xdr:cNvPr>
        <xdr:cNvSpPr/>
      </xdr:nvSpPr>
      <xdr:spPr>
        <a:xfrm>
          <a:off x="4584700" y="18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22877</xdr:rowOff>
    </xdr:from>
    <xdr:ext cx="405111" cy="259045"/>
    <xdr:sp macro="" textlink="">
      <xdr:nvSpPr>
        <xdr:cNvPr id="321" name="【市民会館】&#10;有形固定資産減価償却率該当値テキスト">
          <a:extLst>
            <a:ext uri="{FF2B5EF4-FFF2-40B4-BE49-F238E27FC236}">
              <a16:creationId xmlns:a16="http://schemas.microsoft.com/office/drawing/2014/main" id="{4024C222-7B04-49CB-B34C-443B35A4A4DC}"/>
            </a:ext>
          </a:extLst>
        </xdr:cNvPr>
        <xdr:cNvSpPr txBox="1"/>
      </xdr:nvSpPr>
      <xdr:spPr>
        <a:xfrm>
          <a:off x="4673600"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29211</xdr:rowOff>
    </xdr:from>
    <xdr:to>
      <xdr:col>20</xdr:col>
      <xdr:colOff>38100</xdr:colOff>
      <xdr:row>107</xdr:row>
      <xdr:rowOff>130811</xdr:rowOff>
    </xdr:to>
    <xdr:sp macro="" textlink="">
      <xdr:nvSpPr>
        <xdr:cNvPr id="322" name="楕円 321">
          <a:extLst>
            <a:ext uri="{FF2B5EF4-FFF2-40B4-BE49-F238E27FC236}">
              <a16:creationId xmlns:a16="http://schemas.microsoft.com/office/drawing/2014/main" id="{F50F801D-1801-4729-837B-45AD9E5EDB32}"/>
            </a:ext>
          </a:extLst>
        </xdr:cNvPr>
        <xdr:cNvSpPr/>
      </xdr:nvSpPr>
      <xdr:spPr>
        <a:xfrm>
          <a:off x="3746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80011</xdr:rowOff>
    </xdr:from>
    <xdr:to>
      <xdr:col>24</xdr:col>
      <xdr:colOff>63500</xdr:colOff>
      <xdr:row>107</xdr:row>
      <xdr:rowOff>95250</xdr:rowOff>
    </xdr:to>
    <xdr:cxnSp macro="">
      <xdr:nvCxnSpPr>
        <xdr:cNvPr id="323" name="直線コネクタ 322">
          <a:extLst>
            <a:ext uri="{FF2B5EF4-FFF2-40B4-BE49-F238E27FC236}">
              <a16:creationId xmlns:a16="http://schemas.microsoft.com/office/drawing/2014/main" id="{80361D5A-E579-4985-A49B-6844CA5F0CD6}"/>
            </a:ext>
          </a:extLst>
        </xdr:cNvPr>
        <xdr:cNvCxnSpPr/>
      </xdr:nvCxnSpPr>
      <xdr:spPr>
        <a:xfrm>
          <a:off x="3797300" y="1842516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31114</xdr:rowOff>
    </xdr:from>
    <xdr:to>
      <xdr:col>15</xdr:col>
      <xdr:colOff>101600</xdr:colOff>
      <xdr:row>107</xdr:row>
      <xdr:rowOff>132714</xdr:rowOff>
    </xdr:to>
    <xdr:sp macro="" textlink="">
      <xdr:nvSpPr>
        <xdr:cNvPr id="324" name="楕円 323">
          <a:extLst>
            <a:ext uri="{FF2B5EF4-FFF2-40B4-BE49-F238E27FC236}">
              <a16:creationId xmlns:a16="http://schemas.microsoft.com/office/drawing/2014/main" id="{F0774F5E-D4CF-4DD4-87DF-C3C33DD41B98}"/>
            </a:ext>
          </a:extLst>
        </xdr:cNvPr>
        <xdr:cNvSpPr/>
      </xdr:nvSpPr>
      <xdr:spPr>
        <a:xfrm>
          <a:off x="2857500" y="1837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80011</xdr:rowOff>
    </xdr:from>
    <xdr:to>
      <xdr:col>19</xdr:col>
      <xdr:colOff>177800</xdr:colOff>
      <xdr:row>107</xdr:row>
      <xdr:rowOff>81914</xdr:rowOff>
    </xdr:to>
    <xdr:cxnSp macro="">
      <xdr:nvCxnSpPr>
        <xdr:cNvPr id="325" name="直線コネクタ 324">
          <a:extLst>
            <a:ext uri="{FF2B5EF4-FFF2-40B4-BE49-F238E27FC236}">
              <a16:creationId xmlns:a16="http://schemas.microsoft.com/office/drawing/2014/main" id="{F89D10A8-42BE-420A-8B78-61698EFDB09B}"/>
            </a:ext>
          </a:extLst>
        </xdr:cNvPr>
        <xdr:cNvCxnSpPr/>
      </xdr:nvCxnSpPr>
      <xdr:spPr>
        <a:xfrm flipV="1">
          <a:off x="2908300" y="184251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8255</xdr:rowOff>
    </xdr:from>
    <xdr:to>
      <xdr:col>10</xdr:col>
      <xdr:colOff>165100</xdr:colOff>
      <xdr:row>107</xdr:row>
      <xdr:rowOff>109855</xdr:rowOff>
    </xdr:to>
    <xdr:sp macro="" textlink="">
      <xdr:nvSpPr>
        <xdr:cNvPr id="326" name="楕円 325">
          <a:extLst>
            <a:ext uri="{FF2B5EF4-FFF2-40B4-BE49-F238E27FC236}">
              <a16:creationId xmlns:a16="http://schemas.microsoft.com/office/drawing/2014/main" id="{9FFDD152-409E-4636-917E-B9E70D236384}"/>
            </a:ext>
          </a:extLst>
        </xdr:cNvPr>
        <xdr:cNvSpPr/>
      </xdr:nvSpPr>
      <xdr:spPr>
        <a:xfrm>
          <a:off x="19685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59055</xdr:rowOff>
    </xdr:from>
    <xdr:to>
      <xdr:col>15</xdr:col>
      <xdr:colOff>50800</xdr:colOff>
      <xdr:row>107</xdr:row>
      <xdr:rowOff>81914</xdr:rowOff>
    </xdr:to>
    <xdr:cxnSp macro="">
      <xdr:nvCxnSpPr>
        <xdr:cNvPr id="327" name="直線コネクタ 326">
          <a:extLst>
            <a:ext uri="{FF2B5EF4-FFF2-40B4-BE49-F238E27FC236}">
              <a16:creationId xmlns:a16="http://schemas.microsoft.com/office/drawing/2014/main" id="{7732F3A6-19E4-4E6F-A694-FAC9D1C991E4}"/>
            </a:ext>
          </a:extLst>
        </xdr:cNvPr>
        <xdr:cNvCxnSpPr/>
      </xdr:nvCxnSpPr>
      <xdr:spPr>
        <a:xfrm>
          <a:off x="2019300" y="1840420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156845</xdr:rowOff>
    </xdr:from>
    <xdr:to>
      <xdr:col>6</xdr:col>
      <xdr:colOff>38100</xdr:colOff>
      <xdr:row>107</xdr:row>
      <xdr:rowOff>86995</xdr:rowOff>
    </xdr:to>
    <xdr:sp macro="" textlink="">
      <xdr:nvSpPr>
        <xdr:cNvPr id="328" name="楕円 327">
          <a:extLst>
            <a:ext uri="{FF2B5EF4-FFF2-40B4-BE49-F238E27FC236}">
              <a16:creationId xmlns:a16="http://schemas.microsoft.com/office/drawing/2014/main" id="{EF1D114E-2C71-4173-BDC3-CD3A8E29B562}"/>
            </a:ext>
          </a:extLst>
        </xdr:cNvPr>
        <xdr:cNvSpPr/>
      </xdr:nvSpPr>
      <xdr:spPr>
        <a:xfrm>
          <a:off x="1079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36195</xdr:rowOff>
    </xdr:from>
    <xdr:to>
      <xdr:col>10</xdr:col>
      <xdr:colOff>114300</xdr:colOff>
      <xdr:row>107</xdr:row>
      <xdr:rowOff>59055</xdr:rowOff>
    </xdr:to>
    <xdr:cxnSp macro="">
      <xdr:nvCxnSpPr>
        <xdr:cNvPr id="329" name="直線コネクタ 328">
          <a:extLst>
            <a:ext uri="{FF2B5EF4-FFF2-40B4-BE49-F238E27FC236}">
              <a16:creationId xmlns:a16="http://schemas.microsoft.com/office/drawing/2014/main" id="{2C2C9688-61BB-4BE3-9CE3-8643AD614B8F}"/>
            </a:ext>
          </a:extLst>
        </xdr:cNvPr>
        <xdr:cNvCxnSpPr/>
      </xdr:nvCxnSpPr>
      <xdr:spPr>
        <a:xfrm>
          <a:off x="1130300" y="183813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330" name="n_1aveValue【市民会館】&#10;有形固定資産減価償却率">
          <a:extLst>
            <a:ext uri="{FF2B5EF4-FFF2-40B4-BE49-F238E27FC236}">
              <a16:creationId xmlns:a16="http://schemas.microsoft.com/office/drawing/2014/main" id="{81006A7D-D39F-4837-9073-F217BD64782A}"/>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331" name="n_2aveValue【市民会館】&#10;有形固定資産減価償却率">
          <a:extLst>
            <a:ext uri="{FF2B5EF4-FFF2-40B4-BE49-F238E27FC236}">
              <a16:creationId xmlns:a16="http://schemas.microsoft.com/office/drawing/2014/main" id="{21CB97FB-4F74-4D24-AD28-061D2B667161}"/>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332" name="n_3aveValue【市民会館】&#10;有形固定資産減価償却率">
          <a:extLst>
            <a:ext uri="{FF2B5EF4-FFF2-40B4-BE49-F238E27FC236}">
              <a16:creationId xmlns:a16="http://schemas.microsoft.com/office/drawing/2014/main" id="{62639EA1-8387-4E94-88E1-DC8CC8511F95}"/>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333" name="n_4aveValue【市民会館】&#10;有形固定資産減価償却率">
          <a:extLst>
            <a:ext uri="{FF2B5EF4-FFF2-40B4-BE49-F238E27FC236}">
              <a16:creationId xmlns:a16="http://schemas.microsoft.com/office/drawing/2014/main" id="{2E05C649-DF09-4AF9-9A9C-C6DA8F2B890E}"/>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121938</xdr:rowOff>
    </xdr:from>
    <xdr:ext cx="405111" cy="259045"/>
    <xdr:sp macro="" textlink="">
      <xdr:nvSpPr>
        <xdr:cNvPr id="334" name="n_1mainValue【市民会館】&#10;有形固定資産減価償却率">
          <a:extLst>
            <a:ext uri="{FF2B5EF4-FFF2-40B4-BE49-F238E27FC236}">
              <a16:creationId xmlns:a16="http://schemas.microsoft.com/office/drawing/2014/main" id="{F20CEFF1-C7B0-4085-9002-F1900A94DD81}"/>
            </a:ext>
          </a:extLst>
        </xdr:cNvPr>
        <xdr:cNvSpPr txBox="1"/>
      </xdr:nvSpPr>
      <xdr:spPr>
        <a:xfrm>
          <a:off x="3582044" y="1846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123841</xdr:rowOff>
    </xdr:from>
    <xdr:ext cx="405111" cy="259045"/>
    <xdr:sp macro="" textlink="">
      <xdr:nvSpPr>
        <xdr:cNvPr id="335" name="n_2mainValue【市民会館】&#10;有形固定資産減価償却率">
          <a:extLst>
            <a:ext uri="{FF2B5EF4-FFF2-40B4-BE49-F238E27FC236}">
              <a16:creationId xmlns:a16="http://schemas.microsoft.com/office/drawing/2014/main" id="{54F2CFDA-AC9C-4AA4-BB24-45CF4EF88905}"/>
            </a:ext>
          </a:extLst>
        </xdr:cNvPr>
        <xdr:cNvSpPr txBox="1"/>
      </xdr:nvSpPr>
      <xdr:spPr>
        <a:xfrm>
          <a:off x="2705744" y="1846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100982</xdr:rowOff>
    </xdr:from>
    <xdr:ext cx="405111" cy="259045"/>
    <xdr:sp macro="" textlink="">
      <xdr:nvSpPr>
        <xdr:cNvPr id="336" name="n_3mainValue【市民会館】&#10;有形固定資産減価償却率">
          <a:extLst>
            <a:ext uri="{FF2B5EF4-FFF2-40B4-BE49-F238E27FC236}">
              <a16:creationId xmlns:a16="http://schemas.microsoft.com/office/drawing/2014/main" id="{35B29C94-F784-4C2A-BA42-A8717C728D65}"/>
            </a:ext>
          </a:extLst>
        </xdr:cNvPr>
        <xdr:cNvSpPr txBox="1"/>
      </xdr:nvSpPr>
      <xdr:spPr>
        <a:xfrm>
          <a:off x="1816744" y="184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78122</xdr:rowOff>
    </xdr:from>
    <xdr:ext cx="405111" cy="259045"/>
    <xdr:sp macro="" textlink="">
      <xdr:nvSpPr>
        <xdr:cNvPr id="337" name="n_4mainValue【市民会館】&#10;有形固定資産減価償却率">
          <a:extLst>
            <a:ext uri="{FF2B5EF4-FFF2-40B4-BE49-F238E27FC236}">
              <a16:creationId xmlns:a16="http://schemas.microsoft.com/office/drawing/2014/main" id="{16CA10A1-1390-4E44-9EC9-BCA06D1BD8EC}"/>
            </a:ext>
          </a:extLst>
        </xdr:cNvPr>
        <xdr:cNvSpPr txBox="1"/>
      </xdr:nvSpPr>
      <xdr:spPr>
        <a:xfrm>
          <a:off x="927744" y="184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a:extLst>
            <a:ext uri="{FF2B5EF4-FFF2-40B4-BE49-F238E27FC236}">
              <a16:creationId xmlns:a16="http://schemas.microsoft.com/office/drawing/2014/main" id="{B2BC7760-E5FF-46C1-B22B-6B4B8EF010D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a:extLst>
            <a:ext uri="{FF2B5EF4-FFF2-40B4-BE49-F238E27FC236}">
              <a16:creationId xmlns:a16="http://schemas.microsoft.com/office/drawing/2014/main" id="{CA45F7C4-FDDE-4DAE-BD1A-5591CA8DA8F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a:extLst>
            <a:ext uri="{FF2B5EF4-FFF2-40B4-BE49-F238E27FC236}">
              <a16:creationId xmlns:a16="http://schemas.microsoft.com/office/drawing/2014/main" id="{1D2D1205-6BAC-4570-A5FC-FD6F0033B5E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a:extLst>
            <a:ext uri="{FF2B5EF4-FFF2-40B4-BE49-F238E27FC236}">
              <a16:creationId xmlns:a16="http://schemas.microsoft.com/office/drawing/2014/main" id="{A222BFA7-0DE4-4DC1-BAE2-2F31127F643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a:extLst>
            <a:ext uri="{FF2B5EF4-FFF2-40B4-BE49-F238E27FC236}">
              <a16:creationId xmlns:a16="http://schemas.microsoft.com/office/drawing/2014/main" id="{1F089F27-A138-4C6A-8F3A-CAB3605851C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a:extLst>
            <a:ext uri="{FF2B5EF4-FFF2-40B4-BE49-F238E27FC236}">
              <a16:creationId xmlns:a16="http://schemas.microsoft.com/office/drawing/2014/main" id="{2F33CF4A-250C-4636-822B-8C00ED43F12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a:extLst>
            <a:ext uri="{FF2B5EF4-FFF2-40B4-BE49-F238E27FC236}">
              <a16:creationId xmlns:a16="http://schemas.microsoft.com/office/drawing/2014/main" id="{B7B71B0F-1DA8-40FA-B3B4-1FD987D2E5A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a:extLst>
            <a:ext uri="{FF2B5EF4-FFF2-40B4-BE49-F238E27FC236}">
              <a16:creationId xmlns:a16="http://schemas.microsoft.com/office/drawing/2014/main" id="{CEEDE8D3-784F-415F-85F3-63597B7C9C8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6" name="テキスト ボックス 345">
          <a:extLst>
            <a:ext uri="{FF2B5EF4-FFF2-40B4-BE49-F238E27FC236}">
              <a16:creationId xmlns:a16="http://schemas.microsoft.com/office/drawing/2014/main" id="{F02FF473-32D7-4789-AEBC-73A420A569F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7" name="直線コネクタ 346">
          <a:extLst>
            <a:ext uri="{FF2B5EF4-FFF2-40B4-BE49-F238E27FC236}">
              <a16:creationId xmlns:a16="http://schemas.microsoft.com/office/drawing/2014/main" id="{CC816C8D-8816-4B01-A810-C6B33086C5F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8" name="直線コネクタ 347">
          <a:extLst>
            <a:ext uri="{FF2B5EF4-FFF2-40B4-BE49-F238E27FC236}">
              <a16:creationId xmlns:a16="http://schemas.microsoft.com/office/drawing/2014/main" id="{DB012A79-E156-46C0-AC7C-C5FFF16837C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9" name="テキスト ボックス 348">
          <a:extLst>
            <a:ext uri="{FF2B5EF4-FFF2-40B4-BE49-F238E27FC236}">
              <a16:creationId xmlns:a16="http://schemas.microsoft.com/office/drawing/2014/main" id="{67D6A734-EF53-4023-BD6D-C3495155683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0" name="直線コネクタ 349">
          <a:extLst>
            <a:ext uri="{FF2B5EF4-FFF2-40B4-BE49-F238E27FC236}">
              <a16:creationId xmlns:a16="http://schemas.microsoft.com/office/drawing/2014/main" id="{EF047B19-806B-4EF4-978C-D72217F6EDA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1" name="テキスト ボックス 350">
          <a:extLst>
            <a:ext uri="{FF2B5EF4-FFF2-40B4-BE49-F238E27FC236}">
              <a16:creationId xmlns:a16="http://schemas.microsoft.com/office/drawing/2014/main" id="{CD461D76-F92D-4A3D-9F03-E03A7B8C156D}"/>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2" name="直線コネクタ 351">
          <a:extLst>
            <a:ext uri="{FF2B5EF4-FFF2-40B4-BE49-F238E27FC236}">
              <a16:creationId xmlns:a16="http://schemas.microsoft.com/office/drawing/2014/main" id="{9C970401-5329-4294-ADB2-D50BDA22150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3" name="テキスト ボックス 352">
          <a:extLst>
            <a:ext uri="{FF2B5EF4-FFF2-40B4-BE49-F238E27FC236}">
              <a16:creationId xmlns:a16="http://schemas.microsoft.com/office/drawing/2014/main" id="{1DE7F1F3-AF08-4D71-88F8-F30B2FA1F92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4" name="直線コネクタ 353">
          <a:extLst>
            <a:ext uri="{FF2B5EF4-FFF2-40B4-BE49-F238E27FC236}">
              <a16:creationId xmlns:a16="http://schemas.microsoft.com/office/drawing/2014/main" id="{B2461F73-B265-4BE7-B262-A9C7B9A7B2A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5" name="テキスト ボックス 354">
          <a:extLst>
            <a:ext uri="{FF2B5EF4-FFF2-40B4-BE49-F238E27FC236}">
              <a16:creationId xmlns:a16="http://schemas.microsoft.com/office/drawing/2014/main" id="{41F97D91-5447-4B1F-8CD7-E89BE14E30DC}"/>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6" name="直線コネクタ 355">
          <a:extLst>
            <a:ext uri="{FF2B5EF4-FFF2-40B4-BE49-F238E27FC236}">
              <a16:creationId xmlns:a16="http://schemas.microsoft.com/office/drawing/2014/main" id="{57540305-C6B5-4719-9370-A13FAD44DC3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7" name="テキスト ボックス 356">
          <a:extLst>
            <a:ext uri="{FF2B5EF4-FFF2-40B4-BE49-F238E27FC236}">
              <a16:creationId xmlns:a16="http://schemas.microsoft.com/office/drawing/2014/main" id="{92E80292-3FCC-4E07-AB29-9BEA7DBD697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3E6B0341-5480-43AE-850B-6124878EE69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9" name="テキスト ボックス 358">
          <a:extLst>
            <a:ext uri="{FF2B5EF4-FFF2-40B4-BE49-F238E27FC236}">
              <a16:creationId xmlns:a16="http://schemas.microsoft.com/office/drawing/2014/main" id="{6082E1C1-0031-48D5-B997-11317A0845A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a:extLst>
            <a:ext uri="{FF2B5EF4-FFF2-40B4-BE49-F238E27FC236}">
              <a16:creationId xmlns:a16="http://schemas.microsoft.com/office/drawing/2014/main" id="{28A22F87-4AA5-46AB-9FF5-BABC737838E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361" name="直線コネクタ 360">
          <a:extLst>
            <a:ext uri="{FF2B5EF4-FFF2-40B4-BE49-F238E27FC236}">
              <a16:creationId xmlns:a16="http://schemas.microsoft.com/office/drawing/2014/main" id="{61F0A856-D555-479C-8EF9-9626A456BB5C}"/>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362" name="【市民会館】&#10;一人当たり面積最小値テキスト">
          <a:extLst>
            <a:ext uri="{FF2B5EF4-FFF2-40B4-BE49-F238E27FC236}">
              <a16:creationId xmlns:a16="http://schemas.microsoft.com/office/drawing/2014/main" id="{FF5134CB-E7FB-4DC1-ABA2-A1C91675EBFA}"/>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363" name="直線コネクタ 362">
          <a:extLst>
            <a:ext uri="{FF2B5EF4-FFF2-40B4-BE49-F238E27FC236}">
              <a16:creationId xmlns:a16="http://schemas.microsoft.com/office/drawing/2014/main" id="{79D2A06D-719E-462C-A741-5FD41F8A1B79}"/>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64" name="【市民会館】&#10;一人当たり面積最大値テキスト">
          <a:extLst>
            <a:ext uri="{FF2B5EF4-FFF2-40B4-BE49-F238E27FC236}">
              <a16:creationId xmlns:a16="http://schemas.microsoft.com/office/drawing/2014/main" id="{9A645B60-B305-49AD-92A6-5E4045E169A6}"/>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5" name="直線コネクタ 364">
          <a:extLst>
            <a:ext uri="{FF2B5EF4-FFF2-40B4-BE49-F238E27FC236}">
              <a16:creationId xmlns:a16="http://schemas.microsoft.com/office/drawing/2014/main" id="{E26F1DB0-0B90-4356-AB66-912B6C3F4A56}"/>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366" name="【市民会館】&#10;一人当たり面積平均値テキスト">
          <a:extLst>
            <a:ext uri="{FF2B5EF4-FFF2-40B4-BE49-F238E27FC236}">
              <a16:creationId xmlns:a16="http://schemas.microsoft.com/office/drawing/2014/main" id="{AD701AE1-7FDE-4352-B8B8-CB653A900761}"/>
            </a:ext>
          </a:extLst>
        </xdr:cNvPr>
        <xdr:cNvSpPr txBox="1"/>
      </xdr:nvSpPr>
      <xdr:spPr>
        <a:xfrm>
          <a:off x="1051560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367" name="フローチャート: 判断 366">
          <a:extLst>
            <a:ext uri="{FF2B5EF4-FFF2-40B4-BE49-F238E27FC236}">
              <a16:creationId xmlns:a16="http://schemas.microsoft.com/office/drawing/2014/main" id="{5CEB686D-BB02-4B97-8B4F-A175AA735992}"/>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368" name="フローチャート: 判断 367">
          <a:extLst>
            <a:ext uri="{FF2B5EF4-FFF2-40B4-BE49-F238E27FC236}">
              <a16:creationId xmlns:a16="http://schemas.microsoft.com/office/drawing/2014/main" id="{2EBD1C35-450E-42B7-8511-27F6FB9A14AC}"/>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369" name="フローチャート: 判断 368">
          <a:extLst>
            <a:ext uri="{FF2B5EF4-FFF2-40B4-BE49-F238E27FC236}">
              <a16:creationId xmlns:a16="http://schemas.microsoft.com/office/drawing/2014/main" id="{50590B26-0D11-4476-A44D-7F4B3D9DECEF}"/>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370" name="フローチャート: 判断 369">
          <a:extLst>
            <a:ext uri="{FF2B5EF4-FFF2-40B4-BE49-F238E27FC236}">
              <a16:creationId xmlns:a16="http://schemas.microsoft.com/office/drawing/2014/main" id="{4B7B96A6-4483-4438-B839-CD06E23DEDAB}"/>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371" name="フローチャート: 判断 370">
          <a:extLst>
            <a:ext uri="{FF2B5EF4-FFF2-40B4-BE49-F238E27FC236}">
              <a16:creationId xmlns:a16="http://schemas.microsoft.com/office/drawing/2014/main" id="{23969EF6-5E59-41F1-8EC0-92D78551A90A}"/>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4A717907-E5AF-4B32-8958-B38C6039B29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E244E4E7-A546-4E91-AC77-D19C03123C6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5464DDB0-7535-4455-9035-8518035AE5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D7A7555E-3091-4142-B7BB-9AEAE8C08BA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A51FFC90-BB07-4970-AB60-7C878D86BB5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377" name="楕円 376">
          <a:extLst>
            <a:ext uri="{FF2B5EF4-FFF2-40B4-BE49-F238E27FC236}">
              <a16:creationId xmlns:a16="http://schemas.microsoft.com/office/drawing/2014/main" id="{93837417-A7CC-44BC-84A7-9DBF1C1819CE}"/>
            </a:ext>
          </a:extLst>
        </xdr:cNvPr>
        <xdr:cNvSpPr/>
      </xdr:nvSpPr>
      <xdr:spPr>
        <a:xfrm>
          <a:off x="104267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121938</xdr:rowOff>
    </xdr:from>
    <xdr:ext cx="469744" cy="259045"/>
    <xdr:sp macro="" textlink="">
      <xdr:nvSpPr>
        <xdr:cNvPr id="378" name="【市民会館】&#10;一人当たり面積該当値テキスト">
          <a:extLst>
            <a:ext uri="{FF2B5EF4-FFF2-40B4-BE49-F238E27FC236}">
              <a16:creationId xmlns:a16="http://schemas.microsoft.com/office/drawing/2014/main" id="{D22D6B21-ED16-4965-867A-640BDC39B8FD}"/>
            </a:ext>
          </a:extLst>
        </xdr:cNvPr>
        <xdr:cNvSpPr txBox="1"/>
      </xdr:nvSpPr>
      <xdr:spPr>
        <a:xfrm>
          <a:off x="10515600" y="18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147320</xdr:rowOff>
    </xdr:from>
    <xdr:to>
      <xdr:col>50</xdr:col>
      <xdr:colOff>165100</xdr:colOff>
      <xdr:row>106</xdr:row>
      <xdr:rowOff>77470</xdr:rowOff>
    </xdr:to>
    <xdr:sp macro="" textlink="">
      <xdr:nvSpPr>
        <xdr:cNvPr id="379" name="楕円 378">
          <a:extLst>
            <a:ext uri="{FF2B5EF4-FFF2-40B4-BE49-F238E27FC236}">
              <a16:creationId xmlns:a16="http://schemas.microsoft.com/office/drawing/2014/main" id="{FCB52126-4276-45E0-BF20-742121C8B829}"/>
            </a:ext>
          </a:extLst>
        </xdr:cNvPr>
        <xdr:cNvSpPr/>
      </xdr:nvSpPr>
      <xdr:spPr>
        <a:xfrm>
          <a:off x="9588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22861</xdr:rowOff>
    </xdr:from>
    <xdr:to>
      <xdr:col>55</xdr:col>
      <xdr:colOff>0</xdr:colOff>
      <xdr:row>106</xdr:row>
      <xdr:rowOff>26670</xdr:rowOff>
    </xdr:to>
    <xdr:cxnSp macro="">
      <xdr:nvCxnSpPr>
        <xdr:cNvPr id="380" name="直線コネクタ 379">
          <a:extLst>
            <a:ext uri="{FF2B5EF4-FFF2-40B4-BE49-F238E27FC236}">
              <a16:creationId xmlns:a16="http://schemas.microsoft.com/office/drawing/2014/main" id="{E960A841-8AEF-41B4-8814-63F9EA51D4F7}"/>
            </a:ext>
          </a:extLst>
        </xdr:cNvPr>
        <xdr:cNvCxnSpPr/>
      </xdr:nvCxnSpPr>
      <xdr:spPr>
        <a:xfrm flipV="1">
          <a:off x="9639300" y="181965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147320</xdr:rowOff>
    </xdr:from>
    <xdr:to>
      <xdr:col>46</xdr:col>
      <xdr:colOff>38100</xdr:colOff>
      <xdr:row>106</xdr:row>
      <xdr:rowOff>77470</xdr:rowOff>
    </xdr:to>
    <xdr:sp macro="" textlink="">
      <xdr:nvSpPr>
        <xdr:cNvPr id="381" name="楕円 380">
          <a:extLst>
            <a:ext uri="{FF2B5EF4-FFF2-40B4-BE49-F238E27FC236}">
              <a16:creationId xmlns:a16="http://schemas.microsoft.com/office/drawing/2014/main" id="{47A7FE57-284E-46BE-8410-3B81CB9E798A}"/>
            </a:ext>
          </a:extLst>
        </xdr:cNvPr>
        <xdr:cNvSpPr/>
      </xdr:nvSpPr>
      <xdr:spPr>
        <a:xfrm>
          <a:off x="8699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26670</xdr:rowOff>
    </xdr:from>
    <xdr:to>
      <xdr:col>50</xdr:col>
      <xdr:colOff>114300</xdr:colOff>
      <xdr:row>106</xdr:row>
      <xdr:rowOff>26670</xdr:rowOff>
    </xdr:to>
    <xdr:cxnSp macro="">
      <xdr:nvCxnSpPr>
        <xdr:cNvPr id="382" name="直線コネクタ 381">
          <a:extLst>
            <a:ext uri="{FF2B5EF4-FFF2-40B4-BE49-F238E27FC236}">
              <a16:creationId xmlns:a16="http://schemas.microsoft.com/office/drawing/2014/main" id="{0818E4DD-5D3A-4A41-A545-DD51525BD503}"/>
            </a:ext>
          </a:extLst>
        </xdr:cNvPr>
        <xdr:cNvCxnSpPr/>
      </xdr:nvCxnSpPr>
      <xdr:spPr>
        <a:xfrm>
          <a:off x="8750300" y="18200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147320</xdr:rowOff>
    </xdr:from>
    <xdr:to>
      <xdr:col>41</xdr:col>
      <xdr:colOff>101600</xdr:colOff>
      <xdr:row>106</xdr:row>
      <xdr:rowOff>77470</xdr:rowOff>
    </xdr:to>
    <xdr:sp macro="" textlink="">
      <xdr:nvSpPr>
        <xdr:cNvPr id="383" name="楕円 382">
          <a:extLst>
            <a:ext uri="{FF2B5EF4-FFF2-40B4-BE49-F238E27FC236}">
              <a16:creationId xmlns:a16="http://schemas.microsoft.com/office/drawing/2014/main" id="{76097372-A474-4FAA-9CFF-6790F5FAD541}"/>
            </a:ext>
          </a:extLst>
        </xdr:cNvPr>
        <xdr:cNvSpPr/>
      </xdr:nvSpPr>
      <xdr:spPr>
        <a:xfrm>
          <a:off x="7810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26670</xdr:rowOff>
    </xdr:from>
    <xdr:to>
      <xdr:col>45</xdr:col>
      <xdr:colOff>177800</xdr:colOff>
      <xdr:row>106</xdr:row>
      <xdr:rowOff>26670</xdr:rowOff>
    </xdr:to>
    <xdr:cxnSp macro="">
      <xdr:nvCxnSpPr>
        <xdr:cNvPr id="384" name="直線コネクタ 383">
          <a:extLst>
            <a:ext uri="{FF2B5EF4-FFF2-40B4-BE49-F238E27FC236}">
              <a16:creationId xmlns:a16="http://schemas.microsoft.com/office/drawing/2014/main" id="{7ACBA553-F019-4DBF-BC8E-CFAE5DA2F897}"/>
            </a:ext>
          </a:extLst>
        </xdr:cNvPr>
        <xdr:cNvCxnSpPr/>
      </xdr:nvCxnSpPr>
      <xdr:spPr>
        <a:xfrm>
          <a:off x="7861300" y="18200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147320</xdr:rowOff>
    </xdr:from>
    <xdr:to>
      <xdr:col>36</xdr:col>
      <xdr:colOff>165100</xdr:colOff>
      <xdr:row>106</xdr:row>
      <xdr:rowOff>77470</xdr:rowOff>
    </xdr:to>
    <xdr:sp macro="" textlink="">
      <xdr:nvSpPr>
        <xdr:cNvPr id="385" name="楕円 384">
          <a:extLst>
            <a:ext uri="{FF2B5EF4-FFF2-40B4-BE49-F238E27FC236}">
              <a16:creationId xmlns:a16="http://schemas.microsoft.com/office/drawing/2014/main" id="{DB331962-9305-444B-908E-191977CE415F}"/>
            </a:ext>
          </a:extLst>
        </xdr:cNvPr>
        <xdr:cNvSpPr/>
      </xdr:nvSpPr>
      <xdr:spPr>
        <a:xfrm>
          <a:off x="6921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26670</xdr:rowOff>
    </xdr:from>
    <xdr:to>
      <xdr:col>41</xdr:col>
      <xdr:colOff>50800</xdr:colOff>
      <xdr:row>106</xdr:row>
      <xdr:rowOff>26670</xdr:rowOff>
    </xdr:to>
    <xdr:cxnSp macro="">
      <xdr:nvCxnSpPr>
        <xdr:cNvPr id="386" name="直線コネクタ 385">
          <a:extLst>
            <a:ext uri="{FF2B5EF4-FFF2-40B4-BE49-F238E27FC236}">
              <a16:creationId xmlns:a16="http://schemas.microsoft.com/office/drawing/2014/main" id="{0E997091-5EAE-4929-847F-81B687FAAA45}"/>
            </a:ext>
          </a:extLst>
        </xdr:cNvPr>
        <xdr:cNvCxnSpPr/>
      </xdr:nvCxnSpPr>
      <xdr:spPr>
        <a:xfrm>
          <a:off x="6972300" y="18200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387" name="n_1aveValue【市民会館】&#10;一人当たり面積">
          <a:extLst>
            <a:ext uri="{FF2B5EF4-FFF2-40B4-BE49-F238E27FC236}">
              <a16:creationId xmlns:a16="http://schemas.microsoft.com/office/drawing/2014/main" id="{66301CCC-8DD9-48C9-B36B-156F08290BB2}"/>
            </a:ext>
          </a:extLst>
        </xdr:cNvPr>
        <xdr:cNvSpPr txBox="1"/>
      </xdr:nvSpPr>
      <xdr:spPr>
        <a:xfrm>
          <a:off x="9391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388" name="n_2aveValue【市民会館】&#10;一人当たり面積">
          <a:extLst>
            <a:ext uri="{FF2B5EF4-FFF2-40B4-BE49-F238E27FC236}">
              <a16:creationId xmlns:a16="http://schemas.microsoft.com/office/drawing/2014/main" id="{81CA553C-437E-4446-A3A7-70E44299FDC7}"/>
            </a:ext>
          </a:extLst>
        </xdr:cNvPr>
        <xdr:cNvSpPr txBox="1"/>
      </xdr:nvSpPr>
      <xdr:spPr>
        <a:xfrm>
          <a:off x="8515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389" name="n_3aveValue【市民会館】&#10;一人当たり面積">
          <a:extLst>
            <a:ext uri="{FF2B5EF4-FFF2-40B4-BE49-F238E27FC236}">
              <a16:creationId xmlns:a16="http://schemas.microsoft.com/office/drawing/2014/main" id="{DEB54D10-FE23-4BB3-BE92-8431D74861D0}"/>
            </a:ext>
          </a:extLst>
        </xdr:cNvPr>
        <xdr:cNvSpPr txBox="1"/>
      </xdr:nvSpPr>
      <xdr:spPr>
        <a:xfrm>
          <a:off x="7626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390" name="n_4aveValue【市民会館】&#10;一人当たり面積">
          <a:extLst>
            <a:ext uri="{FF2B5EF4-FFF2-40B4-BE49-F238E27FC236}">
              <a16:creationId xmlns:a16="http://schemas.microsoft.com/office/drawing/2014/main" id="{384F28BB-E701-4C1F-B1B1-FE58E1E67979}"/>
            </a:ext>
          </a:extLst>
        </xdr:cNvPr>
        <xdr:cNvSpPr txBox="1"/>
      </xdr:nvSpPr>
      <xdr:spPr>
        <a:xfrm>
          <a:off x="6737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68597</xdr:rowOff>
    </xdr:from>
    <xdr:ext cx="469744" cy="259045"/>
    <xdr:sp macro="" textlink="">
      <xdr:nvSpPr>
        <xdr:cNvPr id="391" name="n_1mainValue【市民会館】&#10;一人当たり面積">
          <a:extLst>
            <a:ext uri="{FF2B5EF4-FFF2-40B4-BE49-F238E27FC236}">
              <a16:creationId xmlns:a16="http://schemas.microsoft.com/office/drawing/2014/main" id="{ED265034-9909-4204-81C7-49D7532EE869}"/>
            </a:ext>
          </a:extLst>
        </xdr:cNvPr>
        <xdr:cNvSpPr txBox="1"/>
      </xdr:nvSpPr>
      <xdr:spPr>
        <a:xfrm>
          <a:off x="93917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68597</xdr:rowOff>
    </xdr:from>
    <xdr:ext cx="469744" cy="259045"/>
    <xdr:sp macro="" textlink="">
      <xdr:nvSpPr>
        <xdr:cNvPr id="392" name="n_2mainValue【市民会館】&#10;一人当たり面積">
          <a:extLst>
            <a:ext uri="{FF2B5EF4-FFF2-40B4-BE49-F238E27FC236}">
              <a16:creationId xmlns:a16="http://schemas.microsoft.com/office/drawing/2014/main" id="{05B5847A-CB03-449F-83EF-A8F0E61A9DEE}"/>
            </a:ext>
          </a:extLst>
        </xdr:cNvPr>
        <xdr:cNvSpPr txBox="1"/>
      </xdr:nvSpPr>
      <xdr:spPr>
        <a:xfrm>
          <a:off x="85154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68597</xdr:rowOff>
    </xdr:from>
    <xdr:ext cx="469744" cy="259045"/>
    <xdr:sp macro="" textlink="">
      <xdr:nvSpPr>
        <xdr:cNvPr id="393" name="n_3mainValue【市民会館】&#10;一人当たり面積">
          <a:extLst>
            <a:ext uri="{FF2B5EF4-FFF2-40B4-BE49-F238E27FC236}">
              <a16:creationId xmlns:a16="http://schemas.microsoft.com/office/drawing/2014/main" id="{67C0662E-6010-40C5-AF96-62D3EE668D6B}"/>
            </a:ext>
          </a:extLst>
        </xdr:cNvPr>
        <xdr:cNvSpPr txBox="1"/>
      </xdr:nvSpPr>
      <xdr:spPr>
        <a:xfrm>
          <a:off x="76264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68597</xdr:rowOff>
    </xdr:from>
    <xdr:ext cx="469744" cy="259045"/>
    <xdr:sp macro="" textlink="">
      <xdr:nvSpPr>
        <xdr:cNvPr id="394" name="n_4mainValue【市民会館】&#10;一人当たり面積">
          <a:extLst>
            <a:ext uri="{FF2B5EF4-FFF2-40B4-BE49-F238E27FC236}">
              <a16:creationId xmlns:a16="http://schemas.microsoft.com/office/drawing/2014/main" id="{7FB2EBB8-67A0-4A13-AA1E-B3CD2E92982A}"/>
            </a:ext>
          </a:extLst>
        </xdr:cNvPr>
        <xdr:cNvSpPr txBox="1"/>
      </xdr:nvSpPr>
      <xdr:spPr>
        <a:xfrm>
          <a:off x="67374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5719CBFB-4E5B-47FB-BAAF-06D7A62B3B6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105C7956-4C79-4F78-B26E-C2516460846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C196FACB-72E2-4705-B8DD-AAC1EF1F833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85769ECE-736D-42C6-AFBA-C8C0EB12D16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3B9AAE4A-435C-4232-A2AC-03E02C3436D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617C699F-BA35-46F1-A0F4-CDE6137C61E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63A2CE8-DDD9-404B-8BC8-815B2449206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80CCB1A4-3684-451F-976C-19E566123EE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7ED5142F-A410-4580-A189-C17F1E0A283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4A5787F2-C96B-4006-940A-CA157D86120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A882733A-5537-4CAE-87F0-6BCE20B0ABA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FFB359DF-A6F8-46EF-9E62-6EB83DD52C6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C8B164E1-3570-468E-B7A9-C67DB1CACEE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9FCDB85D-66F9-4CA8-964D-B30E5FA93A0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3E80913A-785D-46E2-ACF2-CA020986EC8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B322C779-016A-49C6-9607-776FB17CB1D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B203C653-3F97-4F7A-8CAC-C2DE3A5777F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5EEFF7A6-095E-43EF-9F08-50D8DF3387B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FA921AC3-A404-45CD-ACA8-FA90C501FFC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5DF43095-005B-44BB-9E24-2524C29A5A2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08B261EA-BFA0-47B9-9EA3-628F49F78BB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26AD6262-812F-42F0-BB48-C9B4E02BD5F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0F841F8F-91A6-4F4F-9A30-6C1D174C663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5B2B7685-1FF2-4A2B-B05A-8852A20E534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一般廃棄物処理施設】&#10;有形固定資産減価償却率グラフ枠">
          <a:extLst>
            <a:ext uri="{FF2B5EF4-FFF2-40B4-BE49-F238E27FC236}">
              <a16:creationId xmlns:a16="http://schemas.microsoft.com/office/drawing/2014/main" id="{750205F1-1F5B-4DEC-BD81-BE3072D4583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420" name="直線コネクタ 419">
          <a:extLst>
            <a:ext uri="{FF2B5EF4-FFF2-40B4-BE49-F238E27FC236}">
              <a16:creationId xmlns:a16="http://schemas.microsoft.com/office/drawing/2014/main" id="{C82E0CED-0E0D-4B06-90E2-05AF929608DF}"/>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421" name="【一般廃棄物処理施設】&#10;有形固定資産減価償却率最小値テキスト">
          <a:extLst>
            <a:ext uri="{FF2B5EF4-FFF2-40B4-BE49-F238E27FC236}">
              <a16:creationId xmlns:a16="http://schemas.microsoft.com/office/drawing/2014/main" id="{AA5A8BA1-A32E-420A-B408-8075FD9741E3}"/>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422" name="直線コネクタ 421">
          <a:extLst>
            <a:ext uri="{FF2B5EF4-FFF2-40B4-BE49-F238E27FC236}">
              <a16:creationId xmlns:a16="http://schemas.microsoft.com/office/drawing/2014/main" id="{94CF63B4-1C74-4052-AC28-CE40A6F1F806}"/>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423" name="【一般廃棄物処理施設】&#10;有形固定資産減価償却率最大値テキスト">
          <a:extLst>
            <a:ext uri="{FF2B5EF4-FFF2-40B4-BE49-F238E27FC236}">
              <a16:creationId xmlns:a16="http://schemas.microsoft.com/office/drawing/2014/main" id="{805F8B21-367C-48FF-A03F-E0B206F9BE8B}"/>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424" name="直線コネクタ 423">
          <a:extLst>
            <a:ext uri="{FF2B5EF4-FFF2-40B4-BE49-F238E27FC236}">
              <a16:creationId xmlns:a16="http://schemas.microsoft.com/office/drawing/2014/main" id="{93FDA1F3-558A-41F4-B876-247111D8064B}"/>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425" name="【一般廃棄物処理施設】&#10;有形固定資産減価償却率平均値テキスト">
          <a:extLst>
            <a:ext uri="{FF2B5EF4-FFF2-40B4-BE49-F238E27FC236}">
              <a16:creationId xmlns:a16="http://schemas.microsoft.com/office/drawing/2014/main" id="{D8DB9D8F-4447-43EA-AE5C-68546803E948}"/>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426" name="フローチャート: 判断 425">
          <a:extLst>
            <a:ext uri="{FF2B5EF4-FFF2-40B4-BE49-F238E27FC236}">
              <a16:creationId xmlns:a16="http://schemas.microsoft.com/office/drawing/2014/main" id="{4FDEE3E7-3D11-4AFB-9AD5-139E2526B171}"/>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427" name="フローチャート: 判断 426">
          <a:extLst>
            <a:ext uri="{FF2B5EF4-FFF2-40B4-BE49-F238E27FC236}">
              <a16:creationId xmlns:a16="http://schemas.microsoft.com/office/drawing/2014/main" id="{46E00980-8214-4EE4-8E24-34072EB73AA2}"/>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428" name="フローチャート: 判断 427">
          <a:extLst>
            <a:ext uri="{FF2B5EF4-FFF2-40B4-BE49-F238E27FC236}">
              <a16:creationId xmlns:a16="http://schemas.microsoft.com/office/drawing/2014/main" id="{58A643D5-D9A9-46FF-A8AE-EC3347164BCF}"/>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429" name="フローチャート: 判断 428">
          <a:extLst>
            <a:ext uri="{FF2B5EF4-FFF2-40B4-BE49-F238E27FC236}">
              <a16:creationId xmlns:a16="http://schemas.microsoft.com/office/drawing/2014/main" id="{2242E4AA-4D59-45C4-BDC5-32C8DA0CAB74}"/>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430" name="フローチャート: 判断 429">
          <a:extLst>
            <a:ext uri="{FF2B5EF4-FFF2-40B4-BE49-F238E27FC236}">
              <a16:creationId xmlns:a16="http://schemas.microsoft.com/office/drawing/2014/main" id="{2436A284-E323-462B-AAB4-A9EFA442584E}"/>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6A9DDC2-2E73-49B7-8C32-6B4B47E5CF4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3F5A4AE-28C5-4D7F-95FE-2B700AB603E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9EFA926-74EC-427F-B634-63FAB61F4DD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542A616-A06B-45F7-B6BA-748E44AC03E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49CACA15-1014-4464-B325-17BB6365995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48260</xdr:rowOff>
    </xdr:from>
    <xdr:to>
      <xdr:col>85</xdr:col>
      <xdr:colOff>177800</xdr:colOff>
      <xdr:row>39</xdr:row>
      <xdr:rowOff>149860</xdr:rowOff>
    </xdr:to>
    <xdr:sp macro="" textlink="">
      <xdr:nvSpPr>
        <xdr:cNvPr id="436" name="楕円 435">
          <a:extLst>
            <a:ext uri="{FF2B5EF4-FFF2-40B4-BE49-F238E27FC236}">
              <a16:creationId xmlns:a16="http://schemas.microsoft.com/office/drawing/2014/main" id="{D6AC489C-E1DF-4C6E-9164-4032B3D3934F}"/>
            </a:ext>
          </a:extLst>
        </xdr:cNvPr>
        <xdr:cNvSpPr/>
      </xdr:nvSpPr>
      <xdr:spPr>
        <a:xfrm>
          <a:off x="16268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26687</xdr:rowOff>
    </xdr:from>
    <xdr:ext cx="405111" cy="259045"/>
    <xdr:sp macro="" textlink="">
      <xdr:nvSpPr>
        <xdr:cNvPr id="437" name="【一般廃棄物処理施設】&#10;有形固定資産減価償却率該当値テキスト">
          <a:extLst>
            <a:ext uri="{FF2B5EF4-FFF2-40B4-BE49-F238E27FC236}">
              <a16:creationId xmlns:a16="http://schemas.microsoft.com/office/drawing/2014/main" id="{35952936-AA93-40FC-8B8E-49A32C988918}"/>
            </a:ext>
          </a:extLst>
        </xdr:cNvPr>
        <xdr:cNvSpPr txBox="1"/>
      </xdr:nvSpPr>
      <xdr:spPr>
        <a:xfrm>
          <a:off x="16357600"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7438</xdr:rowOff>
    </xdr:from>
    <xdr:to>
      <xdr:col>81</xdr:col>
      <xdr:colOff>101600</xdr:colOff>
      <xdr:row>39</xdr:row>
      <xdr:rowOff>109038</xdr:rowOff>
    </xdr:to>
    <xdr:sp macro="" textlink="">
      <xdr:nvSpPr>
        <xdr:cNvPr id="438" name="楕円 437">
          <a:extLst>
            <a:ext uri="{FF2B5EF4-FFF2-40B4-BE49-F238E27FC236}">
              <a16:creationId xmlns:a16="http://schemas.microsoft.com/office/drawing/2014/main" id="{BF267489-40DF-44B6-A640-9C26E1A58EE9}"/>
            </a:ext>
          </a:extLst>
        </xdr:cNvPr>
        <xdr:cNvSpPr/>
      </xdr:nvSpPr>
      <xdr:spPr>
        <a:xfrm>
          <a:off x="15430500" y="669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58238</xdr:rowOff>
    </xdr:from>
    <xdr:to>
      <xdr:col>85</xdr:col>
      <xdr:colOff>127000</xdr:colOff>
      <xdr:row>39</xdr:row>
      <xdr:rowOff>99060</xdr:rowOff>
    </xdr:to>
    <xdr:cxnSp macro="">
      <xdr:nvCxnSpPr>
        <xdr:cNvPr id="439" name="直線コネクタ 438">
          <a:extLst>
            <a:ext uri="{FF2B5EF4-FFF2-40B4-BE49-F238E27FC236}">
              <a16:creationId xmlns:a16="http://schemas.microsoft.com/office/drawing/2014/main" id="{31884973-1C89-468D-85D0-CE853B187990}"/>
            </a:ext>
          </a:extLst>
        </xdr:cNvPr>
        <xdr:cNvCxnSpPr/>
      </xdr:nvCxnSpPr>
      <xdr:spPr>
        <a:xfrm>
          <a:off x="15481300" y="6744788"/>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165826</xdr:rowOff>
    </xdr:from>
    <xdr:to>
      <xdr:col>76</xdr:col>
      <xdr:colOff>165100</xdr:colOff>
      <xdr:row>39</xdr:row>
      <xdr:rowOff>95976</xdr:rowOff>
    </xdr:to>
    <xdr:sp macro="" textlink="">
      <xdr:nvSpPr>
        <xdr:cNvPr id="440" name="楕円 439">
          <a:extLst>
            <a:ext uri="{FF2B5EF4-FFF2-40B4-BE49-F238E27FC236}">
              <a16:creationId xmlns:a16="http://schemas.microsoft.com/office/drawing/2014/main" id="{AA2FC1DB-5569-4583-8EB6-794F85C12CEC}"/>
            </a:ext>
          </a:extLst>
        </xdr:cNvPr>
        <xdr:cNvSpPr/>
      </xdr:nvSpPr>
      <xdr:spPr>
        <a:xfrm>
          <a:off x="14541500" y="668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45176</xdr:rowOff>
    </xdr:from>
    <xdr:to>
      <xdr:col>81</xdr:col>
      <xdr:colOff>50800</xdr:colOff>
      <xdr:row>39</xdr:row>
      <xdr:rowOff>58238</xdr:rowOff>
    </xdr:to>
    <xdr:cxnSp macro="">
      <xdr:nvCxnSpPr>
        <xdr:cNvPr id="441" name="直線コネクタ 440">
          <a:extLst>
            <a:ext uri="{FF2B5EF4-FFF2-40B4-BE49-F238E27FC236}">
              <a16:creationId xmlns:a16="http://schemas.microsoft.com/office/drawing/2014/main" id="{E7B00A51-547E-4AEA-A4CE-990A41E099BB}"/>
            </a:ext>
          </a:extLst>
        </xdr:cNvPr>
        <xdr:cNvCxnSpPr/>
      </xdr:nvCxnSpPr>
      <xdr:spPr>
        <a:xfrm>
          <a:off x="14592300" y="673172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42" name="楕円 441">
          <a:extLst>
            <a:ext uri="{FF2B5EF4-FFF2-40B4-BE49-F238E27FC236}">
              <a16:creationId xmlns:a16="http://schemas.microsoft.com/office/drawing/2014/main" id="{6F2D248C-16A2-401D-AC30-A47BA7362493}"/>
            </a:ext>
          </a:extLst>
        </xdr:cNvPr>
        <xdr:cNvSpPr/>
      </xdr:nvSpPr>
      <xdr:spPr>
        <a:xfrm>
          <a:off x="13652500" y="664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10885</xdr:rowOff>
    </xdr:from>
    <xdr:to>
      <xdr:col>76</xdr:col>
      <xdr:colOff>114300</xdr:colOff>
      <xdr:row>39</xdr:row>
      <xdr:rowOff>45176</xdr:rowOff>
    </xdr:to>
    <xdr:cxnSp macro="">
      <xdr:nvCxnSpPr>
        <xdr:cNvPr id="443" name="直線コネクタ 442">
          <a:extLst>
            <a:ext uri="{FF2B5EF4-FFF2-40B4-BE49-F238E27FC236}">
              <a16:creationId xmlns:a16="http://schemas.microsoft.com/office/drawing/2014/main" id="{983D8823-53B7-4486-A2AC-3F66443FE42D}"/>
            </a:ext>
          </a:extLst>
        </xdr:cNvPr>
        <xdr:cNvCxnSpPr/>
      </xdr:nvCxnSpPr>
      <xdr:spPr>
        <a:xfrm>
          <a:off x="13703300" y="669743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110309</xdr:rowOff>
    </xdr:from>
    <xdr:to>
      <xdr:col>67</xdr:col>
      <xdr:colOff>101600</xdr:colOff>
      <xdr:row>39</xdr:row>
      <xdr:rowOff>40459</xdr:rowOff>
    </xdr:to>
    <xdr:sp macro="" textlink="">
      <xdr:nvSpPr>
        <xdr:cNvPr id="444" name="楕円 443">
          <a:extLst>
            <a:ext uri="{FF2B5EF4-FFF2-40B4-BE49-F238E27FC236}">
              <a16:creationId xmlns:a16="http://schemas.microsoft.com/office/drawing/2014/main" id="{DC7CBDFE-3097-47A6-BB03-D31FAF20AADE}"/>
            </a:ext>
          </a:extLst>
        </xdr:cNvPr>
        <xdr:cNvSpPr/>
      </xdr:nvSpPr>
      <xdr:spPr>
        <a:xfrm>
          <a:off x="127635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161109</xdr:rowOff>
    </xdr:from>
    <xdr:to>
      <xdr:col>71</xdr:col>
      <xdr:colOff>177800</xdr:colOff>
      <xdr:row>39</xdr:row>
      <xdr:rowOff>10885</xdr:rowOff>
    </xdr:to>
    <xdr:cxnSp macro="">
      <xdr:nvCxnSpPr>
        <xdr:cNvPr id="445" name="直線コネクタ 444">
          <a:extLst>
            <a:ext uri="{FF2B5EF4-FFF2-40B4-BE49-F238E27FC236}">
              <a16:creationId xmlns:a16="http://schemas.microsoft.com/office/drawing/2014/main" id="{F7ABB1FC-0B78-4E53-B205-640FBA072D7A}"/>
            </a:ext>
          </a:extLst>
        </xdr:cNvPr>
        <xdr:cNvCxnSpPr/>
      </xdr:nvCxnSpPr>
      <xdr:spPr>
        <a:xfrm>
          <a:off x="12814300" y="667620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446" name="n_1aveValue【一般廃棄物処理施設】&#10;有形固定資産減価償却率">
          <a:extLst>
            <a:ext uri="{FF2B5EF4-FFF2-40B4-BE49-F238E27FC236}">
              <a16:creationId xmlns:a16="http://schemas.microsoft.com/office/drawing/2014/main" id="{EC99CD59-4CD7-4823-AC2A-A163946B1953}"/>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447" name="n_2aveValue【一般廃棄物処理施設】&#10;有形固定資産減価償却率">
          <a:extLst>
            <a:ext uri="{FF2B5EF4-FFF2-40B4-BE49-F238E27FC236}">
              <a16:creationId xmlns:a16="http://schemas.microsoft.com/office/drawing/2014/main" id="{B69D413C-4242-43EE-A93A-91D3AB27DBE8}"/>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448" name="n_3aveValue【一般廃棄物処理施設】&#10;有形固定資産減価償却率">
          <a:extLst>
            <a:ext uri="{FF2B5EF4-FFF2-40B4-BE49-F238E27FC236}">
              <a16:creationId xmlns:a16="http://schemas.microsoft.com/office/drawing/2014/main" id="{BEB7975C-13BB-4B94-9244-A6C5EEE39356}"/>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449" name="n_4aveValue【一般廃棄物処理施設】&#10;有形固定資産減価償却率">
          <a:extLst>
            <a:ext uri="{FF2B5EF4-FFF2-40B4-BE49-F238E27FC236}">
              <a16:creationId xmlns:a16="http://schemas.microsoft.com/office/drawing/2014/main" id="{8AC463BF-D62C-4D23-8B4E-C4F2F9E78BF4}"/>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100165</xdr:rowOff>
    </xdr:from>
    <xdr:ext cx="405111" cy="259045"/>
    <xdr:sp macro="" textlink="">
      <xdr:nvSpPr>
        <xdr:cNvPr id="450" name="n_1mainValue【一般廃棄物処理施設】&#10;有形固定資産減価償却率">
          <a:extLst>
            <a:ext uri="{FF2B5EF4-FFF2-40B4-BE49-F238E27FC236}">
              <a16:creationId xmlns:a16="http://schemas.microsoft.com/office/drawing/2014/main" id="{FBFF27C9-9B3B-4C3D-B020-DB4AD077CA80}"/>
            </a:ext>
          </a:extLst>
        </xdr:cNvPr>
        <xdr:cNvSpPr txBox="1"/>
      </xdr:nvSpPr>
      <xdr:spPr>
        <a:xfrm>
          <a:off x="15266044" y="678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87103</xdr:rowOff>
    </xdr:from>
    <xdr:ext cx="405111" cy="259045"/>
    <xdr:sp macro="" textlink="">
      <xdr:nvSpPr>
        <xdr:cNvPr id="451" name="n_2mainValue【一般廃棄物処理施設】&#10;有形固定資産減価償却率">
          <a:extLst>
            <a:ext uri="{FF2B5EF4-FFF2-40B4-BE49-F238E27FC236}">
              <a16:creationId xmlns:a16="http://schemas.microsoft.com/office/drawing/2014/main" id="{051319DF-0E56-4DC1-BE45-AB2AC9F412A7}"/>
            </a:ext>
          </a:extLst>
        </xdr:cNvPr>
        <xdr:cNvSpPr txBox="1"/>
      </xdr:nvSpPr>
      <xdr:spPr>
        <a:xfrm>
          <a:off x="14389744"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452" name="n_3mainValue【一般廃棄物処理施設】&#10;有形固定資産減価償却率">
          <a:extLst>
            <a:ext uri="{FF2B5EF4-FFF2-40B4-BE49-F238E27FC236}">
              <a16:creationId xmlns:a16="http://schemas.microsoft.com/office/drawing/2014/main" id="{B1819C1C-89E5-4323-9D80-A838770B64F7}"/>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56985</xdr:rowOff>
    </xdr:from>
    <xdr:ext cx="405111" cy="259045"/>
    <xdr:sp macro="" textlink="">
      <xdr:nvSpPr>
        <xdr:cNvPr id="453" name="n_4mainValue【一般廃棄物処理施設】&#10;有形固定資産減価償却率">
          <a:extLst>
            <a:ext uri="{FF2B5EF4-FFF2-40B4-BE49-F238E27FC236}">
              <a16:creationId xmlns:a16="http://schemas.microsoft.com/office/drawing/2014/main" id="{B83F3920-3517-41EC-8816-FCF098216D3D}"/>
            </a:ext>
          </a:extLst>
        </xdr:cNvPr>
        <xdr:cNvSpPr txBox="1"/>
      </xdr:nvSpPr>
      <xdr:spPr>
        <a:xfrm>
          <a:off x="12611744" y="640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00ADD864-92B6-445A-832B-94BE1E9F9C5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027930FE-FE68-438B-9814-83C1F7E2D73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5E7EEFB7-113C-4702-A0BD-26D9C567F9E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7FB05385-8030-4800-A533-10A1F27BE38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A6ECEF9A-F2DC-426F-8427-E87D8BAD3E4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42511618-F60A-4E69-B576-93BF7D644FE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ABCABA6-3020-45B6-BF03-E32C2101198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1B9170B7-3D00-4BA3-B9AA-D8C56F27438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58A140E8-9AB5-4ABB-B6ED-0B1164E4C75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C813AB0-E6DB-46FD-B852-303EF4465D2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3C0E6C54-1265-4610-A0B5-D33B80B7AA8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5" name="テキスト ボックス 464">
          <a:extLst>
            <a:ext uri="{FF2B5EF4-FFF2-40B4-BE49-F238E27FC236}">
              <a16:creationId xmlns:a16="http://schemas.microsoft.com/office/drawing/2014/main" id="{68C15929-6C9F-4ACB-8759-18750E6565A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BB16096F-3928-4F06-A387-BE6DB6C8FBF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7" name="テキスト ボックス 466">
          <a:extLst>
            <a:ext uri="{FF2B5EF4-FFF2-40B4-BE49-F238E27FC236}">
              <a16:creationId xmlns:a16="http://schemas.microsoft.com/office/drawing/2014/main" id="{11F9D797-A17F-45EC-896A-992FA499ECA8}"/>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A51D2E20-C3C4-4B4A-920F-80F7DCC585F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9" name="テキスト ボックス 468">
          <a:extLst>
            <a:ext uri="{FF2B5EF4-FFF2-40B4-BE49-F238E27FC236}">
              <a16:creationId xmlns:a16="http://schemas.microsoft.com/office/drawing/2014/main" id="{D122C4BD-2316-4381-8A7C-8353F2004B36}"/>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7966FA2D-8BBF-47F3-B20A-7583843294D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1" name="テキスト ボックス 470">
          <a:extLst>
            <a:ext uri="{FF2B5EF4-FFF2-40B4-BE49-F238E27FC236}">
              <a16:creationId xmlns:a16="http://schemas.microsoft.com/office/drawing/2014/main" id="{7B0A038D-5CB0-4902-BF35-8D8A15A7959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82414061-73F4-4D78-AE5D-5219E6B307D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3" name="テキスト ボックス 472">
          <a:extLst>
            <a:ext uri="{FF2B5EF4-FFF2-40B4-BE49-F238E27FC236}">
              <a16:creationId xmlns:a16="http://schemas.microsoft.com/office/drawing/2014/main" id="{C64272C7-2272-4D3C-8493-4724FCA9DE76}"/>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870E12D1-8B71-42AE-9040-EC2DDDCEBF5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D3B1A43D-2739-4AF6-9E24-C9BFDCA1075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F4E719D2-7D39-4BAC-B450-AF37B51D6E3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477" name="直線コネクタ 476">
          <a:extLst>
            <a:ext uri="{FF2B5EF4-FFF2-40B4-BE49-F238E27FC236}">
              <a16:creationId xmlns:a16="http://schemas.microsoft.com/office/drawing/2014/main" id="{1421B830-EA78-445D-A494-3B5DDECBF99A}"/>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478" name="【一般廃棄物処理施設】&#10;一人当たり有形固定資産（償却資産）額最小値テキスト">
          <a:extLst>
            <a:ext uri="{FF2B5EF4-FFF2-40B4-BE49-F238E27FC236}">
              <a16:creationId xmlns:a16="http://schemas.microsoft.com/office/drawing/2014/main" id="{FC9EE85E-A283-4968-AA60-87EF33668DD8}"/>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479" name="直線コネクタ 478">
          <a:extLst>
            <a:ext uri="{FF2B5EF4-FFF2-40B4-BE49-F238E27FC236}">
              <a16:creationId xmlns:a16="http://schemas.microsoft.com/office/drawing/2014/main" id="{F5BC653A-EBEA-461E-83A2-55DE17245EE1}"/>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B4564C36-9DC3-43A9-8D80-4A4373DF4323}"/>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481" name="直線コネクタ 480">
          <a:extLst>
            <a:ext uri="{FF2B5EF4-FFF2-40B4-BE49-F238E27FC236}">
              <a16:creationId xmlns:a16="http://schemas.microsoft.com/office/drawing/2014/main" id="{685CDF90-80C5-4BF0-8625-36757C58CDC1}"/>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26D41014-3DF2-4E7D-9A5C-83632DAD8E45}"/>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483" name="フローチャート: 判断 482">
          <a:extLst>
            <a:ext uri="{FF2B5EF4-FFF2-40B4-BE49-F238E27FC236}">
              <a16:creationId xmlns:a16="http://schemas.microsoft.com/office/drawing/2014/main" id="{FB6E7312-70BA-4133-AFCD-DBCE3CDB1F4D}"/>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484" name="フローチャート: 判断 483">
          <a:extLst>
            <a:ext uri="{FF2B5EF4-FFF2-40B4-BE49-F238E27FC236}">
              <a16:creationId xmlns:a16="http://schemas.microsoft.com/office/drawing/2014/main" id="{50D31EF7-BA16-442F-875C-33D2278C6F26}"/>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485" name="フローチャート: 判断 484">
          <a:extLst>
            <a:ext uri="{FF2B5EF4-FFF2-40B4-BE49-F238E27FC236}">
              <a16:creationId xmlns:a16="http://schemas.microsoft.com/office/drawing/2014/main" id="{0ACF6F5C-2285-4267-AEBB-9FE3CB6F3281}"/>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486" name="フローチャート: 判断 485">
          <a:extLst>
            <a:ext uri="{FF2B5EF4-FFF2-40B4-BE49-F238E27FC236}">
              <a16:creationId xmlns:a16="http://schemas.microsoft.com/office/drawing/2014/main" id="{B62D5069-3B68-4B32-B7E7-FBC1404E6C47}"/>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487" name="フローチャート: 判断 486">
          <a:extLst>
            <a:ext uri="{FF2B5EF4-FFF2-40B4-BE49-F238E27FC236}">
              <a16:creationId xmlns:a16="http://schemas.microsoft.com/office/drawing/2014/main" id="{CD5518CD-B7CB-4225-8B02-C40CFE31CA41}"/>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E16F62D-EECA-4CD3-AC6F-59A38FD7467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E7A9730-15D7-42DE-9CD9-0B45D51AF73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37A50692-E36B-425B-B253-8E5347D9A8F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8D2F0429-EF30-4B02-B5F9-83EFA7EE938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34109C0-612F-4952-A063-AB6EF92D6F1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56756</xdr:rowOff>
    </xdr:from>
    <xdr:to>
      <xdr:col>116</xdr:col>
      <xdr:colOff>114300</xdr:colOff>
      <xdr:row>38</xdr:row>
      <xdr:rowOff>158356</xdr:rowOff>
    </xdr:to>
    <xdr:sp macro="" textlink="">
      <xdr:nvSpPr>
        <xdr:cNvPr id="493" name="楕円 492">
          <a:extLst>
            <a:ext uri="{FF2B5EF4-FFF2-40B4-BE49-F238E27FC236}">
              <a16:creationId xmlns:a16="http://schemas.microsoft.com/office/drawing/2014/main" id="{E0B25686-8B6D-44D5-8D27-071EE9D9FB1E}"/>
            </a:ext>
          </a:extLst>
        </xdr:cNvPr>
        <xdr:cNvSpPr/>
      </xdr:nvSpPr>
      <xdr:spPr>
        <a:xfrm>
          <a:off x="22110700" y="657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79633</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68B26547-9456-41E5-AA91-EA4C819E5045}"/>
            </a:ext>
          </a:extLst>
        </xdr:cNvPr>
        <xdr:cNvSpPr txBox="1"/>
      </xdr:nvSpPr>
      <xdr:spPr>
        <a:xfrm>
          <a:off x="22199600" y="6423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65935</xdr:rowOff>
    </xdr:from>
    <xdr:to>
      <xdr:col>112</xdr:col>
      <xdr:colOff>38100</xdr:colOff>
      <xdr:row>38</xdr:row>
      <xdr:rowOff>167535</xdr:rowOff>
    </xdr:to>
    <xdr:sp macro="" textlink="">
      <xdr:nvSpPr>
        <xdr:cNvPr id="495" name="楕円 494">
          <a:extLst>
            <a:ext uri="{FF2B5EF4-FFF2-40B4-BE49-F238E27FC236}">
              <a16:creationId xmlns:a16="http://schemas.microsoft.com/office/drawing/2014/main" id="{50B27DD8-1E1F-4077-BFAE-E341B71E058C}"/>
            </a:ext>
          </a:extLst>
        </xdr:cNvPr>
        <xdr:cNvSpPr/>
      </xdr:nvSpPr>
      <xdr:spPr>
        <a:xfrm>
          <a:off x="21272500" y="658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107556</xdr:rowOff>
    </xdr:from>
    <xdr:to>
      <xdr:col>116</xdr:col>
      <xdr:colOff>63500</xdr:colOff>
      <xdr:row>38</xdr:row>
      <xdr:rowOff>116735</xdr:rowOff>
    </xdr:to>
    <xdr:cxnSp macro="">
      <xdr:nvCxnSpPr>
        <xdr:cNvPr id="496" name="直線コネクタ 495">
          <a:extLst>
            <a:ext uri="{FF2B5EF4-FFF2-40B4-BE49-F238E27FC236}">
              <a16:creationId xmlns:a16="http://schemas.microsoft.com/office/drawing/2014/main" id="{0427D9EA-03C6-43D4-9F57-A438CE26C78A}"/>
            </a:ext>
          </a:extLst>
        </xdr:cNvPr>
        <xdr:cNvCxnSpPr/>
      </xdr:nvCxnSpPr>
      <xdr:spPr>
        <a:xfrm flipV="1">
          <a:off x="21323300" y="6622656"/>
          <a:ext cx="838200" cy="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89922</xdr:rowOff>
    </xdr:from>
    <xdr:to>
      <xdr:col>107</xdr:col>
      <xdr:colOff>101600</xdr:colOff>
      <xdr:row>39</xdr:row>
      <xdr:rowOff>20072</xdr:rowOff>
    </xdr:to>
    <xdr:sp macro="" textlink="">
      <xdr:nvSpPr>
        <xdr:cNvPr id="497" name="楕円 496">
          <a:extLst>
            <a:ext uri="{FF2B5EF4-FFF2-40B4-BE49-F238E27FC236}">
              <a16:creationId xmlns:a16="http://schemas.microsoft.com/office/drawing/2014/main" id="{2E68DF4E-6EC3-4FB3-92EE-E16819D13457}"/>
            </a:ext>
          </a:extLst>
        </xdr:cNvPr>
        <xdr:cNvSpPr/>
      </xdr:nvSpPr>
      <xdr:spPr>
        <a:xfrm>
          <a:off x="20383500" y="660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116735</xdr:rowOff>
    </xdr:from>
    <xdr:to>
      <xdr:col>111</xdr:col>
      <xdr:colOff>177800</xdr:colOff>
      <xdr:row>38</xdr:row>
      <xdr:rowOff>140722</xdr:rowOff>
    </xdr:to>
    <xdr:cxnSp macro="">
      <xdr:nvCxnSpPr>
        <xdr:cNvPr id="498" name="直線コネクタ 497">
          <a:extLst>
            <a:ext uri="{FF2B5EF4-FFF2-40B4-BE49-F238E27FC236}">
              <a16:creationId xmlns:a16="http://schemas.microsoft.com/office/drawing/2014/main" id="{73F4C7CB-283C-4876-8675-80897DBF3B45}"/>
            </a:ext>
          </a:extLst>
        </xdr:cNvPr>
        <xdr:cNvCxnSpPr/>
      </xdr:nvCxnSpPr>
      <xdr:spPr>
        <a:xfrm flipV="1">
          <a:off x="20434300" y="6631835"/>
          <a:ext cx="889000" cy="23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100712</xdr:rowOff>
    </xdr:from>
    <xdr:to>
      <xdr:col>102</xdr:col>
      <xdr:colOff>165100</xdr:colOff>
      <xdr:row>39</xdr:row>
      <xdr:rowOff>30862</xdr:rowOff>
    </xdr:to>
    <xdr:sp macro="" textlink="">
      <xdr:nvSpPr>
        <xdr:cNvPr id="499" name="楕円 498">
          <a:extLst>
            <a:ext uri="{FF2B5EF4-FFF2-40B4-BE49-F238E27FC236}">
              <a16:creationId xmlns:a16="http://schemas.microsoft.com/office/drawing/2014/main" id="{3F883502-145F-46E2-AF34-B0D1966926B3}"/>
            </a:ext>
          </a:extLst>
        </xdr:cNvPr>
        <xdr:cNvSpPr/>
      </xdr:nvSpPr>
      <xdr:spPr>
        <a:xfrm>
          <a:off x="19494500" y="66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140722</xdr:rowOff>
    </xdr:from>
    <xdr:to>
      <xdr:col>107</xdr:col>
      <xdr:colOff>50800</xdr:colOff>
      <xdr:row>38</xdr:row>
      <xdr:rowOff>151512</xdr:rowOff>
    </xdr:to>
    <xdr:cxnSp macro="">
      <xdr:nvCxnSpPr>
        <xdr:cNvPr id="500" name="直線コネクタ 499">
          <a:extLst>
            <a:ext uri="{FF2B5EF4-FFF2-40B4-BE49-F238E27FC236}">
              <a16:creationId xmlns:a16="http://schemas.microsoft.com/office/drawing/2014/main" id="{D2CFF15B-8BE9-42A2-AFB3-B1466215A81D}"/>
            </a:ext>
          </a:extLst>
        </xdr:cNvPr>
        <xdr:cNvCxnSpPr/>
      </xdr:nvCxnSpPr>
      <xdr:spPr>
        <a:xfrm flipV="1">
          <a:off x="19545300" y="6655822"/>
          <a:ext cx="889000" cy="1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117400</xdr:rowOff>
    </xdr:from>
    <xdr:to>
      <xdr:col>98</xdr:col>
      <xdr:colOff>38100</xdr:colOff>
      <xdr:row>39</xdr:row>
      <xdr:rowOff>47550</xdr:rowOff>
    </xdr:to>
    <xdr:sp macro="" textlink="">
      <xdr:nvSpPr>
        <xdr:cNvPr id="501" name="楕円 500">
          <a:extLst>
            <a:ext uri="{FF2B5EF4-FFF2-40B4-BE49-F238E27FC236}">
              <a16:creationId xmlns:a16="http://schemas.microsoft.com/office/drawing/2014/main" id="{EE9C7D5D-0673-4EC7-9492-F7EF21CBD564}"/>
            </a:ext>
          </a:extLst>
        </xdr:cNvPr>
        <xdr:cNvSpPr/>
      </xdr:nvSpPr>
      <xdr:spPr>
        <a:xfrm>
          <a:off x="18605500" y="66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151512</xdr:rowOff>
    </xdr:from>
    <xdr:to>
      <xdr:col>102</xdr:col>
      <xdr:colOff>114300</xdr:colOff>
      <xdr:row>38</xdr:row>
      <xdr:rowOff>168200</xdr:rowOff>
    </xdr:to>
    <xdr:cxnSp macro="">
      <xdr:nvCxnSpPr>
        <xdr:cNvPr id="502" name="直線コネクタ 501">
          <a:extLst>
            <a:ext uri="{FF2B5EF4-FFF2-40B4-BE49-F238E27FC236}">
              <a16:creationId xmlns:a16="http://schemas.microsoft.com/office/drawing/2014/main" id="{6274ED2D-ED9D-400D-886F-A533E62B6651}"/>
            </a:ext>
          </a:extLst>
        </xdr:cNvPr>
        <xdr:cNvCxnSpPr/>
      </xdr:nvCxnSpPr>
      <xdr:spPr>
        <a:xfrm flipV="1">
          <a:off x="18656300" y="6666612"/>
          <a:ext cx="889000" cy="1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AFEDA057-954A-4B50-B9FC-267C78D4DFE9}"/>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2F3D7087-1424-4B06-A065-C012B790330C}"/>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B0675465-2BB3-496D-A8B2-F991DD2A69DD}"/>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868BD1F6-960F-45FB-A55B-910FF83CEF3E}"/>
            </a:ext>
          </a:extLst>
        </xdr:cNvPr>
        <xdr:cNvSpPr txBox="1"/>
      </xdr:nvSpPr>
      <xdr:spPr>
        <a:xfrm>
          <a:off x="18389111" y="693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12612</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462AA68E-96B8-41AE-91CB-09B2F0FA675C}"/>
            </a:ext>
          </a:extLst>
        </xdr:cNvPr>
        <xdr:cNvSpPr txBox="1"/>
      </xdr:nvSpPr>
      <xdr:spPr>
        <a:xfrm>
          <a:off x="21011095" y="6356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36599</xdr:rowOff>
    </xdr:from>
    <xdr:ext cx="599010" cy="259045"/>
    <xdr:sp macro="" textlink="">
      <xdr:nvSpPr>
        <xdr:cNvPr id="508" name="n_2mainValue【一般廃棄物処理施設】&#10;一人当たり有形固定資産（償却資産）額">
          <a:extLst>
            <a:ext uri="{FF2B5EF4-FFF2-40B4-BE49-F238E27FC236}">
              <a16:creationId xmlns:a16="http://schemas.microsoft.com/office/drawing/2014/main" id="{19A19355-74F9-45C6-ACDD-5924FB73BE33}"/>
            </a:ext>
          </a:extLst>
        </xdr:cNvPr>
        <xdr:cNvSpPr txBox="1"/>
      </xdr:nvSpPr>
      <xdr:spPr>
        <a:xfrm>
          <a:off x="20134795" y="6380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47389</xdr:rowOff>
    </xdr:from>
    <xdr:ext cx="599010" cy="259045"/>
    <xdr:sp macro="" textlink="">
      <xdr:nvSpPr>
        <xdr:cNvPr id="509" name="n_3mainValue【一般廃棄物処理施設】&#10;一人当たり有形固定資産（償却資産）額">
          <a:extLst>
            <a:ext uri="{FF2B5EF4-FFF2-40B4-BE49-F238E27FC236}">
              <a16:creationId xmlns:a16="http://schemas.microsoft.com/office/drawing/2014/main" id="{A08239EC-9604-40F7-942C-689DCDE74203}"/>
            </a:ext>
          </a:extLst>
        </xdr:cNvPr>
        <xdr:cNvSpPr txBox="1"/>
      </xdr:nvSpPr>
      <xdr:spPr>
        <a:xfrm>
          <a:off x="19245795" y="6391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64077</xdr:rowOff>
    </xdr:from>
    <xdr:ext cx="599010" cy="259045"/>
    <xdr:sp macro="" textlink="">
      <xdr:nvSpPr>
        <xdr:cNvPr id="510" name="n_4mainValue【一般廃棄物処理施設】&#10;一人当たり有形固定資産（償却資産）額">
          <a:extLst>
            <a:ext uri="{FF2B5EF4-FFF2-40B4-BE49-F238E27FC236}">
              <a16:creationId xmlns:a16="http://schemas.microsoft.com/office/drawing/2014/main" id="{0B854537-F5E6-48BA-8D43-78A39EA6E4C1}"/>
            </a:ext>
          </a:extLst>
        </xdr:cNvPr>
        <xdr:cNvSpPr txBox="1"/>
      </xdr:nvSpPr>
      <xdr:spPr>
        <a:xfrm>
          <a:off x="18356795" y="64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752DF414-A65A-4BEF-81F5-9A75A895AB9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A54ED7E7-4CBF-467F-B8E0-42DBD8FA1B7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5D6940F8-3CBB-4736-872D-E651918A67D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EE3D0048-B35E-4FEB-B5FA-7E8441F7C4E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B8263F9A-8FF8-42AC-92A0-86BD1F8C8AD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B6B5F278-59F1-4783-8C80-BD16EFA3A74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83277619-570A-4FF6-B6AC-30375042B26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842E8C29-C7E7-4F6E-A6D8-D39961D4570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9094BBAE-4159-4F44-BE32-55CED010A3C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2B92D098-EABF-4E8C-93F2-97F96CBE606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5CA24400-7B0A-4733-8FA1-FACE3752886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FA8F8679-78F0-48FE-A8AD-0943B6C77DE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3C7BF142-67AD-42F3-B218-AA4C5A1BA944}"/>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38A73C74-403F-4CDE-AF15-BA37B51661F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32CF5C47-0B96-4A14-800D-00ED188D2C4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5CCEC1F7-3D1D-47FF-B83D-2109623A06E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17FC3E5A-33B3-4C8A-8DC0-FDE8BB56E26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8A2E4E78-710E-4BA5-9556-A8F6AD17C41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C9CB420A-D5FE-4C16-9AFB-CF92AAA695A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13A6021B-0D35-45DF-8112-FF431ABC586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96E1225F-2B7F-4920-9DD3-AADE28B6B8C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EAFF7DB8-8160-4119-B25C-7A6A639C21F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D050315E-B48D-4687-8553-1812F01F53D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7862EEE2-90BB-4FC7-83AD-32AC7A9BE27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B157B559-103A-4544-81E5-395166EDDE2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536" name="直線コネクタ 535">
          <a:extLst>
            <a:ext uri="{FF2B5EF4-FFF2-40B4-BE49-F238E27FC236}">
              <a16:creationId xmlns:a16="http://schemas.microsoft.com/office/drawing/2014/main" id="{0CA160D6-0DA7-4B21-B61A-03E4164B6B24}"/>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7" name="【保健センター・保健所】&#10;有形固定資産減価償却率最小値テキスト">
          <a:extLst>
            <a:ext uri="{FF2B5EF4-FFF2-40B4-BE49-F238E27FC236}">
              <a16:creationId xmlns:a16="http://schemas.microsoft.com/office/drawing/2014/main" id="{D81691F4-EFBF-4EB4-A2E6-CED640AD7FE9}"/>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8" name="直線コネクタ 537">
          <a:extLst>
            <a:ext uri="{FF2B5EF4-FFF2-40B4-BE49-F238E27FC236}">
              <a16:creationId xmlns:a16="http://schemas.microsoft.com/office/drawing/2014/main" id="{4A0681C7-7793-4FFF-B2FB-B4E312A81FB2}"/>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539" name="【保健センター・保健所】&#10;有形固定資産減価償却率最大値テキスト">
          <a:extLst>
            <a:ext uri="{FF2B5EF4-FFF2-40B4-BE49-F238E27FC236}">
              <a16:creationId xmlns:a16="http://schemas.microsoft.com/office/drawing/2014/main" id="{4C8446BB-0AF8-4B1D-B246-AA460AA9E02D}"/>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540" name="直線コネクタ 539">
          <a:extLst>
            <a:ext uri="{FF2B5EF4-FFF2-40B4-BE49-F238E27FC236}">
              <a16:creationId xmlns:a16="http://schemas.microsoft.com/office/drawing/2014/main" id="{7662CA4C-7C4A-4337-8118-527AFF533553}"/>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DB268778-32C2-486D-B974-2CAEAFE05273}"/>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542" name="フローチャート: 判断 541">
          <a:extLst>
            <a:ext uri="{FF2B5EF4-FFF2-40B4-BE49-F238E27FC236}">
              <a16:creationId xmlns:a16="http://schemas.microsoft.com/office/drawing/2014/main" id="{DD8E0DAA-7A25-4B6B-9D7C-B224CABC1F8E}"/>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3" name="フローチャート: 判断 542">
          <a:extLst>
            <a:ext uri="{FF2B5EF4-FFF2-40B4-BE49-F238E27FC236}">
              <a16:creationId xmlns:a16="http://schemas.microsoft.com/office/drawing/2014/main" id="{FD01ACA1-CA45-4B9A-9546-E4972DB89632}"/>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544" name="フローチャート: 判断 543">
          <a:extLst>
            <a:ext uri="{FF2B5EF4-FFF2-40B4-BE49-F238E27FC236}">
              <a16:creationId xmlns:a16="http://schemas.microsoft.com/office/drawing/2014/main" id="{B83C5DC7-AA5C-4E2B-B1E2-4E473341035C}"/>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545" name="フローチャート: 判断 544">
          <a:extLst>
            <a:ext uri="{FF2B5EF4-FFF2-40B4-BE49-F238E27FC236}">
              <a16:creationId xmlns:a16="http://schemas.microsoft.com/office/drawing/2014/main" id="{A3E96670-5573-4DA9-A1D4-B3C97607CCA6}"/>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46" name="フローチャート: 判断 545">
          <a:extLst>
            <a:ext uri="{FF2B5EF4-FFF2-40B4-BE49-F238E27FC236}">
              <a16:creationId xmlns:a16="http://schemas.microsoft.com/office/drawing/2014/main" id="{85A54B1E-2420-48E1-8142-A925A038B43D}"/>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4C4B942-88E2-41FC-ABC0-33DFEA11EB1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C218A29F-AC34-43E5-B110-34EFEA5F85D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546477A-4280-42F5-ADC9-DC04BBD8C54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A571325E-52B4-4A67-BB58-E5EA6AF8622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24A8CFBD-C5FE-4A27-9948-8CE01F9FD41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104322</xdr:rowOff>
    </xdr:from>
    <xdr:to>
      <xdr:col>85</xdr:col>
      <xdr:colOff>177800</xdr:colOff>
      <xdr:row>63</xdr:row>
      <xdr:rowOff>34472</xdr:rowOff>
    </xdr:to>
    <xdr:sp macro="" textlink="">
      <xdr:nvSpPr>
        <xdr:cNvPr id="552" name="楕円 551">
          <a:extLst>
            <a:ext uri="{FF2B5EF4-FFF2-40B4-BE49-F238E27FC236}">
              <a16:creationId xmlns:a16="http://schemas.microsoft.com/office/drawing/2014/main" id="{7DE79DFF-F612-4F44-9571-C276D5B4F727}"/>
            </a:ext>
          </a:extLst>
        </xdr:cNvPr>
        <xdr:cNvSpPr/>
      </xdr:nvSpPr>
      <xdr:spPr>
        <a:xfrm>
          <a:off x="16268700" y="1073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82749</xdr:rowOff>
    </xdr:from>
    <xdr:ext cx="405111" cy="259045"/>
    <xdr:sp macro="" textlink="">
      <xdr:nvSpPr>
        <xdr:cNvPr id="553" name="【保健センター・保健所】&#10;有形固定資産減価償却率該当値テキスト">
          <a:extLst>
            <a:ext uri="{FF2B5EF4-FFF2-40B4-BE49-F238E27FC236}">
              <a16:creationId xmlns:a16="http://schemas.microsoft.com/office/drawing/2014/main" id="{73D64E66-0FEF-46C1-B7D2-056B5251B9ED}"/>
            </a:ext>
          </a:extLst>
        </xdr:cNvPr>
        <xdr:cNvSpPr txBox="1"/>
      </xdr:nvSpPr>
      <xdr:spPr>
        <a:xfrm>
          <a:off x="16357600" y="1071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68399</xdr:rowOff>
    </xdr:from>
    <xdr:to>
      <xdr:col>81</xdr:col>
      <xdr:colOff>101600</xdr:colOff>
      <xdr:row>62</xdr:row>
      <xdr:rowOff>169999</xdr:rowOff>
    </xdr:to>
    <xdr:sp macro="" textlink="">
      <xdr:nvSpPr>
        <xdr:cNvPr id="554" name="楕円 553">
          <a:extLst>
            <a:ext uri="{FF2B5EF4-FFF2-40B4-BE49-F238E27FC236}">
              <a16:creationId xmlns:a16="http://schemas.microsoft.com/office/drawing/2014/main" id="{835965D9-8317-44C7-897E-B568D309D512}"/>
            </a:ext>
          </a:extLst>
        </xdr:cNvPr>
        <xdr:cNvSpPr/>
      </xdr:nvSpPr>
      <xdr:spPr>
        <a:xfrm>
          <a:off x="15430500" y="1069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119199</xdr:rowOff>
    </xdr:from>
    <xdr:to>
      <xdr:col>85</xdr:col>
      <xdr:colOff>127000</xdr:colOff>
      <xdr:row>62</xdr:row>
      <xdr:rowOff>155122</xdr:rowOff>
    </xdr:to>
    <xdr:cxnSp macro="">
      <xdr:nvCxnSpPr>
        <xdr:cNvPr id="555" name="直線コネクタ 554">
          <a:extLst>
            <a:ext uri="{FF2B5EF4-FFF2-40B4-BE49-F238E27FC236}">
              <a16:creationId xmlns:a16="http://schemas.microsoft.com/office/drawing/2014/main" id="{2B6E2B87-7C1B-46F2-8E06-0651A55A28B9}"/>
            </a:ext>
          </a:extLst>
        </xdr:cNvPr>
        <xdr:cNvCxnSpPr/>
      </xdr:nvCxnSpPr>
      <xdr:spPr>
        <a:xfrm>
          <a:off x="15481300" y="10749099"/>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32476</xdr:rowOff>
    </xdr:from>
    <xdr:to>
      <xdr:col>76</xdr:col>
      <xdr:colOff>165100</xdr:colOff>
      <xdr:row>62</xdr:row>
      <xdr:rowOff>134076</xdr:rowOff>
    </xdr:to>
    <xdr:sp macro="" textlink="">
      <xdr:nvSpPr>
        <xdr:cNvPr id="556" name="楕円 555">
          <a:extLst>
            <a:ext uri="{FF2B5EF4-FFF2-40B4-BE49-F238E27FC236}">
              <a16:creationId xmlns:a16="http://schemas.microsoft.com/office/drawing/2014/main" id="{FAE39EC1-4818-46E1-B4FC-494A364FE9AC}"/>
            </a:ext>
          </a:extLst>
        </xdr:cNvPr>
        <xdr:cNvSpPr/>
      </xdr:nvSpPr>
      <xdr:spPr>
        <a:xfrm>
          <a:off x="14541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83276</xdr:rowOff>
    </xdr:from>
    <xdr:to>
      <xdr:col>81</xdr:col>
      <xdr:colOff>50800</xdr:colOff>
      <xdr:row>62</xdr:row>
      <xdr:rowOff>119199</xdr:rowOff>
    </xdr:to>
    <xdr:cxnSp macro="">
      <xdr:nvCxnSpPr>
        <xdr:cNvPr id="557" name="直線コネクタ 556">
          <a:extLst>
            <a:ext uri="{FF2B5EF4-FFF2-40B4-BE49-F238E27FC236}">
              <a16:creationId xmlns:a16="http://schemas.microsoft.com/office/drawing/2014/main" id="{BEDF7810-CABE-4F01-A0D6-A8E5A0336EB5}"/>
            </a:ext>
          </a:extLst>
        </xdr:cNvPr>
        <xdr:cNvCxnSpPr/>
      </xdr:nvCxnSpPr>
      <xdr:spPr>
        <a:xfrm>
          <a:off x="14592300" y="107131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168003</xdr:rowOff>
    </xdr:from>
    <xdr:to>
      <xdr:col>72</xdr:col>
      <xdr:colOff>38100</xdr:colOff>
      <xdr:row>62</xdr:row>
      <xdr:rowOff>98153</xdr:rowOff>
    </xdr:to>
    <xdr:sp macro="" textlink="">
      <xdr:nvSpPr>
        <xdr:cNvPr id="558" name="楕円 557">
          <a:extLst>
            <a:ext uri="{FF2B5EF4-FFF2-40B4-BE49-F238E27FC236}">
              <a16:creationId xmlns:a16="http://schemas.microsoft.com/office/drawing/2014/main" id="{B749D875-1B1C-4355-8DBD-F0E55AE40DC7}"/>
            </a:ext>
          </a:extLst>
        </xdr:cNvPr>
        <xdr:cNvSpPr/>
      </xdr:nvSpPr>
      <xdr:spPr>
        <a:xfrm>
          <a:off x="13652500" y="10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47353</xdr:rowOff>
    </xdr:from>
    <xdr:to>
      <xdr:col>76</xdr:col>
      <xdr:colOff>114300</xdr:colOff>
      <xdr:row>62</xdr:row>
      <xdr:rowOff>83276</xdr:rowOff>
    </xdr:to>
    <xdr:cxnSp macro="">
      <xdr:nvCxnSpPr>
        <xdr:cNvPr id="559" name="直線コネクタ 558">
          <a:extLst>
            <a:ext uri="{FF2B5EF4-FFF2-40B4-BE49-F238E27FC236}">
              <a16:creationId xmlns:a16="http://schemas.microsoft.com/office/drawing/2014/main" id="{3D7735E7-BFA6-4477-BD24-7CAC5595AE1F}"/>
            </a:ext>
          </a:extLst>
        </xdr:cNvPr>
        <xdr:cNvCxnSpPr/>
      </xdr:nvCxnSpPr>
      <xdr:spPr>
        <a:xfrm>
          <a:off x="13703300" y="1067725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156573</xdr:rowOff>
    </xdr:from>
    <xdr:to>
      <xdr:col>67</xdr:col>
      <xdr:colOff>101600</xdr:colOff>
      <xdr:row>62</xdr:row>
      <xdr:rowOff>86723</xdr:rowOff>
    </xdr:to>
    <xdr:sp macro="" textlink="">
      <xdr:nvSpPr>
        <xdr:cNvPr id="560" name="楕円 559">
          <a:extLst>
            <a:ext uri="{FF2B5EF4-FFF2-40B4-BE49-F238E27FC236}">
              <a16:creationId xmlns:a16="http://schemas.microsoft.com/office/drawing/2014/main" id="{9FBF1434-1D22-4F45-92B2-35A46F2CCF3F}"/>
            </a:ext>
          </a:extLst>
        </xdr:cNvPr>
        <xdr:cNvSpPr/>
      </xdr:nvSpPr>
      <xdr:spPr>
        <a:xfrm>
          <a:off x="12763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35923</xdr:rowOff>
    </xdr:from>
    <xdr:to>
      <xdr:col>71</xdr:col>
      <xdr:colOff>177800</xdr:colOff>
      <xdr:row>62</xdr:row>
      <xdr:rowOff>47353</xdr:rowOff>
    </xdr:to>
    <xdr:cxnSp macro="">
      <xdr:nvCxnSpPr>
        <xdr:cNvPr id="561" name="直線コネクタ 560">
          <a:extLst>
            <a:ext uri="{FF2B5EF4-FFF2-40B4-BE49-F238E27FC236}">
              <a16:creationId xmlns:a16="http://schemas.microsoft.com/office/drawing/2014/main" id="{460C0DB6-A6BF-4F45-8908-D55A5DC204B7}"/>
            </a:ext>
          </a:extLst>
        </xdr:cNvPr>
        <xdr:cNvCxnSpPr/>
      </xdr:nvCxnSpPr>
      <xdr:spPr>
        <a:xfrm>
          <a:off x="12814300" y="1066582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562" name="n_1aveValue【保健センター・保健所】&#10;有形固定資産減価償却率">
          <a:extLst>
            <a:ext uri="{FF2B5EF4-FFF2-40B4-BE49-F238E27FC236}">
              <a16:creationId xmlns:a16="http://schemas.microsoft.com/office/drawing/2014/main" id="{3CBC291B-E9F8-4042-916E-5180CAE91B5C}"/>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563" name="n_2aveValue【保健センター・保健所】&#10;有形固定資産減価償却率">
          <a:extLst>
            <a:ext uri="{FF2B5EF4-FFF2-40B4-BE49-F238E27FC236}">
              <a16:creationId xmlns:a16="http://schemas.microsoft.com/office/drawing/2014/main" id="{2C359B6E-7E6A-4A0D-8108-E7CAB0864019}"/>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564" name="n_3aveValue【保健センター・保健所】&#10;有形固定資産減価償却率">
          <a:extLst>
            <a:ext uri="{FF2B5EF4-FFF2-40B4-BE49-F238E27FC236}">
              <a16:creationId xmlns:a16="http://schemas.microsoft.com/office/drawing/2014/main" id="{1BE8BFF7-5EAD-45C9-8105-1C56A6C3834C}"/>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565" name="n_4aveValue【保健センター・保健所】&#10;有形固定資産減価償却率">
          <a:extLst>
            <a:ext uri="{FF2B5EF4-FFF2-40B4-BE49-F238E27FC236}">
              <a16:creationId xmlns:a16="http://schemas.microsoft.com/office/drawing/2014/main" id="{B7EB29B3-B732-4658-A81B-D107AA13922D}"/>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161126</xdr:rowOff>
    </xdr:from>
    <xdr:ext cx="405111" cy="259045"/>
    <xdr:sp macro="" textlink="">
      <xdr:nvSpPr>
        <xdr:cNvPr id="566" name="n_1mainValue【保健センター・保健所】&#10;有形固定資産減価償却率">
          <a:extLst>
            <a:ext uri="{FF2B5EF4-FFF2-40B4-BE49-F238E27FC236}">
              <a16:creationId xmlns:a16="http://schemas.microsoft.com/office/drawing/2014/main" id="{A8266D07-EFFF-4BD9-86D6-A5DC87F80F26}"/>
            </a:ext>
          </a:extLst>
        </xdr:cNvPr>
        <xdr:cNvSpPr txBox="1"/>
      </xdr:nvSpPr>
      <xdr:spPr>
        <a:xfrm>
          <a:off x="15266044" y="1079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125203</xdr:rowOff>
    </xdr:from>
    <xdr:ext cx="405111" cy="259045"/>
    <xdr:sp macro="" textlink="">
      <xdr:nvSpPr>
        <xdr:cNvPr id="567" name="n_2mainValue【保健センター・保健所】&#10;有形固定資産減価償却率">
          <a:extLst>
            <a:ext uri="{FF2B5EF4-FFF2-40B4-BE49-F238E27FC236}">
              <a16:creationId xmlns:a16="http://schemas.microsoft.com/office/drawing/2014/main" id="{775C2CD8-204E-4B8D-B9B0-1917D6CCCDD3}"/>
            </a:ext>
          </a:extLst>
        </xdr:cNvPr>
        <xdr:cNvSpPr txBox="1"/>
      </xdr:nvSpPr>
      <xdr:spPr>
        <a:xfrm>
          <a:off x="143897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89280</xdr:rowOff>
    </xdr:from>
    <xdr:ext cx="405111" cy="259045"/>
    <xdr:sp macro="" textlink="">
      <xdr:nvSpPr>
        <xdr:cNvPr id="568" name="n_3mainValue【保健センター・保健所】&#10;有形固定資産減価償却率">
          <a:extLst>
            <a:ext uri="{FF2B5EF4-FFF2-40B4-BE49-F238E27FC236}">
              <a16:creationId xmlns:a16="http://schemas.microsoft.com/office/drawing/2014/main" id="{0E7C637D-DC95-41E3-95CF-8D79F4732BE1}"/>
            </a:ext>
          </a:extLst>
        </xdr:cNvPr>
        <xdr:cNvSpPr txBox="1"/>
      </xdr:nvSpPr>
      <xdr:spPr>
        <a:xfrm>
          <a:off x="13500744" y="1071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77850</xdr:rowOff>
    </xdr:from>
    <xdr:ext cx="405111" cy="259045"/>
    <xdr:sp macro="" textlink="">
      <xdr:nvSpPr>
        <xdr:cNvPr id="569" name="n_4mainValue【保健センター・保健所】&#10;有形固定資産減価償却率">
          <a:extLst>
            <a:ext uri="{FF2B5EF4-FFF2-40B4-BE49-F238E27FC236}">
              <a16:creationId xmlns:a16="http://schemas.microsoft.com/office/drawing/2014/main" id="{9087E3B8-C9CD-4D92-8F91-EE0EF5E139FE}"/>
            </a:ext>
          </a:extLst>
        </xdr:cNvPr>
        <xdr:cNvSpPr txBox="1"/>
      </xdr:nvSpPr>
      <xdr:spPr>
        <a:xfrm>
          <a:off x="126117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2DEC743E-E791-4344-A481-FD727448E50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9C24B5C4-61DC-4574-896D-2F4CCDFA48B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38237A2A-E6ED-469F-A601-2978E2FDEFA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DCEFDDF3-D2CE-4812-94EA-327481D4E6B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B80B649F-DA21-443F-B36C-206D9AED692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F6FBD475-8E6E-49E0-955C-5809B367E77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06AAEE84-6EA0-41A4-BCE7-9022B0EBA35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6987C863-77F5-4DF0-A859-1786D340568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4F9B51EF-D520-4A00-ABB1-CAE5BA90B11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2862CDE5-BFBD-4D29-A76C-EA7FB3FC024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0" name="直線コネクタ 579">
          <a:extLst>
            <a:ext uri="{FF2B5EF4-FFF2-40B4-BE49-F238E27FC236}">
              <a16:creationId xmlns:a16="http://schemas.microsoft.com/office/drawing/2014/main" id="{A303AEB6-096B-44AE-83DC-C4ED5A05737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1" name="テキスト ボックス 580">
          <a:extLst>
            <a:ext uri="{FF2B5EF4-FFF2-40B4-BE49-F238E27FC236}">
              <a16:creationId xmlns:a16="http://schemas.microsoft.com/office/drawing/2014/main" id="{C5EA9D7B-3F45-4665-9262-A2B6673FB05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2" name="直線コネクタ 581">
          <a:extLst>
            <a:ext uri="{FF2B5EF4-FFF2-40B4-BE49-F238E27FC236}">
              <a16:creationId xmlns:a16="http://schemas.microsoft.com/office/drawing/2014/main" id="{299770EC-D989-4F98-B2D6-0EEEC8C73DA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3" name="テキスト ボックス 582">
          <a:extLst>
            <a:ext uri="{FF2B5EF4-FFF2-40B4-BE49-F238E27FC236}">
              <a16:creationId xmlns:a16="http://schemas.microsoft.com/office/drawing/2014/main" id="{C733E1F8-C9D9-4DFA-A4D0-250E42E6F2E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4" name="直線コネクタ 583">
          <a:extLst>
            <a:ext uri="{FF2B5EF4-FFF2-40B4-BE49-F238E27FC236}">
              <a16:creationId xmlns:a16="http://schemas.microsoft.com/office/drawing/2014/main" id="{E0352D0D-9E69-4293-9D47-B4CEBA6952D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5" name="テキスト ボックス 584">
          <a:extLst>
            <a:ext uri="{FF2B5EF4-FFF2-40B4-BE49-F238E27FC236}">
              <a16:creationId xmlns:a16="http://schemas.microsoft.com/office/drawing/2014/main" id="{35C290D7-5C98-4395-A135-427A0CCB52B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6" name="直線コネクタ 585">
          <a:extLst>
            <a:ext uri="{FF2B5EF4-FFF2-40B4-BE49-F238E27FC236}">
              <a16:creationId xmlns:a16="http://schemas.microsoft.com/office/drawing/2014/main" id="{A49CF421-B90F-41A3-9019-D66F01A4C0B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7" name="テキスト ボックス 586">
          <a:extLst>
            <a:ext uri="{FF2B5EF4-FFF2-40B4-BE49-F238E27FC236}">
              <a16:creationId xmlns:a16="http://schemas.microsoft.com/office/drawing/2014/main" id="{70B9F6CD-F1EC-46B6-BC3E-E96350B674B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8" name="直線コネクタ 587">
          <a:extLst>
            <a:ext uri="{FF2B5EF4-FFF2-40B4-BE49-F238E27FC236}">
              <a16:creationId xmlns:a16="http://schemas.microsoft.com/office/drawing/2014/main" id="{DD4B9C0B-4A6E-421B-87F1-78A684379A4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9" name="テキスト ボックス 588">
          <a:extLst>
            <a:ext uri="{FF2B5EF4-FFF2-40B4-BE49-F238E27FC236}">
              <a16:creationId xmlns:a16="http://schemas.microsoft.com/office/drawing/2014/main" id="{AF34E4B8-EBE2-4393-BC78-5274D532F54B}"/>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0" name="直線コネクタ 589">
          <a:extLst>
            <a:ext uri="{FF2B5EF4-FFF2-40B4-BE49-F238E27FC236}">
              <a16:creationId xmlns:a16="http://schemas.microsoft.com/office/drawing/2014/main" id="{7D07068C-0449-471D-AA39-22104404742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1" name="テキスト ボックス 590">
          <a:extLst>
            <a:ext uri="{FF2B5EF4-FFF2-40B4-BE49-F238E27FC236}">
              <a16:creationId xmlns:a16="http://schemas.microsoft.com/office/drawing/2014/main" id="{5EA905FC-A4CD-4FC0-98CD-C520B3238147}"/>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ECDD49F6-E2F6-4E74-8F5A-4FC3E831CA3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9FD6CA94-F5F8-43D2-8021-5EB999F1E18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保健センター・保健所】&#10;一人当たり面積グラフ枠">
          <a:extLst>
            <a:ext uri="{FF2B5EF4-FFF2-40B4-BE49-F238E27FC236}">
              <a16:creationId xmlns:a16="http://schemas.microsoft.com/office/drawing/2014/main" id="{6D078BA0-D8E2-4485-A537-78F5111F775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595" name="直線コネクタ 594">
          <a:extLst>
            <a:ext uri="{FF2B5EF4-FFF2-40B4-BE49-F238E27FC236}">
              <a16:creationId xmlns:a16="http://schemas.microsoft.com/office/drawing/2014/main" id="{F1DC6B36-6853-4BA8-8EC4-1B65A21BF814}"/>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6" name="【保健センター・保健所】&#10;一人当たり面積最小値テキスト">
          <a:extLst>
            <a:ext uri="{FF2B5EF4-FFF2-40B4-BE49-F238E27FC236}">
              <a16:creationId xmlns:a16="http://schemas.microsoft.com/office/drawing/2014/main" id="{8F6D1B58-8F39-4783-86AA-CC7323890088}"/>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7" name="直線コネクタ 596">
          <a:extLst>
            <a:ext uri="{FF2B5EF4-FFF2-40B4-BE49-F238E27FC236}">
              <a16:creationId xmlns:a16="http://schemas.microsoft.com/office/drawing/2014/main" id="{C48D6493-1691-46AD-A5D9-064E149EBDD6}"/>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598" name="【保健センター・保健所】&#10;一人当たり面積最大値テキスト">
          <a:extLst>
            <a:ext uri="{FF2B5EF4-FFF2-40B4-BE49-F238E27FC236}">
              <a16:creationId xmlns:a16="http://schemas.microsoft.com/office/drawing/2014/main" id="{0B644629-A952-4B3F-8166-35DE2EDB004C}"/>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599" name="直線コネクタ 598">
          <a:extLst>
            <a:ext uri="{FF2B5EF4-FFF2-40B4-BE49-F238E27FC236}">
              <a16:creationId xmlns:a16="http://schemas.microsoft.com/office/drawing/2014/main" id="{44B53FBF-B3E9-4C99-93E8-7607CF8A6641}"/>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00" name="【保健センター・保健所】&#10;一人当たり面積平均値テキスト">
          <a:extLst>
            <a:ext uri="{FF2B5EF4-FFF2-40B4-BE49-F238E27FC236}">
              <a16:creationId xmlns:a16="http://schemas.microsoft.com/office/drawing/2014/main" id="{D8E78859-41D9-4DB6-8F1F-B151924CE4F3}"/>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01" name="フローチャート: 判断 600">
          <a:extLst>
            <a:ext uri="{FF2B5EF4-FFF2-40B4-BE49-F238E27FC236}">
              <a16:creationId xmlns:a16="http://schemas.microsoft.com/office/drawing/2014/main" id="{437B683C-A2CB-4EBA-919F-C6C55B3B3A4A}"/>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02" name="フローチャート: 判断 601">
          <a:extLst>
            <a:ext uri="{FF2B5EF4-FFF2-40B4-BE49-F238E27FC236}">
              <a16:creationId xmlns:a16="http://schemas.microsoft.com/office/drawing/2014/main" id="{A11E84A0-3065-4402-82F4-886DFDF3BBA9}"/>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03" name="フローチャート: 判断 602">
          <a:extLst>
            <a:ext uri="{FF2B5EF4-FFF2-40B4-BE49-F238E27FC236}">
              <a16:creationId xmlns:a16="http://schemas.microsoft.com/office/drawing/2014/main" id="{65275224-B663-43AD-8D64-F2665A22B5E3}"/>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604" name="フローチャート: 判断 603">
          <a:extLst>
            <a:ext uri="{FF2B5EF4-FFF2-40B4-BE49-F238E27FC236}">
              <a16:creationId xmlns:a16="http://schemas.microsoft.com/office/drawing/2014/main" id="{D3332A97-E19B-40EE-B490-8C9E48ED05B4}"/>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5" name="フローチャート: 判断 604">
          <a:extLst>
            <a:ext uri="{FF2B5EF4-FFF2-40B4-BE49-F238E27FC236}">
              <a16:creationId xmlns:a16="http://schemas.microsoft.com/office/drawing/2014/main" id="{F66B9FCA-1619-4C3A-8DC5-F8A9718F9347}"/>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AD4DDEE6-47DB-4380-9D29-77B3A518DB8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A28046B-058F-4ED8-8A89-4612DC79738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488CF533-2132-4F10-9B73-FFEA2B2C980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66936E48-C859-471C-BA5C-F4A63A39F9F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D04D71A-4396-4890-BA56-2CFFEC4316E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85272</xdr:rowOff>
    </xdr:from>
    <xdr:to>
      <xdr:col>116</xdr:col>
      <xdr:colOff>114300</xdr:colOff>
      <xdr:row>63</xdr:row>
      <xdr:rowOff>15422</xdr:rowOff>
    </xdr:to>
    <xdr:sp macro="" textlink="">
      <xdr:nvSpPr>
        <xdr:cNvPr id="611" name="楕円 610">
          <a:extLst>
            <a:ext uri="{FF2B5EF4-FFF2-40B4-BE49-F238E27FC236}">
              <a16:creationId xmlns:a16="http://schemas.microsoft.com/office/drawing/2014/main" id="{84B945E1-3487-42B7-A6CB-72B0589FDC16}"/>
            </a:ext>
          </a:extLst>
        </xdr:cNvPr>
        <xdr:cNvSpPr/>
      </xdr:nvSpPr>
      <xdr:spPr>
        <a:xfrm>
          <a:off x="22110700" y="1071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63699</xdr:rowOff>
    </xdr:from>
    <xdr:ext cx="469744" cy="259045"/>
    <xdr:sp macro="" textlink="">
      <xdr:nvSpPr>
        <xdr:cNvPr id="612" name="【保健センター・保健所】&#10;一人当たり面積該当値テキスト">
          <a:extLst>
            <a:ext uri="{FF2B5EF4-FFF2-40B4-BE49-F238E27FC236}">
              <a16:creationId xmlns:a16="http://schemas.microsoft.com/office/drawing/2014/main" id="{61248922-8967-4ACF-A17B-5E10FC50377C}"/>
            </a:ext>
          </a:extLst>
        </xdr:cNvPr>
        <xdr:cNvSpPr txBox="1"/>
      </xdr:nvSpPr>
      <xdr:spPr>
        <a:xfrm>
          <a:off x="22199600" y="1069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85272</xdr:rowOff>
    </xdr:from>
    <xdr:to>
      <xdr:col>112</xdr:col>
      <xdr:colOff>38100</xdr:colOff>
      <xdr:row>63</xdr:row>
      <xdr:rowOff>15422</xdr:rowOff>
    </xdr:to>
    <xdr:sp macro="" textlink="">
      <xdr:nvSpPr>
        <xdr:cNvPr id="613" name="楕円 612">
          <a:extLst>
            <a:ext uri="{FF2B5EF4-FFF2-40B4-BE49-F238E27FC236}">
              <a16:creationId xmlns:a16="http://schemas.microsoft.com/office/drawing/2014/main" id="{38C22D47-2D71-4714-9A7D-EC43B6541F42}"/>
            </a:ext>
          </a:extLst>
        </xdr:cNvPr>
        <xdr:cNvSpPr/>
      </xdr:nvSpPr>
      <xdr:spPr>
        <a:xfrm>
          <a:off x="21272500" y="1071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136072</xdr:rowOff>
    </xdr:from>
    <xdr:to>
      <xdr:col>116</xdr:col>
      <xdr:colOff>63500</xdr:colOff>
      <xdr:row>62</xdr:row>
      <xdr:rowOff>136072</xdr:rowOff>
    </xdr:to>
    <xdr:cxnSp macro="">
      <xdr:nvCxnSpPr>
        <xdr:cNvPr id="614" name="直線コネクタ 613">
          <a:extLst>
            <a:ext uri="{FF2B5EF4-FFF2-40B4-BE49-F238E27FC236}">
              <a16:creationId xmlns:a16="http://schemas.microsoft.com/office/drawing/2014/main" id="{BD54C3B3-B92F-4E55-85B2-38251E4517EE}"/>
            </a:ext>
          </a:extLst>
        </xdr:cNvPr>
        <xdr:cNvCxnSpPr/>
      </xdr:nvCxnSpPr>
      <xdr:spPr>
        <a:xfrm>
          <a:off x="21323300" y="107659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85272</xdr:rowOff>
    </xdr:from>
    <xdr:to>
      <xdr:col>107</xdr:col>
      <xdr:colOff>101600</xdr:colOff>
      <xdr:row>63</xdr:row>
      <xdr:rowOff>15422</xdr:rowOff>
    </xdr:to>
    <xdr:sp macro="" textlink="">
      <xdr:nvSpPr>
        <xdr:cNvPr id="615" name="楕円 614">
          <a:extLst>
            <a:ext uri="{FF2B5EF4-FFF2-40B4-BE49-F238E27FC236}">
              <a16:creationId xmlns:a16="http://schemas.microsoft.com/office/drawing/2014/main" id="{43012168-DE28-45EF-97D8-74FA691B6047}"/>
            </a:ext>
          </a:extLst>
        </xdr:cNvPr>
        <xdr:cNvSpPr/>
      </xdr:nvSpPr>
      <xdr:spPr>
        <a:xfrm>
          <a:off x="20383500" y="1071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136072</xdr:rowOff>
    </xdr:from>
    <xdr:to>
      <xdr:col>111</xdr:col>
      <xdr:colOff>177800</xdr:colOff>
      <xdr:row>62</xdr:row>
      <xdr:rowOff>136072</xdr:rowOff>
    </xdr:to>
    <xdr:cxnSp macro="">
      <xdr:nvCxnSpPr>
        <xdr:cNvPr id="616" name="直線コネクタ 615">
          <a:extLst>
            <a:ext uri="{FF2B5EF4-FFF2-40B4-BE49-F238E27FC236}">
              <a16:creationId xmlns:a16="http://schemas.microsoft.com/office/drawing/2014/main" id="{58377261-1616-4634-BC1D-A9EE60973469}"/>
            </a:ext>
          </a:extLst>
        </xdr:cNvPr>
        <xdr:cNvCxnSpPr/>
      </xdr:nvCxnSpPr>
      <xdr:spPr>
        <a:xfrm>
          <a:off x="20434300" y="107659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85272</xdr:rowOff>
    </xdr:from>
    <xdr:to>
      <xdr:col>102</xdr:col>
      <xdr:colOff>165100</xdr:colOff>
      <xdr:row>63</xdr:row>
      <xdr:rowOff>15422</xdr:rowOff>
    </xdr:to>
    <xdr:sp macro="" textlink="">
      <xdr:nvSpPr>
        <xdr:cNvPr id="617" name="楕円 616">
          <a:extLst>
            <a:ext uri="{FF2B5EF4-FFF2-40B4-BE49-F238E27FC236}">
              <a16:creationId xmlns:a16="http://schemas.microsoft.com/office/drawing/2014/main" id="{659EB3F9-BCF5-4F10-AAA5-0DD17939865F}"/>
            </a:ext>
          </a:extLst>
        </xdr:cNvPr>
        <xdr:cNvSpPr/>
      </xdr:nvSpPr>
      <xdr:spPr>
        <a:xfrm>
          <a:off x="19494500" y="1071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136072</xdr:rowOff>
    </xdr:from>
    <xdr:to>
      <xdr:col>107</xdr:col>
      <xdr:colOff>50800</xdr:colOff>
      <xdr:row>62</xdr:row>
      <xdr:rowOff>136072</xdr:rowOff>
    </xdr:to>
    <xdr:cxnSp macro="">
      <xdr:nvCxnSpPr>
        <xdr:cNvPr id="618" name="直線コネクタ 617">
          <a:extLst>
            <a:ext uri="{FF2B5EF4-FFF2-40B4-BE49-F238E27FC236}">
              <a16:creationId xmlns:a16="http://schemas.microsoft.com/office/drawing/2014/main" id="{1FB426A3-63AE-4D51-A391-EFBB3C27A6D8}"/>
            </a:ext>
          </a:extLst>
        </xdr:cNvPr>
        <xdr:cNvCxnSpPr/>
      </xdr:nvCxnSpPr>
      <xdr:spPr>
        <a:xfrm>
          <a:off x="19545300" y="107659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85272</xdr:rowOff>
    </xdr:from>
    <xdr:to>
      <xdr:col>98</xdr:col>
      <xdr:colOff>38100</xdr:colOff>
      <xdr:row>63</xdr:row>
      <xdr:rowOff>15422</xdr:rowOff>
    </xdr:to>
    <xdr:sp macro="" textlink="">
      <xdr:nvSpPr>
        <xdr:cNvPr id="619" name="楕円 618">
          <a:extLst>
            <a:ext uri="{FF2B5EF4-FFF2-40B4-BE49-F238E27FC236}">
              <a16:creationId xmlns:a16="http://schemas.microsoft.com/office/drawing/2014/main" id="{26A2E6F1-860E-4293-B9AF-F68BDF0ED5B5}"/>
            </a:ext>
          </a:extLst>
        </xdr:cNvPr>
        <xdr:cNvSpPr/>
      </xdr:nvSpPr>
      <xdr:spPr>
        <a:xfrm>
          <a:off x="18605500" y="1071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136072</xdr:rowOff>
    </xdr:from>
    <xdr:to>
      <xdr:col>102</xdr:col>
      <xdr:colOff>114300</xdr:colOff>
      <xdr:row>62</xdr:row>
      <xdr:rowOff>136072</xdr:rowOff>
    </xdr:to>
    <xdr:cxnSp macro="">
      <xdr:nvCxnSpPr>
        <xdr:cNvPr id="620" name="直線コネクタ 619">
          <a:extLst>
            <a:ext uri="{FF2B5EF4-FFF2-40B4-BE49-F238E27FC236}">
              <a16:creationId xmlns:a16="http://schemas.microsoft.com/office/drawing/2014/main" id="{E314629D-4017-4C90-BEDF-4633020CE488}"/>
            </a:ext>
          </a:extLst>
        </xdr:cNvPr>
        <xdr:cNvCxnSpPr/>
      </xdr:nvCxnSpPr>
      <xdr:spPr>
        <a:xfrm>
          <a:off x="18656300" y="107659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21" name="n_1aveValue【保健センター・保健所】&#10;一人当たり面積">
          <a:extLst>
            <a:ext uri="{FF2B5EF4-FFF2-40B4-BE49-F238E27FC236}">
              <a16:creationId xmlns:a16="http://schemas.microsoft.com/office/drawing/2014/main" id="{8A305EC8-D9C7-453A-ABB4-0C85061C7D98}"/>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622" name="n_2aveValue【保健センター・保健所】&#10;一人当たり面積">
          <a:extLst>
            <a:ext uri="{FF2B5EF4-FFF2-40B4-BE49-F238E27FC236}">
              <a16:creationId xmlns:a16="http://schemas.microsoft.com/office/drawing/2014/main" id="{B4A128DA-3E53-4257-8E76-EB6860D6AAFE}"/>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623" name="n_3aveValue【保健センター・保健所】&#10;一人当たり面積">
          <a:extLst>
            <a:ext uri="{FF2B5EF4-FFF2-40B4-BE49-F238E27FC236}">
              <a16:creationId xmlns:a16="http://schemas.microsoft.com/office/drawing/2014/main" id="{36F3AE6E-B4DF-449C-B930-CAA99E02D85F}"/>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24" name="n_4aveValue【保健センター・保健所】&#10;一人当たり面積">
          <a:extLst>
            <a:ext uri="{FF2B5EF4-FFF2-40B4-BE49-F238E27FC236}">
              <a16:creationId xmlns:a16="http://schemas.microsoft.com/office/drawing/2014/main" id="{1044EA61-0A46-4D27-A340-EAF4548400B6}"/>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6549</xdr:rowOff>
    </xdr:from>
    <xdr:ext cx="469744" cy="259045"/>
    <xdr:sp macro="" textlink="">
      <xdr:nvSpPr>
        <xdr:cNvPr id="625" name="n_1mainValue【保健センター・保健所】&#10;一人当たり面積">
          <a:extLst>
            <a:ext uri="{FF2B5EF4-FFF2-40B4-BE49-F238E27FC236}">
              <a16:creationId xmlns:a16="http://schemas.microsoft.com/office/drawing/2014/main" id="{A0156970-E7FA-4020-B1AA-8FBE3578C870}"/>
            </a:ext>
          </a:extLst>
        </xdr:cNvPr>
        <xdr:cNvSpPr txBox="1"/>
      </xdr:nvSpPr>
      <xdr:spPr>
        <a:xfrm>
          <a:off x="21075727" y="1080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6549</xdr:rowOff>
    </xdr:from>
    <xdr:ext cx="469744" cy="259045"/>
    <xdr:sp macro="" textlink="">
      <xdr:nvSpPr>
        <xdr:cNvPr id="626" name="n_2mainValue【保健センター・保健所】&#10;一人当たり面積">
          <a:extLst>
            <a:ext uri="{FF2B5EF4-FFF2-40B4-BE49-F238E27FC236}">
              <a16:creationId xmlns:a16="http://schemas.microsoft.com/office/drawing/2014/main" id="{F2B7FD82-E28E-4D7F-9052-DC66B0A19578}"/>
            </a:ext>
          </a:extLst>
        </xdr:cNvPr>
        <xdr:cNvSpPr txBox="1"/>
      </xdr:nvSpPr>
      <xdr:spPr>
        <a:xfrm>
          <a:off x="20199427" y="1080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6549</xdr:rowOff>
    </xdr:from>
    <xdr:ext cx="469744" cy="259045"/>
    <xdr:sp macro="" textlink="">
      <xdr:nvSpPr>
        <xdr:cNvPr id="627" name="n_3mainValue【保健センター・保健所】&#10;一人当たり面積">
          <a:extLst>
            <a:ext uri="{FF2B5EF4-FFF2-40B4-BE49-F238E27FC236}">
              <a16:creationId xmlns:a16="http://schemas.microsoft.com/office/drawing/2014/main" id="{00A89E31-FBC8-4C58-8AB4-A516C2FA4194}"/>
            </a:ext>
          </a:extLst>
        </xdr:cNvPr>
        <xdr:cNvSpPr txBox="1"/>
      </xdr:nvSpPr>
      <xdr:spPr>
        <a:xfrm>
          <a:off x="19310427" y="1080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6549</xdr:rowOff>
    </xdr:from>
    <xdr:ext cx="469744" cy="259045"/>
    <xdr:sp macro="" textlink="">
      <xdr:nvSpPr>
        <xdr:cNvPr id="628" name="n_4mainValue【保健センター・保健所】&#10;一人当たり面積">
          <a:extLst>
            <a:ext uri="{FF2B5EF4-FFF2-40B4-BE49-F238E27FC236}">
              <a16:creationId xmlns:a16="http://schemas.microsoft.com/office/drawing/2014/main" id="{4A8C466C-BEB7-4273-B9C8-61C226A488B6}"/>
            </a:ext>
          </a:extLst>
        </xdr:cNvPr>
        <xdr:cNvSpPr txBox="1"/>
      </xdr:nvSpPr>
      <xdr:spPr>
        <a:xfrm>
          <a:off x="18421427" y="1080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AF616858-E494-461E-AAFC-16E773E6A80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78A3A3F5-7642-468C-B521-0A9B48A1264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959AC17E-1DE3-4A94-AC32-4594FC7C23B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4B8E6804-AD55-4E7B-BE5B-03B5C6789C9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C13FB703-3769-47EF-9784-A11842A729F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4A396F6F-64BA-48C8-9CA3-56779362F42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D89924AA-A729-4526-856D-236F79CBEEE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9D05D023-3A40-4892-86D1-7565C71B156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F3A129C4-4C4F-485D-8E76-EA8A168E7D3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44148E6F-BAC0-4DB0-BC50-A5B761FF06C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C53508FA-466D-4212-B675-F6FE53B07F1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0" name="直線コネクタ 639">
          <a:extLst>
            <a:ext uri="{FF2B5EF4-FFF2-40B4-BE49-F238E27FC236}">
              <a16:creationId xmlns:a16="http://schemas.microsoft.com/office/drawing/2014/main" id="{7EF3F8F6-C02A-4C39-AB3E-4B9A4B2D997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1" name="テキスト ボックス 640">
          <a:extLst>
            <a:ext uri="{FF2B5EF4-FFF2-40B4-BE49-F238E27FC236}">
              <a16:creationId xmlns:a16="http://schemas.microsoft.com/office/drawing/2014/main" id="{7539A800-1E63-4691-81A9-93DFCB2EE72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2" name="直線コネクタ 641">
          <a:extLst>
            <a:ext uri="{FF2B5EF4-FFF2-40B4-BE49-F238E27FC236}">
              <a16:creationId xmlns:a16="http://schemas.microsoft.com/office/drawing/2014/main" id="{4B7E5AE0-6139-4055-BD3A-0EDB7783E2D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3" name="テキスト ボックス 642">
          <a:extLst>
            <a:ext uri="{FF2B5EF4-FFF2-40B4-BE49-F238E27FC236}">
              <a16:creationId xmlns:a16="http://schemas.microsoft.com/office/drawing/2014/main" id="{E6B97BA4-9731-4801-BA55-FF518B99EBA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4" name="直線コネクタ 643">
          <a:extLst>
            <a:ext uri="{FF2B5EF4-FFF2-40B4-BE49-F238E27FC236}">
              <a16:creationId xmlns:a16="http://schemas.microsoft.com/office/drawing/2014/main" id="{CF314D61-6EF7-48BB-B18A-A74CEDD4791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5" name="テキスト ボックス 644">
          <a:extLst>
            <a:ext uri="{FF2B5EF4-FFF2-40B4-BE49-F238E27FC236}">
              <a16:creationId xmlns:a16="http://schemas.microsoft.com/office/drawing/2014/main" id="{EA07FC64-5E1E-4591-9007-4F01290823E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6" name="直線コネクタ 645">
          <a:extLst>
            <a:ext uri="{FF2B5EF4-FFF2-40B4-BE49-F238E27FC236}">
              <a16:creationId xmlns:a16="http://schemas.microsoft.com/office/drawing/2014/main" id="{2D1BFBC9-F83D-461C-ACA4-AF4F386253A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7" name="テキスト ボックス 646">
          <a:extLst>
            <a:ext uri="{FF2B5EF4-FFF2-40B4-BE49-F238E27FC236}">
              <a16:creationId xmlns:a16="http://schemas.microsoft.com/office/drawing/2014/main" id="{CB6C060C-8791-464A-AC99-07CE6B53199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8" name="直線コネクタ 647">
          <a:extLst>
            <a:ext uri="{FF2B5EF4-FFF2-40B4-BE49-F238E27FC236}">
              <a16:creationId xmlns:a16="http://schemas.microsoft.com/office/drawing/2014/main" id="{E217E7E3-347E-4B0F-B7C0-5E3077771F4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9" name="テキスト ボックス 648">
          <a:extLst>
            <a:ext uri="{FF2B5EF4-FFF2-40B4-BE49-F238E27FC236}">
              <a16:creationId xmlns:a16="http://schemas.microsoft.com/office/drawing/2014/main" id="{35A0C6C2-9C74-4D76-B6E6-01E4188967F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6E91AFA3-1887-4524-8EB2-82F1D6F28A1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1" name="テキスト ボックス 650">
          <a:extLst>
            <a:ext uri="{FF2B5EF4-FFF2-40B4-BE49-F238E27FC236}">
              <a16:creationId xmlns:a16="http://schemas.microsoft.com/office/drawing/2014/main" id="{615B54EB-28DF-4264-9B22-38FE2F4ACDD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0CDFDB1F-8628-4A2D-B4CB-3F9F21B66EA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3" name="直線コネクタ 652">
          <a:extLst>
            <a:ext uri="{FF2B5EF4-FFF2-40B4-BE49-F238E27FC236}">
              <a16:creationId xmlns:a16="http://schemas.microsoft.com/office/drawing/2014/main" id="{AECE5C1D-F190-4907-8E3F-D14428731171}"/>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4" name="【消防施設】&#10;有形固定資産減価償却率最小値テキスト">
          <a:extLst>
            <a:ext uri="{FF2B5EF4-FFF2-40B4-BE49-F238E27FC236}">
              <a16:creationId xmlns:a16="http://schemas.microsoft.com/office/drawing/2014/main" id="{843BFF8D-40FA-4763-A5AE-9948FC946357}"/>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5" name="直線コネクタ 654">
          <a:extLst>
            <a:ext uri="{FF2B5EF4-FFF2-40B4-BE49-F238E27FC236}">
              <a16:creationId xmlns:a16="http://schemas.microsoft.com/office/drawing/2014/main" id="{5565FA6B-0FED-413E-BB74-099867C4977D}"/>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6" name="【消防施設】&#10;有形固定資産減価償却率最大値テキスト">
          <a:extLst>
            <a:ext uri="{FF2B5EF4-FFF2-40B4-BE49-F238E27FC236}">
              <a16:creationId xmlns:a16="http://schemas.microsoft.com/office/drawing/2014/main" id="{DB363C24-BB24-40E0-9E21-E49870A69810}"/>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7" name="直線コネクタ 656">
          <a:extLst>
            <a:ext uri="{FF2B5EF4-FFF2-40B4-BE49-F238E27FC236}">
              <a16:creationId xmlns:a16="http://schemas.microsoft.com/office/drawing/2014/main" id="{96F0A97F-FA0C-4E75-BEFD-4081ED14EB1B}"/>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94B31145-0643-454B-B63C-C77C5D403A95}"/>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9" name="フローチャート: 判断 658">
          <a:extLst>
            <a:ext uri="{FF2B5EF4-FFF2-40B4-BE49-F238E27FC236}">
              <a16:creationId xmlns:a16="http://schemas.microsoft.com/office/drawing/2014/main" id="{BA26C1F1-AC4C-45A4-A368-9B47F9231393}"/>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60" name="フローチャート: 判断 659">
          <a:extLst>
            <a:ext uri="{FF2B5EF4-FFF2-40B4-BE49-F238E27FC236}">
              <a16:creationId xmlns:a16="http://schemas.microsoft.com/office/drawing/2014/main" id="{817ECE04-DF9A-4448-B84F-3ED7E681D92E}"/>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61" name="フローチャート: 判断 660">
          <a:extLst>
            <a:ext uri="{FF2B5EF4-FFF2-40B4-BE49-F238E27FC236}">
              <a16:creationId xmlns:a16="http://schemas.microsoft.com/office/drawing/2014/main" id="{5E848405-87D5-4014-8D91-34B56A38819D}"/>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62" name="フローチャート: 判断 661">
          <a:extLst>
            <a:ext uri="{FF2B5EF4-FFF2-40B4-BE49-F238E27FC236}">
              <a16:creationId xmlns:a16="http://schemas.microsoft.com/office/drawing/2014/main" id="{4AA4B534-3E0E-49D0-97E8-1D6740E679F5}"/>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3" name="フローチャート: 判断 662">
          <a:extLst>
            <a:ext uri="{FF2B5EF4-FFF2-40B4-BE49-F238E27FC236}">
              <a16:creationId xmlns:a16="http://schemas.microsoft.com/office/drawing/2014/main" id="{B63879E0-68AC-44B9-95DD-E47437921948}"/>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84CA45C-1A16-4761-9D45-65115F94920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E6115892-1DC8-4D8D-886F-8A27000CD9F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6B57CEB5-328E-4D12-9A7E-7E33566990D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BE996C68-6218-4759-B269-C81FBE83DD2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DCBA11DC-DA4B-4247-A6EA-277DC976F14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151130</xdr:rowOff>
    </xdr:from>
    <xdr:to>
      <xdr:col>85</xdr:col>
      <xdr:colOff>177800</xdr:colOff>
      <xdr:row>84</xdr:row>
      <xdr:rowOff>81280</xdr:rowOff>
    </xdr:to>
    <xdr:sp macro="" textlink="">
      <xdr:nvSpPr>
        <xdr:cNvPr id="669" name="楕円 668">
          <a:extLst>
            <a:ext uri="{FF2B5EF4-FFF2-40B4-BE49-F238E27FC236}">
              <a16:creationId xmlns:a16="http://schemas.microsoft.com/office/drawing/2014/main" id="{5B9F0FDE-BD39-41B9-BC19-E0C41357A32F}"/>
            </a:ext>
          </a:extLst>
        </xdr:cNvPr>
        <xdr:cNvSpPr/>
      </xdr:nvSpPr>
      <xdr:spPr>
        <a:xfrm>
          <a:off x="162687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129557</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022E92D0-027D-426E-91A4-A1F558063E6C}"/>
            </a:ext>
          </a:extLst>
        </xdr:cNvPr>
        <xdr:cNvSpPr txBox="1"/>
      </xdr:nvSpPr>
      <xdr:spPr>
        <a:xfrm>
          <a:off x="16357600" y="1435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126364</xdr:rowOff>
    </xdr:from>
    <xdr:to>
      <xdr:col>81</xdr:col>
      <xdr:colOff>101600</xdr:colOff>
      <xdr:row>84</xdr:row>
      <xdr:rowOff>56514</xdr:rowOff>
    </xdr:to>
    <xdr:sp macro="" textlink="">
      <xdr:nvSpPr>
        <xdr:cNvPr id="671" name="楕円 670">
          <a:extLst>
            <a:ext uri="{FF2B5EF4-FFF2-40B4-BE49-F238E27FC236}">
              <a16:creationId xmlns:a16="http://schemas.microsoft.com/office/drawing/2014/main" id="{F797F110-2222-4001-98F9-1A8856EDC5E1}"/>
            </a:ext>
          </a:extLst>
        </xdr:cNvPr>
        <xdr:cNvSpPr/>
      </xdr:nvSpPr>
      <xdr:spPr>
        <a:xfrm>
          <a:off x="15430500" y="1435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5714</xdr:rowOff>
    </xdr:from>
    <xdr:to>
      <xdr:col>85</xdr:col>
      <xdr:colOff>127000</xdr:colOff>
      <xdr:row>84</xdr:row>
      <xdr:rowOff>30480</xdr:rowOff>
    </xdr:to>
    <xdr:cxnSp macro="">
      <xdr:nvCxnSpPr>
        <xdr:cNvPr id="672" name="直線コネクタ 671">
          <a:extLst>
            <a:ext uri="{FF2B5EF4-FFF2-40B4-BE49-F238E27FC236}">
              <a16:creationId xmlns:a16="http://schemas.microsoft.com/office/drawing/2014/main" id="{E0A9CF64-15B0-4B4A-866C-D958000898CE}"/>
            </a:ext>
          </a:extLst>
        </xdr:cNvPr>
        <xdr:cNvCxnSpPr/>
      </xdr:nvCxnSpPr>
      <xdr:spPr>
        <a:xfrm>
          <a:off x="15481300" y="14407514"/>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130175</xdr:rowOff>
    </xdr:from>
    <xdr:to>
      <xdr:col>76</xdr:col>
      <xdr:colOff>165100</xdr:colOff>
      <xdr:row>84</xdr:row>
      <xdr:rowOff>60325</xdr:rowOff>
    </xdr:to>
    <xdr:sp macro="" textlink="">
      <xdr:nvSpPr>
        <xdr:cNvPr id="673" name="楕円 672">
          <a:extLst>
            <a:ext uri="{FF2B5EF4-FFF2-40B4-BE49-F238E27FC236}">
              <a16:creationId xmlns:a16="http://schemas.microsoft.com/office/drawing/2014/main" id="{D269DA23-37E6-45B1-B9EF-FE711F9F3C68}"/>
            </a:ext>
          </a:extLst>
        </xdr:cNvPr>
        <xdr:cNvSpPr/>
      </xdr:nvSpPr>
      <xdr:spPr>
        <a:xfrm>
          <a:off x="14541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5714</xdr:rowOff>
    </xdr:from>
    <xdr:to>
      <xdr:col>81</xdr:col>
      <xdr:colOff>50800</xdr:colOff>
      <xdr:row>84</xdr:row>
      <xdr:rowOff>9525</xdr:rowOff>
    </xdr:to>
    <xdr:cxnSp macro="">
      <xdr:nvCxnSpPr>
        <xdr:cNvPr id="674" name="直線コネクタ 673">
          <a:extLst>
            <a:ext uri="{FF2B5EF4-FFF2-40B4-BE49-F238E27FC236}">
              <a16:creationId xmlns:a16="http://schemas.microsoft.com/office/drawing/2014/main" id="{E3C7AC69-469C-460C-A8C5-DD45AB3D92B4}"/>
            </a:ext>
          </a:extLst>
        </xdr:cNvPr>
        <xdr:cNvCxnSpPr/>
      </xdr:nvCxnSpPr>
      <xdr:spPr>
        <a:xfrm flipV="1">
          <a:off x="14592300" y="1440751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109220</xdr:rowOff>
    </xdr:from>
    <xdr:to>
      <xdr:col>72</xdr:col>
      <xdr:colOff>38100</xdr:colOff>
      <xdr:row>84</xdr:row>
      <xdr:rowOff>39370</xdr:rowOff>
    </xdr:to>
    <xdr:sp macro="" textlink="">
      <xdr:nvSpPr>
        <xdr:cNvPr id="675" name="楕円 674">
          <a:extLst>
            <a:ext uri="{FF2B5EF4-FFF2-40B4-BE49-F238E27FC236}">
              <a16:creationId xmlns:a16="http://schemas.microsoft.com/office/drawing/2014/main" id="{6A735646-6919-415C-8CF8-55DE1537AB8F}"/>
            </a:ext>
          </a:extLst>
        </xdr:cNvPr>
        <xdr:cNvSpPr/>
      </xdr:nvSpPr>
      <xdr:spPr>
        <a:xfrm>
          <a:off x="13652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160020</xdr:rowOff>
    </xdr:from>
    <xdr:to>
      <xdr:col>76</xdr:col>
      <xdr:colOff>114300</xdr:colOff>
      <xdr:row>84</xdr:row>
      <xdr:rowOff>9525</xdr:rowOff>
    </xdr:to>
    <xdr:cxnSp macro="">
      <xdr:nvCxnSpPr>
        <xdr:cNvPr id="676" name="直線コネクタ 675">
          <a:extLst>
            <a:ext uri="{FF2B5EF4-FFF2-40B4-BE49-F238E27FC236}">
              <a16:creationId xmlns:a16="http://schemas.microsoft.com/office/drawing/2014/main" id="{0065A117-1DE5-4746-BEE8-44E5CEAF3E22}"/>
            </a:ext>
          </a:extLst>
        </xdr:cNvPr>
        <xdr:cNvCxnSpPr/>
      </xdr:nvCxnSpPr>
      <xdr:spPr>
        <a:xfrm>
          <a:off x="13703300" y="143903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82550</xdr:rowOff>
    </xdr:from>
    <xdr:to>
      <xdr:col>67</xdr:col>
      <xdr:colOff>101600</xdr:colOff>
      <xdr:row>84</xdr:row>
      <xdr:rowOff>12700</xdr:rowOff>
    </xdr:to>
    <xdr:sp macro="" textlink="">
      <xdr:nvSpPr>
        <xdr:cNvPr id="677" name="楕円 676">
          <a:extLst>
            <a:ext uri="{FF2B5EF4-FFF2-40B4-BE49-F238E27FC236}">
              <a16:creationId xmlns:a16="http://schemas.microsoft.com/office/drawing/2014/main" id="{A5863ECE-FB7F-4B6B-ADFF-196E2BBE6A22}"/>
            </a:ext>
          </a:extLst>
        </xdr:cNvPr>
        <xdr:cNvSpPr/>
      </xdr:nvSpPr>
      <xdr:spPr>
        <a:xfrm>
          <a:off x="12763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133350</xdr:rowOff>
    </xdr:from>
    <xdr:to>
      <xdr:col>71</xdr:col>
      <xdr:colOff>177800</xdr:colOff>
      <xdr:row>83</xdr:row>
      <xdr:rowOff>160020</xdr:rowOff>
    </xdr:to>
    <xdr:cxnSp macro="">
      <xdr:nvCxnSpPr>
        <xdr:cNvPr id="678" name="直線コネクタ 677">
          <a:extLst>
            <a:ext uri="{FF2B5EF4-FFF2-40B4-BE49-F238E27FC236}">
              <a16:creationId xmlns:a16="http://schemas.microsoft.com/office/drawing/2014/main" id="{81617271-3557-4B87-9DDA-57CA07F79637}"/>
            </a:ext>
          </a:extLst>
        </xdr:cNvPr>
        <xdr:cNvCxnSpPr/>
      </xdr:nvCxnSpPr>
      <xdr:spPr>
        <a:xfrm>
          <a:off x="12814300" y="143637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679" name="n_1aveValue【消防施設】&#10;有形固定資産減価償却率">
          <a:extLst>
            <a:ext uri="{FF2B5EF4-FFF2-40B4-BE49-F238E27FC236}">
              <a16:creationId xmlns:a16="http://schemas.microsoft.com/office/drawing/2014/main" id="{FB0EE399-E606-4BF2-86B0-0F7D7EED0107}"/>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680" name="n_2aveValue【消防施設】&#10;有形固定資産減価償却率">
          <a:extLst>
            <a:ext uri="{FF2B5EF4-FFF2-40B4-BE49-F238E27FC236}">
              <a16:creationId xmlns:a16="http://schemas.microsoft.com/office/drawing/2014/main" id="{7B8F68A5-F364-4134-945B-3C05E90FB1EC}"/>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681" name="n_3aveValue【消防施設】&#10;有形固定資産減価償却率">
          <a:extLst>
            <a:ext uri="{FF2B5EF4-FFF2-40B4-BE49-F238E27FC236}">
              <a16:creationId xmlns:a16="http://schemas.microsoft.com/office/drawing/2014/main" id="{8DA9A939-CC92-4892-9C21-F729353ADD72}"/>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682" name="n_4aveValue【消防施設】&#10;有形固定資産減価償却率">
          <a:extLst>
            <a:ext uri="{FF2B5EF4-FFF2-40B4-BE49-F238E27FC236}">
              <a16:creationId xmlns:a16="http://schemas.microsoft.com/office/drawing/2014/main" id="{599F0373-D03A-412C-A5FE-4CEE418C7F54}"/>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47641</xdr:rowOff>
    </xdr:from>
    <xdr:ext cx="405111" cy="259045"/>
    <xdr:sp macro="" textlink="">
      <xdr:nvSpPr>
        <xdr:cNvPr id="683" name="n_1mainValue【消防施設】&#10;有形固定資産減価償却率">
          <a:extLst>
            <a:ext uri="{FF2B5EF4-FFF2-40B4-BE49-F238E27FC236}">
              <a16:creationId xmlns:a16="http://schemas.microsoft.com/office/drawing/2014/main" id="{86F37305-C4BF-4FAB-9E23-3F3AE72020D1}"/>
            </a:ext>
          </a:extLst>
        </xdr:cNvPr>
        <xdr:cNvSpPr txBox="1"/>
      </xdr:nvSpPr>
      <xdr:spPr>
        <a:xfrm>
          <a:off x="15266044" y="1444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51452</xdr:rowOff>
    </xdr:from>
    <xdr:ext cx="405111" cy="259045"/>
    <xdr:sp macro="" textlink="">
      <xdr:nvSpPr>
        <xdr:cNvPr id="684" name="n_2mainValue【消防施設】&#10;有形固定資産減価償却率">
          <a:extLst>
            <a:ext uri="{FF2B5EF4-FFF2-40B4-BE49-F238E27FC236}">
              <a16:creationId xmlns:a16="http://schemas.microsoft.com/office/drawing/2014/main" id="{60CAFB9E-9AFA-4A87-B716-13CA921801B7}"/>
            </a:ext>
          </a:extLst>
        </xdr:cNvPr>
        <xdr:cNvSpPr txBox="1"/>
      </xdr:nvSpPr>
      <xdr:spPr>
        <a:xfrm>
          <a:off x="143897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30497</xdr:rowOff>
    </xdr:from>
    <xdr:ext cx="405111" cy="259045"/>
    <xdr:sp macro="" textlink="">
      <xdr:nvSpPr>
        <xdr:cNvPr id="685" name="n_3mainValue【消防施設】&#10;有形固定資産減価償却率">
          <a:extLst>
            <a:ext uri="{FF2B5EF4-FFF2-40B4-BE49-F238E27FC236}">
              <a16:creationId xmlns:a16="http://schemas.microsoft.com/office/drawing/2014/main" id="{9B6002E8-6952-4675-96FB-EB281E0B8BAA}"/>
            </a:ext>
          </a:extLst>
        </xdr:cNvPr>
        <xdr:cNvSpPr txBox="1"/>
      </xdr:nvSpPr>
      <xdr:spPr>
        <a:xfrm>
          <a:off x="1350074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3827</xdr:rowOff>
    </xdr:from>
    <xdr:ext cx="405111" cy="259045"/>
    <xdr:sp macro="" textlink="">
      <xdr:nvSpPr>
        <xdr:cNvPr id="686" name="n_4mainValue【消防施設】&#10;有形固定資産減価償却率">
          <a:extLst>
            <a:ext uri="{FF2B5EF4-FFF2-40B4-BE49-F238E27FC236}">
              <a16:creationId xmlns:a16="http://schemas.microsoft.com/office/drawing/2014/main" id="{20813DB7-F960-4A3A-9801-45E047301AF8}"/>
            </a:ext>
          </a:extLst>
        </xdr:cNvPr>
        <xdr:cNvSpPr txBox="1"/>
      </xdr:nvSpPr>
      <xdr:spPr>
        <a:xfrm>
          <a:off x="12611744" y="1440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BB5120B3-9FF4-4172-BCA6-E9D740F9896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B2F4D898-D1F3-48E8-80D9-977E47E0DA4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4A58335F-6D07-44CD-81BF-64654D88C36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AA682906-4AA8-48DB-A4BF-B1CEDC1147E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D61CB51F-0E2F-48DC-9825-841E88A0A48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44684D50-D9E7-4333-ADF0-1E97D60C6A9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56E828AE-5F8C-4E23-943E-3E956CEE630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93AD6618-8C06-4FC4-A685-5616A2E0D4A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800E4B81-7ED2-402A-95B6-51152A44677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E10E145D-E064-47BE-B775-1EA3B8EADC0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5C33A5AB-8182-4DB8-BE69-3CACC3BAAE6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28E91EAD-6E57-498D-82B8-48A68B6A2C5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C3599652-DC60-42F5-904E-9B25F012983F}"/>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C98F7E0C-682A-4B01-A97D-36E8B2D798B1}"/>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5AC5C756-DF9A-4CDA-8114-DD0B3C3F783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9593A190-2964-4978-B81B-CA133CA0F2D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490A6CF4-785B-45EA-8132-A70011D405D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E7EB5A38-5FC4-4DBC-AB32-4BA379E652F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67C5DDF1-AF25-4748-BA42-84154904A11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C4C7F007-08A6-40D5-B7DF-553A28FF1DA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2807CC21-6FE5-4BF3-866F-7683956E2CD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8" name="直線コネクタ 707">
          <a:extLst>
            <a:ext uri="{FF2B5EF4-FFF2-40B4-BE49-F238E27FC236}">
              <a16:creationId xmlns:a16="http://schemas.microsoft.com/office/drawing/2014/main" id="{1A634821-8EBB-476A-ADCD-59C8DD27A07C}"/>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9" name="【消防施設】&#10;一人当たり面積最小値テキスト">
          <a:extLst>
            <a:ext uri="{FF2B5EF4-FFF2-40B4-BE49-F238E27FC236}">
              <a16:creationId xmlns:a16="http://schemas.microsoft.com/office/drawing/2014/main" id="{806E79A5-ABDD-4D58-8C63-C605537EE4B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10" name="直線コネクタ 709">
          <a:extLst>
            <a:ext uri="{FF2B5EF4-FFF2-40B4-BE49-F238E27FC236}">
              <a16:creationId xmlns:a16="http://schemas.microsoft.com/office/drawing/2014/main" id="{8AA12552-69C5-413C-BB85-704559E76289}"/>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11" name="【消防施設】&#10;一人当たり面積最大値テキスト">
          <a:extLst>
            <a:ext uri="{FF2B5EF4-FFF2-40B4-BE49-F238E27FC236}">
              <a16:creationId xmlns:a16="http://schemas.microsoft.com/office/drawing/2014/main" id="{CAAB5B57-7332-465C-992B-0A1236DB4A23}"/>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12" name="直線コネクタ 711">
          <a:extLst>
            <a:ext uri="{FF2B5EF4-FFF2-40B4-BE49-F238E27FC236}">
              <a16:creationId xmlns:a16="http://schemas.microsoft.com/office/drawing/2014/main" id="{14D81281-4B41-4C00-836D-811640327675}"/>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713" name="【消防施設】&#10;一人当たり面積平均値テキスト">
          <a:extLst>
            <a:ext uri="{FF2B5EF4-FFF2-40B4-BE49-F238E27FC236}">
              <a16:creationId xmlns:a16="http://schemas.microsoft.com/office/drawing/2014/main" id="{DA58656B-2F0F-4EE7-8494-469419B3EBA4}"/>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4" name="フローチャート: 判断 713">
          <a:extLst>
            <a:ext uri="{FF2B5EF4-FFF2-40B4-BE49-F238E27FC236}">
              <a16:creationId xmlns:a16="http://schemas.microsoft.com/office/drawing/2014/main" id="{2D3A0308-35AD-4B88-A762-FBAFE95336F3}"/>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5" name="フローチャート: 判断 714">
          <a:extLst>
            <a:ext uri="{FF2B5EF4-FFF2-40B4-BE49-F238E27FC236}">
              <a16:creationId xmlns:a16="http://schemas.microsoft.com/office/drawing/2014/main" id="{D7AAA4BD-3D6F-456C-96C8-37BE10527072}"/>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6" name="フローチャート: 判断 715">
          <a:extLst>
            <a:ext uri="{FF2B5EF4-FFF2-40B4-BE49-F238E27FC236}">
              <a16:creationId xmlns:a16="http://schemas.microsoft.com/office/drawing/2014/main" id="{60C1C634-C5FE-4D45-B489-401570594963}"/>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7" name="フローチャート: 判断 716">
          <a:extLst>
            <a:ext uri="{FF2B5EF4-FFF2-40B4-BE49-F238E27FC236}">
              <a16:creationId xmlns:a16="http://schemas.microsoft.com/office/drawing/2014/main" id="{B2F8109D-A5EC-4ACA-84A8-DBBCD068666B}"/>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8" name="フローチャート: 判断 717">
          <a:extLst>
            <a:ext uri="{FF2B5EF4-FFF2-40B4-BE49-F238E27FC236}">
              <a16:creationId xmlns:a16="http://schemas.microsoft.com/office/drawing/2014/main" id="{F43FF8CE-5DFC-44D3-8CF5-73D67766B81F}"/>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291CC48-47AE-4ABE-AA3F-18C8B6105AE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1362D46E-6D71-4D43-BC56-D32E9E71225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B0F0605E-0497-4655-8CA8-FCC3A1C6901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6FDDD1C4-F04B-46FC-95A3-6D58222F375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70231430-83D6-44C1-803D-81B924ECED8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51308</xdr:rowOff>
    </xdr:from>
    <xdr:to>
      <xdr:col>116</xdr:col>
      <xdr:colOff>114300</xdr:colOff>
      <xdr:row>84</xdr:row>
      <xdr:rowOff>152908</xdr:rowOff>
    </xdr:to>
    <xdr:sp macro="" textlink="">
      <xdr:nvSpPr>
        <xdr:cNvPr id="724" name="楕円 723">
          <a:extLst>
            <a:ext uri="{FF2B5EF4-FFF2-40B4-BE49-F238E27FC236}">
              <a16:creationId xmlns:a16="http://schemas.microsoft.com/office/drawing/2014/main" id="{FE538A7C-5063-4978-8345-E6C74522B8B5}"/>
            </a:ext>
          </a:extLst>
        </xdr:cNvPr>
        <xdr:cNvSpPr/>
      </xdr:nvSpPr>
      <xdr:spPr>
        <a:xfrm>
          <a:off x="221107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29735</xdr:rowOff>
    </xdr:from>
    <xdr:ext cx="469744" cy="259045"/>
    <xdr:sp macro="" textlink="">
      <xdr:nvSpPr>
        <xdr:cNvPr id="725" name="【消防施設】&#10;一人当たり面積該当値テキスト">
          <a:extLst>
            <a:ext uri="{FF2B5EF4-FFF2-40B4-BE49-F238E27FC236}">
              <a16:creationId xmlns:a16="http://schemas.microsoft.com/office/drawing/2014/main" id="{3C0BF120-93DE-44A2-A98B-BD5AC5B4A38B}"/>
            </a:ext>
          </a:extLst>
        </xdr:cNvPr>
        <xdr:cNvSpPr txBox="1"/>
      </xdr:nvSpPr>
      <xdr:spPr>
        <a:xfrm>
          <a:off x="22199600"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51308</xdr:rowOff>
    </xdr:from>
    <xdr:to>
      <xdr:col>112</xdr:col>
      <xdr:colOff>38100</xdr:colOff>
      <xdr:row>84</xdr:row>
      <xdr:rowOff>152908</xdr:rowOff>
    </xdr:to>
    <xdr:sp macro="" textlink="">
      <xdr:nvSpPr>
        <xdr:cNvPr id="726" name="楕円 725">
          <a:extLst>
            <a:ext uri="{FF2B5EF4-FFF2-40B4-BE49-F238E27FC236}">
              <a16:creationId xmlns:a16="http://schemas.microsoft.com/office/drawing/2014/main" id="{3AB81431-5C5C-47E7-AFDE-F5F21156FED5}"/>
            </a:ext>
          </a:extLst>
        </xdr:cNvPr>
        <xdr:cNvSpPr/>
      </xdr:nvSpPr>
      <xdr:spPr>
        <a:xfrm>
          <a:off x="21272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102108</xdr:rowOff>
    </xdr:from>
    <xdr:to>
      <xdr:col>116</xdr:col>
      <xdr:colOff>63500</xdr:colOff>
      <xdr:row>84</xdr:row>
      <xdr:rowOff>102108</xdr:rowOff>
    </xdr:to>
    <xdr:cxnSp macro="">
      <xdr:nvCxnSpPr>
        <xdr:cNvPr id="727" name="直線コネクタ 726">
          <a:extLst>
            <a:ext uri="{FF2B5EF4-FFF2-40B4-BE49-F238E27FC236}">
              <a16:creationId xmlns:a16="http://schemas.microsoft.com/office/drawing/2014/main" id="{53F7A89E-EE7E-45DC-A6C4-826B30E946EC}"/>
            </a:ext>
          </a:extLst>
        </xdr:cNvPr>
        <xdr:cNvCxnSpPr/>
      </xdr:nvCxnSpPr>
      <xdr:spPr>
        <a:xfrm>
          <a:off x="21323300" y="145039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728" name="楕円 727">
          <a:extLst>
            <a:ext uri="{FF2B5EF4-FFF2-40B4-BE49-F238E27FC236}">
              <a16:creationId xmlns:a16="http://schemas.microsoft.com/office/drawing/2014/main" id="{B81974C3-886F-4588-8BAC-5837140DDF3A}"/>
            </a:ext>
          </a:extLst>
        </xdr:cNvPr>
        <xdr:cNvSpPr/>
      </xdr:nvSpPr>
      <xdr:spPr>
        <a:xfrm>
          <a:off x="20383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102108</xdr:rowOff>
    </xdr:from>
    <xdr:to>
      <xdr:col>111</xdr:col>
      <xdr:colOff>177800</xdr:colOff>
      <xdr:row>84</xdr:row>
      <xdr:rowOff>106680</xdr:rowOff>
    </xdr:to>
    <xdr:cxnSp macro="">
      <xdr:nvCxnSpPr>
        <xdr:cNvPr id="729" name="直線コネクタ 728">
          <a:extLst>
            <a:ext uri="{FF2B5EF4-FFF2-40B4-BE49-F238E27FC236}">
              <a16:creationId xmlns:a16="http://schemas.microsoft.com/office/drawing/2014/main" id="{ED0FCB0B-039D-4DA4-AA63-05C6DAD84983}"/>
            </a:ext>
          </a:extLst>
        </xdr:cNvPr>
        <xdr:cNvCxnSpPr/>
      </xdr:nvCxnSpPr>
      <xdr:spPr>
        <a:xfrm flipV="1">
          <a:off x="20434300" y="1450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730" name="楕円 729">
          <a:extLst>
            <a:ext uri="{FF2B5EF4-FFF2-40B4-BE49-F238E27FC236}">
              <a16:creationId xmlns:a16="http://schemas.microsoft.com/office/drawing/2014/main" id="{E54080F2-5051-4CB0-9BA3-BE1C121004DF}"/>
            </a:ext>
          </a:extLst>
        </xdr:cNvPr>
        <xdr:cNvSpPr/>
      </xdr:nvSpPr>
      <xdr:spPr>
        <a:xfrm>
          <a:off x="19494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106680</xdr:rowOff>
    </xdr:to>
    <xdr:cxnSp macro="">
      <xdr:nvCxnSpPr>
        <xdr:cNvPr id="731" name="直線コネクタ 730">
          <a:extLst>
            <a:ext uri="{FF2B5EF4-FFF2-40B4-BE49-F238E27FC236}">
              <a16:creationId xmlns:a16="http://schemas.microsoft.com/office/drawing/2014/main" id="{F67DB3FE-786A-4B7E-AD12-393BBF7158FE}"/>
            </a:ext>
          </a:extLst>
        </xdr:cNvPr>
        <xdr:cNvCxnSpPr/>
      </xdr:nvCxnSpPr>
      <xdr:spPr>
        <a:xfrm>
          <a:off x="19545300" y="1450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32" name="楕円 731">
          <a:extLst>
            <a:ext uri="{FF2B5EF4-FFF2-40B4-BE49-F238E27FC236}">
              <a16:creationId xmlns:a16="http://schemas.microsoft.com/office/drawing/2014/main" id="{1D773B30-80BD-4DB6-BD2E-9BB4C21415EE}"/>
            </a:ext>
          </a:extLst>
        </xdr:cNvPr>
        <xdr:cNvSpPr/>
      </xdr:nvSpPr>
      <xdr:spPr>
        <a:xfrm>
          <a:off x="18605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106680</xdr:rowOff>
    </xdr:to>
    <xdr:cxnSp macro="">
      <xdr:nvCxnSpPr>
        <xdr:cNvPr id="733" name="直線コネクタ 732">
          <a:extLst>
            <a:ext uri="{FF2B5EF4-FFF2-40B4-BE49-F238E27FC236}">
              <a16:creationId xmlns:a16="http://schemas.microsoft.com/office/drawing/2014/main" id="{25540473-07B5-4866-A3F5-61C76A7EA863}"/>
            </a:ext>
          </a:extLst>
        </xdr:cNvPr>
        <xdr:cNvCxnSpPr/>
      </xdr:nvCxnSpPr>
      <xdr:spPr>
        <a:xfrm>
          <a:off x="18656300" y="1450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734" name="n_1aveValue【消防施設】&#10;一人当たり面積">
          <a:extLst>
            <a:ext uri="{FF2B5EF4-FFF2-40B4-BE49-F238E27FC236}">
              <a16:creationId xmlns:a16="http://schemas.microsoft.com/office/drawing/2014/main" id="{488471A5-90CD-4959-BEF8-B978A572D0EE}"/>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735" name="n_2aveValue【消防施設】&#10;一人当たり面積">
          <a:extLst>
            <a:ext uri="{FF2B5EF4-FFF2-40B4-BE49-F238E27FC236}">
              <a16:creationId xmlns:a16="http://schemas.microsoft.com/office/drawing/2014/main" id="{4391279B-B22B-4A66-9BE2-6A235B4FEC11}"/>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736" name="n_3aveValue【消防施設】&#10;一人当たり面積">
          <a:extLst>
            <a:ext uri="{FF2B5EF4-FFF2-40B4-BE49-F238E27FC236}">
              <a16:creationId xmlns:a16="http://schemas.microsoft.com/office/drawing/2014/main" id="{FD04A2C6-987B-4A62-A24F-255CC4F5EFCA}"/>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737" name="n_4aveValue【消防施設】&#10;一人当たり面積">
          <a:extLst>
            <a:ext uri="{FF2B5EF4-FFF2-40B4-BE49-F238E27FC236}">
              <a16:creationId xmlns:a16="http://schemas.microsoft.com/office/drawing/2014/main" id="{8307740D-D39D-44FB-B455-454448461734}"/>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144035</xdr:rowOff>
    </xdr:from>
    <xdr:ext cx="469744" cy="259045"/>
    <xdr:sp macro="" textlink="">
      <xdr:nvSpPr>
        <xdr:cNvPr id="738" name="n_1mainValue【消防施設】&#10;一人当たり面積">
          <a:extLst>
            <a:ext uri="{FF2B5EF4-FFF2-40B4-BE49-F238E27FC236}">
              <a16:creationId xmlns:a16="http://schemas.microsoft.com/office/drawing/2014/main" id="{6B6433F7-2010-45D0-88DC-5BCA91663CA5}"/>
            </a:ext>
          </a:extLst>
        </xdr:cNvPr>
        <xdr:cNvSpPr txBox="1"/>
      </xdr:nvSpPr>
      <xdr:spPr>
        <a:xfrm>
          <a:off x="210757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739" name="n_2mainValue【消防施設】&#10;一人当たり面積">
          <a:extLst>
            <a:ext uri="{FF2B5EF4-FFF2-40B4-BE49-F238E27FC236}">
              <a16:creationId xmlns:a16="http://schemas.microsoft.com/office/drawing/2014/main" id="{9DA524FC-0C98-4341-BA23-6DE3055A152C}"/>
            </a:ext>
          </a:extLst>
        </xdr:cNvPr>
        <xdr:cNvSpPr txBox="1"/>
      </xdr:nvSpPr>
      <xdr:spPr>
        <a:xfrm>
          <a:off x="20199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740" name="n_3mainValue【消防施設】&#10;一人当たり面積">
          <a:extLst>
            <a:ext uri="{FF2B5EF4-FFF2-40B4-BE49-F238E27FC236}">
              <a16:creationId xmlns:a16="http://schemas.microsoft.com/office/drawing/2014/main" id="{12762B54-C4D9-40CC-87F8-EF8E470A9170}"/>
            </a:ext>
          </a:extLst>
        </xdr:cNvPr>
        <xdr:cNvSpPr txBox="1"/>
      </xdr:nvSpPr>
      <xdr:spPr>
        <a:xfrm>
          <a:off x="19310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41" name="n_4mainValue【消防施設】&#10;一人当たり面積">
          <a:extLst>
            <a:ext uri="{FF2B5EF4-FFF2-40B4-BE49-F238E27FC236}">
              <a16:creationId xmlns:a16="http://schemas.microsoft.com/office/drawing/2014/main" id="{A0F35271-F91C-44B1-B4D6-331885ABCC07}"/>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93A8DC17-624C-4712-8731-A19A85D2580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904D2FD2-319A-4A80-961C-93F0C95D526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C1DFF4CA-6530-45B1-BA6A-FC78F38EB0E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8C3183E5-A326-4712-A47F-252767ED7FF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E1A1A956-5F9B-4356-9F7D-72F57F9A951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B26400B6-B8E1-4CE3-9519-0D155A29E5B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EAD88549-46D9-444E-B8C2-992BED5F71D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A788EC64-F234-4734-AE51-148054029B1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6BF1F6B6-BBA0-44BB-A426-3C8252AC481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A1A2DE4F-DE70-4D3C-BA92-9DB3001C537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DB77ED49-0EA4-41CF-A6BE-0DA232303C1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2B726A95-362C-4DE3-8421-51F6E2625E2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DB075A94-A88C-4E2B-89A6-4C39B83E2C3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4D8DAAA1-43C1-459A-9961-8AD426EF537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1BCD9F97-5B88-4459-80FA-2C10BFB4A6F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842C814F-FD81-4409-9809-2E5B2DF4724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67521B1A-5E15-4404-8A7E-6FEC53E6615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07BC6228-4D6D-43F7-A790-B764391CD27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AC1B724E-2971-4A9B-83FB-6465312FF7F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E4F4750F-B1DA-4EF4-A28A-BC2E122D730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4237F932-37BE-4A19-8B04-8E0D9E89CBB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6F2218FC-7589-438B-B3F0-D19E89989E9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779FA1EB-855E-4253-98D5-E73F0B1070A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CE1DCE2D-D2EF-4D81-B788-5EDFE47FA37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134D6E25-4FBB-454E-BE13-BD93C872175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7" name="直線コネクタ 766">
          <a:extLst>
            <a:ext uri="{FF2B5EF4-FFF2-40B4-BE49-F238E27FC236}">
              <a16:creationId xmlns:a16="http://schemas.microsoft.com/office/drawing/2014/main" id="{7916078C-586B-4BCE-B6BD-166FCAD107B9}"/>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8" name="【庁舎】&#10;有形固定資産減価償却率最小値テキスト">
          <a:extLst>
            <a:ext uri="{FF2B5EF4-FFF2-40B4-BE49-F238E27FC236}">
              <a16:creationId xmlns:a16="http://schemas.microsoft.com/office/drawing/2014/main" id="{CF298EF7-1075-49C5-BF33-E3A51C53D8E5}"/>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9" name="直線コネクタ 768">
          <a:extLst>
            <a:ext uri="{FF2B5EF4-FFF2-40B4-BE49-F238E27FC236}">
              <a16:creationId xmlns:a16="http://schemas.microsoft.com/office/drawing/2014/main" id="{AA1AC7E9-9C38-448E-AF9F-618F75FC8A9F}"/>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70" name="【庁舎】&#10;有形固定資産減価償却率最大値テキスト">
          <a:extLst>
            <a:ext uri="{FF2B5EF4-FFF2-40B4-BE49-F238E27FC236}">
              <a16:creationId xmlns:a16="http://schemas.microsoft.com/office/drawing/2014/main" id="{FAD9EE1F-E4DC-42D2-AEBD-51544ADD1B53}"/>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71" name="直線コネクタ 770">
          <a:extLst>
            <a:ext uri="{FF2B5EF4-FFF2-40B4-BE49-F238E27FC236}">
              <a16:creationId xmlns:a16="http://schemas.microsoft.com/office/drawing/2014/main" id="{EC5F4957-74F8-4C34-926C-634CE37D213C}"/>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772" name="【庁舎】&#10;有形固定資産減価償却率平均値テキスト">
          <a:extLst>
            <a:ext uri="{FF2B5EF4-FFF2-40B4-BE49-F238E27FC236}">
              <a16:creationId xmlns:a16="http://schemas.microsoft.com/office/drawing/2014/main" id="{569C3CAF-E90C-4C4A-8CA3-614772A2D943}"/>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3" name="フローチャート: 判断 772">
          <a:extLst>
            <a:ext uri="{FF2B5EF4-FFF2-40B4-BE49-F238E27FC236}">
              <a16:creationId xmlns:a16="http://schemas.microsoft.com/office/drawing/2014/main" id="{A0EEC3AB-987C-4EFE-8617-E9C32EF70540}"/>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4" name="フローチャート: 判断 773">
          <a:extLst>
            <a:ext uri="{FF2B5EF4-FFF2-40B4-BE49-F238E27FC236}">
              <a16:creationId xmlns:a16="http://schemas.microsoft.com/office/drawing/2014/main" id="{E7812802-76E5-4865-ACC7-04F2DFAEECF4}"/>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5" name="フローチャート: 判断 774">
          <a:extLst>
            <a:ext uri="{FF2B5EF4-FFF2-40B4-BE49-F238E27FC236}">
              <a16:creationId xmlns:a16="http://schemas.microsoft.com/office/drawing/2014/main" id="{4BF50A44-781E-44F3-89B4-D93E5FB55A52}"/>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6" name="フローチャート: 判断 775">
          <a:extLst>
            <a:ext uri="{FF2B5EF4-FFF2-40B4-BE49-F238E27FC236}">
              <a16:creationId xmlns:a16="http://schemas.microsoft.com/office/drawing/2014/main" id="{DD138AD1-6BB3-467F-A333-0D012E3DB3CE}"/>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7" name="フローチャート: 判断 776">
          <a:extLst>
            <a:ext uri="{FF2B5EF4-FFF2-40B4-BE49-F238E27FC236}">
              <a16:creationId xmlns:a16="http://schemas.microsoft.com/office/drawing/2014/main" id="{BAC2893E-DB8C-4FBE-87DD-97C6F3572C6C}"/>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15E5059-4658-42DA-BF76-6D56A208C19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165263F7-CBDF-4981-BC91-6371EF147C0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75A27E0-1847-4FA1-9CB0-455FA8791DC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7B5B8358-C521-4A38-8103-2EF02D6C92E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19429AC7-4487-47F8-B2BD-82015A0B8C5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83" name="楕円 782">
          <a:extLst>
            <a:ext uri="{FF2B5EF4-FFF2-40B4-BE49-F238E27FC236}">
              <a16:creationId xmlns:a16="http://schemas.microsoft.com/office/drawing/2014/main" id="{E8EDB27B-6935-4EAA-9C2B-AB9C8171BED7}"/>
            </a:ext>
          </a:extLst>
        </xdr:cNvPr>
        <xdr:cNvSpPr/>
      </xdr:nvSpPr>
      <xdr:spPr>
        <a:xfrm>
          <a:off x="162687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82204</xdr:rowOff>
    </xdr:from>
    <xdr:ext cx="405111" cy="259045"/>
    <xdr:sp macro="" textlink="">
      <xdr:nvSpPr>
        <xdr:cNvPr id="784" name="【庁舎】&#10;有形固定資産減価償却率該当値テキスト">
          <a:extLst>
            <a:ext uri="{FF2B5EF4-FFF2-40B4-BE49-F238E27FC236}">
              <a16:creationId xmlns:a16="http://schemas.microsoft.com/office/drawing/2014/main" id="{2CCF5C4A-3D45-4B96-B7EE-FF5C2FEBCEF1}"/>
            </a:ext>
          </a:extLst>
        </xdr:cNvPr>
        <xdr:cNvSpPr txBox="1"/>
      </xdr:nvSpPr>
      <xdr:spPr>
        <a:xfrm>
          <a:off x="16357600" y="1808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79284</xdr:rowOff>
    </xdr:from>
    <xdr:to>
      <xdr:col>81</xdr:col>
      <xdr:colOff>101600</xdr:colOff>
      <xdr:row>106</xdr:row>
      <xdr:rowOff>9434</xdr:rowOff>
    </xdr:to>
    <xdr:sp macro="" textlink="">
      <xdr:nvSpPr>
        <xdr:cNvPr id="785" name="楕円 784">
          <a:extLst>
            <a:ext uri="{FF2B5EF4-FFF2-40B4-BE49-F238E27FC236}">
              <a16:creationId xmlns:a16="http://schemas.microsoft.com/office/drawing/2014/main" id="{39D0398D-ED1E-4F88-93C0-A41B5D74D7B2}"/>
            </a:ext>
          </a:extLst>
        </xdr:cNvPr>
        <xdr:cNvSpPr/>
      </xdr:nvSpPr>
      <xdr:spPr>
        <a:xfrm>
          <a:off x="15430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130084</xdr:rowOff>
    </xdr:from>
    <xdr:to>
      <xdr:col>85</xdr:col>
      <xdr:colOff>127000</xdr:colOff>
      <xdr:row>105</xdr:row>
      <xdr:rowOff>154577</xdr:rowOff>
    </xdr:to>
    <xdr:cxnSp macro="">
      <xdr:nvCxnSpPr>
        <xdr:cNvPr id="786" name="直線コネクタ 785">
          <a:extLst>
            <a:ext uri="{FF2B5EF4-FFF2-40B4-BE49-F238E27FC236}">
              <a16:creationId xmlns:a16="http://schemas.microsoft.com/office/drawing/2014/main" id="{370D0CF7-EA39-4084-A527-2128A0C42AF5}"/>
            </a:ext>
          </a:extLst>
        </xdr:cNvPr>
        <xdr:cNvCxnSpPr/>
      </xdr:nvCxnSpPr>
      <xdr:spPr>
        <a:xfrm>
          <a:off x="15481300" y="1813233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54792</xdr:rowOff>
    </xdr:from>
    <xdr:to>
      <xdr:col>76</xdr:col>
      <xdr:colOff>165100</xdr:colOff>
      <xdr:row>105</xdr:row>
      <xdr:rowOff>156392</xdr:rowOff>
    </xdr:to>
    <xdr:sp macro="" textlink="">
      <xdr:nvSpPr>
        <xdr:cNvPr id="787" name="楕円 786">
          <a:extLst>
            <a:ext uri="{FF2B5EF4-FFF2-40B4-BE49-F238E27FC236}">
              <a16:creationId xmlns:a16="http://schemas.microsoft.com/office/drawing/2014/main" id="{C6C90150-9F12-4354-A63D-DB337E169299}"/>
            </a:ext>
          </a:extLst>
        </xdr:cNvPr>
        <xdr:cNvSpPr/>
      </xdr:nvSpPr>
      <xdr:spPr>
        <a:xfrm>
          <a:off x="14541500" y="180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105592</xdr:rowOff>
    </xdr:from>
    <xdr:to>
      <xdr:col>81</xdr:col>
      <xdr:colOff>50800</xdr:colOff>
      <xdr:row>105</xdr:row>
      <xdr:rowOff>130084</xdr:rowOff>
    </xdr:to>
    <xdr:cxnSp macro="">
      <xdr:nvCxnSpPr>
        <xdr:cNvPr id="788" name="直線コネクタ 787">
          <a:extLst>
            <a:ext uri="{FF2B5EF4-FFF2-40B4-BE49-F238E27FC236}">
              <a16:creationId xmlns:a16="http://schemas.microsoft.com/office/drawing/2014/main" id="{AF630AD2-FB5F-44A3-9124-15A302004D99}"/>
            </a:ext>
          </a:extLst>
        </xdr:cNvPr>
        <xdr:cNvCxnSpPr/>
      </xdr:nvCxnSpPr>
      <xdr:spPr>
        <a:xfrm>
          <a:off x="14592300" y="18107842"/>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30299</xdr:rowOff>
    </xdr:from>
    <xdr:to>
      <xdr:col>72</xdr:col>
      <xdr:colOff>38100</xdr:colOff>
      <xdr:row>105</xdr:row>
      <xdr:rowOff>131899</xdr:rowOff>
    </xdr:to>
    <xdr:sp macro="" textlink="">
      <xdr:nvSpPr>
        <xdr:cNvPr id="789" name="楕円 788">
          <a:extLst>
            <a:ext uri="{FF2B5EF4-FFF2-40B4-BE49-F238E27FC236}">
              <a16:creationId xmlns:a16="http://schemas.microsoft.com/office/drawing/2014/main" id="{FAC4D744-EC94-401E-9099-C68587CEAFB3}"/>
            </a:ext>
          </a:extLst>
        </xdr:cNvPr>
        <xdr:cNvSpPr/>
      </xdr:nvSpPr>
      <xdr:spPr>
        <a:xfrm>
          <a:off x="136525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81099</xdr:rowOff>
    </xdr:from>
    <xdr:to>
      <xdr:col>76</xdr:col>
      <xdr:colOff>114300</xdr:colOff>
      <xdr:row>105</xdr:row>
      <xdr:rowOff>105592</xdr:rowOff>
    </xdr:to>
    <xdr:cxnSp macro="">
      <xdr:nvCxnSpPr>
        <xdr:cNvPr id="790" name="直線コネクタ 789">
          <a:extLst>
            <a:ext uri="{FF2B5EF4-FFF2-40B4-BE49-F238E27FC236}">
              <a16:creationId xmlns:a16="http://schemas.microsoft.com/office/drawing/2014/main" id="{23FF8C41-18EB-4F56-804C-6CD28002F05B}"/>
            </a:ext>
          </a:extLst>
        </xdr:cNvPr>
        <xdr:cNvCxnSpPr/>
      </xdr:nvCxnSpPr>
      <xdr:spPr>
        <a:xfrm>
          <a:off x="13703300" y="1808334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5806</xdr:rowOff>
    </xdr:from>
    <xdr:to>
      <xdr:col>67</xdr:col>
      <xdr:colOff>101600</xdr:colOff>
      <xdr:row>105</xdr:row>
      <xdr:rowOff>107406</xdr:rowOff>
    </xdr:to>
    <xdr:sp macro="" textlink="">
      <xdr:nvSpPr>
        <xdr:cNvPr id="791" name="楕円 790">
          <a:extLst>
            <a:ext uri="{FF2B5EF4-FFF2-40B4-BE49-F238E27FC236}">
              <a16:creationId xmlns:a16="http://schemas.microsoft.com/office/drawing/2014/main" id="{EAB917D1-21A4-4B05-8934-CCF62AC89F55}"/>
            </a:ext>
          </a:extLst>
        </xdr:cNvPr>
        <xdr:cNvSpPr/>
      </xdr:nvSpPr>
      <xdr:spPr>
        <a:xfrm>
          <a:off x="12763500" y="180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56606</xdr:rowOff>
    </xdr:from>
    <xdr:to>
      <xdr:col>71</xdr:col>
      <xdr:colOff>177800</xdr:colOff>
      <xdr:row>105</xdr:row>
      <xdr:rowOff>81099</xdr:rowOff>
    </xdr:to>
    <xdr:cxnSp macro="">
      <xdr:nvCxnSpPr>
        <xdr:cNvPr id="792" name="直線コネクタ 791">
          <a:extLst>
            <a:ext uri="{FF2B5EF4-FFF2-40B4-BE49-F238E27FC236}">
              <a16:creationId xmlns:a16="http://schemas.microsoft.com/office/drawing/2014/main" id="{91D16F76-72DB-4B91-A605-2F22BB4F9EA6}"/>
            </a:ext>
          </a:extLst>
        </xdr:cNvPr>
        <xdr:cNvCxnSpPr/>
      </xdr:nvCxnSpPr>
      <xdr:spPr>
        <a:xfrm>
          <a:off x="12814300" y="1805885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793" name="n_1aveValue【庁舎】&#10;有形固定資産減価償却率">
          <a:extLst>
            <a:ext uri="{FF2B5EF4-FFF2-40B4-BE49-F238E27FC236}">
              <a16:creationId xmlns:a16="http://schemas.microsoft.com/office/drawing/2014/main" id="{BD729576-E942-4924-B6CA-0BB4F004BC7B}"/>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794" name="n_2aveValue【庁舎】&#10;有形固定資産減価償却率">
          <a:extLst>
            <a:ext uri="{FF2B5EF4-FFF2-40B4-BE49-F238E27FC236}">
              <a16:creationId xmlns:a16="http://schemas.microsoft.com/office/drawing/2014/main" id="{63D39147-949C-40A3-B73C-8BDAFF0510A7}"/>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795" name="n_3aveValue【庁舎】&#10;有形固定資産減価償却率">
          <a:extLst>
            <a:ext uri="{FF2B5EF4-FFF2-40B4-BE49-F238E27FC236}">
              <a16:creationId xmlns:a16="http://schemas.microsoft.com/office/drawing/2014/main" id="{87A48B68-0E9B-4EBF-9A14-C63D965B7A04}"/>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6" name="n_4aveValue【庁舎】&#10;有形固定資産減価償却率">
          <a:extLst>
            <a:ext uri="{FF2B5EF4-FFF2-40B4-BE49-F238E27FC236}">
              <a16:creationId xmlns:a16="http://schemas.microsoft.com/office/drawing/2014/main" id="{970B4F58-FAD0-49F0-AE78-4E436E41AB84}"/>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561</xdr:rowOff>
    </xdr:from>
    <xdr:ext cx="405111" cy="259045"/>
    <xdr:sp macro="" textlink="">
      <xdr:nvSpPr>
        <xdr:cNvPr id="797" name="n_1mainValue【庁舎】&#10;有形固定資産減価償却率">
          <a:extLst>
            <a:ext uri="{FF2B5EF4-FFF2-40B4-BE49-F238E27FC236}">
              <a16:creationId xmlns:a16="http://schemas.microsoft.com/office/drawing/2014/main" id="{2F3162F2-06F9-41DA-B27D-C3D972C66E94}"/>
            </a:ext>
          </a:extLst>
        </xdr:cNvPr>
        <xdr:cNvSpPr txBox="1"/>
      </xdr:nvSpPr>
      <xdr:spPr>
        <a:xfrm>
          <a:off x="152660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147519</xdr:rowOff>
    </xdr:from>
    <xdr:ext cx="405111" cy="259045"/>
    <xdr:sp macro="" textlink="">
      <xdr:nvSpPr>
        <xdr:cNvPr id="798" name="n_2mainValue【庁舎】&#10;有形固定資産減価償却率">
          <a:extLst>
            <a:ext uri="{FF2B5EF4-FFF2-40B4-BE49-F238E27FC236}">
              <a16:creationId xmlns:a16="http://schemas.microsoft.com/office/drawing/2014/main" id="{B3E5F135-86B1-4969-96AE-785F6E771CFC}"/>
            </a:ext>
          </a:extLst>
        </xdr:cNvPr>
        <xdr:cNvSpPr txBox="1"/>
      </xdr:nvSpPr>
      <xdr:spPr>
        <a:xfrm>
          <a:off x="14389744" y="1814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123026</xdr:rowOff>
    </xdr:from>
    <xdr:ext cx="405111" cy="259045"/>
    <xdr:sp macro="" textlink="">
      <xdr:nvSpPr>
        <xdr:cNvPr id="799" name="n_3mainValue【庁舎】&#10;有形固定資産減価償却率">
          <a:extLst>
            <a:ext uri="{FF2B5EF4-FFF2-40B4-BE49-F238E27FC236}">
              <a16:creationId xmlns:a16="http://schemas.microsoft.com/office/drawing/2014/main" id="{6AA5B8ED-9BE1-4E2D-AB19-7188F7553BDF}"/>
            </a:ext>
          </a:extLst>
        </xdr:cNvPr>
        <xdr:cNvSpPr txBox="1"/>
      </xdr:nvSpPr>
      <xdr:spPr>
        <a:xfrm>
          <a:off x="13500744" y="1812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98533</xdr:rowOff>
    </xdr:from>
    <xdr:ext cx="405111" cy="259045"/>
    <xdr:sp macro="" textlink="">
      <xdr:nvSpPr>
        <xdr:cNvPr id="800" name="n_4mainValue【庁舎】&#10;有形固定資産減価償却率">
          <a:extLst>
            <a:ext uri="{FF2B5EF4-FFF2-40B4-BE49-F238E27FC236}">
              <a16:creationId xmlns:a16="http://schemas.microsoft.com/office/drawing/2014/main" id="{1E864843-BC30-44BF-8330-B42BDD5E5402}"/>
            </a:ext>
          </a:extLst>
        </xdr:cNvPr>
        <xdr:cNvSpPr txBox="1"/>
      </xdr:nvSpPr>
      <xdr:spPr>
        <a:xfrm>
          <a:off x="12611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C9946FDC-3771-412B-8A35-75DA2DFE34A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7678B31F-03F9-49BF-89C4-CAB9EA299DE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CE036E67-8FB2-4D91-8543-EF29D0D1675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19509A89-3785-4CA4-99C0-26C417E3BAD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BCFED5D4-707C-4735-8E36-9D1ED6C6A2A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F4AAB89F-E152-46B2-97D4-C636FB70A07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AAAF0BB7-7083-47FD-BC67-5AF7650A566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F72DDD54-9178-452A-8069-311A16C7B8D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33A09557-A5C5-4C2A-9C8F-348C4BCA96A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6F66A996-1F0E-4F89-A156-B8BF17FBB50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1" name="テキスト ボックス 810">
          <a:extLst>
            <a:ext uri="{FF2B5EF4-FFF2-40B4-BE49-F238E27FC236}">
              <a16:creationId xmlns:a16="http://schemas.microsoft.com/office/drawing/2014/main" id="{98E45B09-8899-43A0-93AE-7D1A2D6B11F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2" name="直線コネクタ 811">
          <a:extLst>
            <a:ext uri="{FF2B5EF4-FFF2-40B4-BE49-F238E27FC236}">
              <a16:creationId xmlns:a16="http://schemas.microsoft.com/office/drawing/2014/main" id="{218053EB-810A-450E-8E88-99553C4297C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3" name="テキスト ボックス 812">
          <a:extLst>
            <a:ext uri="{FF2B5EF4-FFF2-40B4-BE49-F238E27FC236}">
              <a16:creationId xmlns:a16="http://schemas.microsoft.com/office/drawing/2014/main" id="{996B2DF0-9A51-43E0-832A-BAF9E49CE1D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4" name="直線コネクタ 813">
          <a:extLst>
            <a:ext uri="{FF2B5EF4-FFF2-40B4-BE49-F238E27FC236}">
              <a16:creationId xmlns:a16="http://schemas.microsoft.com/office/drawing/2014/main" id="{02BB68EB-77F8-4532-8B2A-A2E423FAE56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5" name="テキスト ボックス 814">
          <a:extLst>
            <a:ext uri="{FF2B5EF4-FFF2-40B4-BE49-F238E27FC236}">
              <a16:creationId xmlns:a16="http://schemas.microsoft.com/office/drawing/2014/main" id="{2A32AA2E-8151-4A70-A7BA-1F37F3044CD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6" name="直線コネクタ 815">
          <a:extLst>
            <a:ext uri="{FF2B5EF4-FFF2-40B4-BE49-F238E27FC236}">
              <a16:creationId xmlns:a16="http://schemas.microsoft.com/office/drawing/2014/main" id="{19715FBE-FBBD-4A30-B61B-B3F84C882F3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7" name="テキスト ボックス 816">
          <a:extLst>
            <a:ext uri="{FF2B5EF4-FFF2-40B4-BE49-F238E27FC236}">
              <a16:creationId xmlns:a16="http://schemas.microsoft.com/office/drawing/2014/main" id="{3A3F6E5F-8746-4F37-9A29-FCDC1A128EE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8" name="直線コネクタ 817">
          <a:extLst>
            <a:ext uri="{FF2B5EF4-FFF2-40B4-BE49-F238E27FC236}">
              <a16:creationId xmlns:a16="http://schemas.microsoft.com/office/drawing/2014/main" id="{DB90DFB8-3A36-4742-B0E4-A9C66B16C19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9" name="テキスト ボックス 818">
          <a:extLst>
            <a:ext uri="{FF2B5EF4-FFF2-40B4-BE49-F238E27FC236}">
              <a16:creationId xmlns:a16="http://schemas.microsoft.com/office/drawing/2014/main" id="{10FD56DC-08C0-446A-B419-596D7D53781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0" name="直線コネクタ 819">
          <a:extLst>
            <a:ext uri="{FF2B5EF4-FFF2-40B4-BE49-F238E27FC236}">
              <a16:creationId xmlns:a16="http://schemas.microsoft.com/office/drawing/2014/main" id="{2BE17D7D-5DB2-40C0-8B1F-C75C08F1A5B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1" name="テキスト ボックス 820">
          <a:extLst>
            <a:ext uri="{FF2B5EF4-FFF2-40B4-BE49-F238E27FC236}">
              <a16:creationId xmlns:a16="http://schemas.microsoft.com/office/drawing/2014/main" id="{2BFB3316-4FAC-4802-A4DD-2A69DFF893F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2" name="直線コネクタ 821">
          <a:extLst>
            <a:ext uri="{FF2B5EF4-FFF2-40B4-BE49-F238E27FC236}">
              <a16:creationId xmlns:a16="http://schemas.microsoft.com/office/drawing/2014/main" id="{4E94454E-BB5E-4A25-9715-9FADA9A2FE2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3" name="テキスト ボックス 822">
          <a:extLst>
            <a:ext uri="{FF2B5EF4-FFF2-40B4-BE49-F238E27FC236}">
              <a16:creationId xmlns:a16="http://schemas.microsoft.com/office/drawing/2014/main" id="{18F604B6-AFB7-41B9-B8CD-A82C69322EF9}"/>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42798546-2FF4-42CC-BE1D-5526C5BC50A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9E44FD8D-BE4E-4287-A495-0C7674764EA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2F4F24D1-A85A-4243-8553-E59D8854B05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7" name="直線コネクタ 826">
          <a:extLst>
            <a:ext uri="{FF2B5EF4-FFF2-40B4-BE49-F238E27FC236}">
              <a16:creationId xmlns:a16="http://schemas.microsoft.com/office/drawing/2014/main" id="{EF24768C-4F79-4EE8-B2E9-ACBC0533781C}"/>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8" name="【庁舎】&#10;一人当たり面積最小値テキスト">
          <a:extLst>
            <a:ext uri="{FF2B5EF4-FFF2-40B4-BE49-F238E27FC236}">
              <a16:creationId xmlns:a16="http://schemas.microsoft.com/office/drawing/2014/main" id="{DE90318D-E9E4-4559-A71A-C6D7BEBB2075}"/>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9" name="直線コネクタ 828">
          <a:extLst>
            <a:ext uri="{FF2B5EF4-FFF2-40B4-BE49-F238E27FC236}">
              <a16:creationId xmlns:a16="http://schemas.microsoft.com/office/drawing/2014/main" id="{6EE312BA-7116-448E-8B37-8E0A6D490BB3}"/>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30" name="【庁舎】&#10;一人当たり面積最大値テキスト">
          <a:extLst>
            <a:ext uri="{FF2B5EF4-FFF2-40B4-BE49-F238E27FC236}">
              <a16:creationId xmlns:a16="http://schemas.microsoft.com/office/drawing/2014/main" id="{82307530-C03B-42F8-BEBF-550BE00E29EA}"/>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31" name="直線コネクタ 830">
          <a:extLst>
            <a:ext uri="{FF2B5EF4-FFF2-40B4-BE49-F238E27FC236}">
              <a16:creationId xmlns:a16="http://schemas.microsoft.com/office/drawing/2014/main" id="{E9639551-D5AE-455F-BE80-08D2DA2E1399}"/>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832" name="【庁舎】&#10;一人当たり面積平均値テキスト">
          <a:extLst>
            <a:ext uri="{FF2B5EF4-FFF2-40B4-BE49-F238E27FC236}">
              <a16:creationId xmlns:a16="http://schemas.microsoft.com/office/drawing/2014/main" id="{191204D4-6119-40FD-BFE9-842077835D46}"/>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3" name="フローチャート: 判断 832">
          <a:extLst>
            <a:ext uri="{FF2B5EF4-FFF2-40B4-BE49-F238E27FC236}">
              <a16:creationId xmlns:a16="http://schemas.microsoft.com/office/drawing/2014/main" id="{F9B915E9-422D-4367-9F29-1FD21316DE29}"/>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4" name="フローチャート: 判断 833">
          <a:extLst>
            <a:ext uri="{FF2B5EF4-FFF2-40B4-BE49-F238E27FC236}">
              <a16:creationId xmlns:a16="http://schemas.microsoft.com/office/drawing/2014/main" id="{D8C7A345-B3BB-4F27-9160-F60159917E41}"/>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5" name="フローチャート: 判断 834">
          <a:extLst>
            <a:ext uri="{FF2B5EF4-FFF2-40B4-BE49-F238E27FC236}">
              <a16:creationId xmlns:a16="http://schemas.microsoft.com/office/drawing/2014/main" id="{DB1ACACF-FB38-46AE-B05D-51AA7FA490AD}"/>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6" name="フローチャート: 判断 835">
          <a:extLst>
            <a:ext uri="{FF2B5EF4-FFF2-40B4-BE49-F238E27FC236}">
              <a16:creationId xmlns:a16="http://schemas.microsoft.com/office/drawing/2014/main" id="{0AF1D47F-AD8C-431B-B35C-A080029290B8}"/>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37" name="フローチャート: 判断 836">
          <a:extLst>
            <a:ext uri="{FF2B5EF4-FFF2-40B4-BE49-F238E27FC236}">
              <a16:creationId xmlns:a16="http://schemas.microsoft.com/office/drawing/2014/main" id="{344AF7B2-8F74-49D0-86D1-A0791B2114B1}"/>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2780D8E7-6121-4C78-83D1-A67610C582C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2EBD01C-CFBA-4669-BE48-FFF2E375152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18D7834F-F3A3-4897-AEAD-A93B7832C9A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1B16F045-7B84-4653-A61D-DF8E9DB94E3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1D865856-E4A8-466C-AD6E-1D149DEEA2D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22134</xdr:rowOff>
    </xdr:from>
    <xdr:to>
      <xdr:col>116</xdr:col>
      <xdr:colOff>114300</xdr:colOff>
      <xdr:row>106</xdr:row>
      <xdr:rowOff>123734</xdr:rowOff>
    </xdr:to>
    <xdr:sp macro="" textlink="">
      <xdr:nvSpPr>
        <xdr:cNvPr id="843" name="楕円 842">
          <a:extLst>
            <a:ext uri="{FF2B5EF4-FFF2-40B4-BE49-F238E27FC236}">
              <a16:creationId xmlns:a16="http://schemas.microsoft.com/office/drawing/2014/main" id="{7F588B06-4206-4BA4-9E5D-9AA70CA50344}"/>
            </a:ext>
          </a:extLst>
        </xdr:cNvPr>
        <xdr:cNvSpPr/>
      </xdr:nvSpPr>
      <xdr:spPr>
        <a:xfrm>
          <a:off x="221107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45011</xdr:rowOff>
    </xdr:from>
    <xdr:ext cx="469744" cy="259045"/>
    <xdr:sp macro="" textlink="">
      <xdr:nvSpPr>
        <xdr:cNvPr id="844" name="【庁舎】&#10;一人当たり面積該当値テキスト">
          <a:extLst>
            <a:ext uri="{FF2B5EF4-FFF2-40B4-BE49-F238E27FC236}">
              <a16:creationId xmlns:a16="http://schemas.microsoft.com/office/drawing/2014/main" id="{8D135E23-1DBC-4678-838D-0C0EE2581165}"/>
            </a:ext>
          </a:extLst>
        </xdr:cNvPr>
        <xdr:cNvSpPr txBox="1"/>
      </xdr:nvSpPr>
      <xdr:spPr>
        <a:xfrm>
          <a:off x="22199600" y="1804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25400</xdr:rowOff>
    </xdr:from>
    <xdr:to>
      <xdr:col>112</xdr:col>
      <xdr:colOff>38100</xdr:colOff>
      <xdr:row>106</xdr:row>
      <xdr:rowOff>127000</xdr:rowOff>
    </xdr:to>
    <xdr:sp macro="" textlink="">
      <xdr:nvSpPr>
        <xdr:cNvPr id="845" name="楕円 844">
          <a:extLst>
            <a:ext uri="{FF2B5EF4-FFF2-40B4-BE49-F238E27FC236}">
              <a16:creationId xmlns:a16="http://schemas.microsoft.com/office/drawing/2014/main" id="{16D26874-BBAE-49C1-807F-514A2EEAF739}"/>
            </a:ext>
          </a:extLst>
        </xdr:cNvPr>
        <xdr:cNvSpPr/>
      </xdr:nvSpPr>
      <xdr:spPr>
        <a:xfrm>
          <a:off x="21272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72934</xdr:rowOff>
    </xdr:from>
    <xdr:to>
      <xdr:col>116</xdr:col>
      <xdr:colOff>63500</xdr:colOff>
      <xdr:row>106</xdr:row>
      <xdr:rowOff>76200</xdr:rowOff>
    </xdr:to>
    <xdr:cxnSp macro="">
      <xdr:nvCxnSpPr>
        <xdr:cNvPr id="846" name="直線コネクタ 845">
          <a:extLst>
            <a:ext uri="{FF2B5EF4-FFF2-40B4-BE49-F238E27FC236}">
              <a16:creationId xmlns:a16="http://schemas.microsoft.com/office/drawing/2014/main" id="{62040E60-11E3-4A22-9DA2-8CC0A2431EFA}"/>
            </a:ext>
          </a:extLst>
        </xdr:cNvPr>
        <xdr:cNvCxnSpPr/>
      </xdr:nvCxnSpPr>
      <xdr:spPr>
        <a:xfrm flipV="1">
          <a:off x="21323300" y="1824663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847" name="楕円 846">
          <a:extLst>
            <a:ext uri="{FF2B5EF4-FFF2-40B4-BE49-F238E27FC236}">
              <a16:creationId xmlns:a16="http://schemas.microsoft.com/office/drawing/2014/main" id="{2D6513F4-161F-431C-BC5D-FE2F689982A6}"/>
            </a:ext>
          </a:extLst>
        </xdr:cNvPr>
        <xdr:cNvSpPr/>
      </xdr:nvSpPr>
      <xdr:spPr>
        <a:xfrm>
          <a:off x="20383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76200</xdr:rowOff>
    </xdr:from>
    <xdr:to>
      <xdr:col>111</xdr:col>
      <xdr:colOff>177800</xdr:colOff>
      <xdr:row>106</xdr:row>
      <xdr:rowOff>76200</xdr:rowOff>
    </xdr:to>
    <xdr:cxnSp macro="">
      <xdr:nvCxnSpPr>
        <xdr:cNvPr id="848" name="直線コネクタ 847">
          <a:extLst>
            <a:ext uri="{FF2B5EF4-FFF2-40B4-BE49-F238E27FC236}">
              <a16:creationId xmlns:a16="http://schemas.microsoft.com/office/drawing/2014/main" id="{A8E9D6C2-8289-4510-B332-71C15A59217D}"/>
            </a:ext>
          </a:extLst>
        </xdr:cNvPr>
        <xdr:cNvCxnSpPr/>
      </xdr:nvCxnSpPr>
      <xdr:spPr>
        <a:xfrm>
          <a:off x="20434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849" name="楕円 848">
          <a:extLst>
            <a:ext uri="{FF2B5EF4-FFF2-40B4-BE49-F238E27FC236}">
              <a16:creationId xmlns:a16="http://schemas.microsoft.com/office/drawing/2014/main" id="{6F472E8E-4D6F-499E-821C-677558D587A6}"/>
            </a:ext>
          </a:extLst>
        </xdr:cNvPr>
        <xdr:cNvSpPr/>
      </xdr:nvSpPr>
      <xdr:spPr>
        <a:xfrm>
          <a:off x="19494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76200</xdr:rowOff>
    </xdr:to>
    <xdr:cxnSp macro="">
      <xdr:nvCxnSpPr>
        <xdr:cNvPr id="850" name="直線コネクタ 849">
          <a:extLst>
            <a:ext uri="{FF2B5EF4-FFF2-40B4-BE49-F238E27FC236}">
              <a16:creationId xmlns:a16="http://schemas.microsoft.com/office/drawing/2014/main" id="{560E4FB8-AF69-452C-AAC6-4EC0FF7CC308}"/>
            </a:ext>
          </a:extLst>
        </xdr:cNvPr>
        <xdr:cNvCxnSpPr/>
      </xdr:nvCxnSpPr>
      <xdr:spPr>
        <a:xfrm>
          <a:off x="19545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28666</xdr:rowOff>
    </xdr:from>
    <xdr:to>
      <xdr:col>98</xdr:col>
      <xdr:colOff>38100</xdr:colOff>
      <xdr:row>106</xdr:row>
      <xdr:rowOff>130266</xdr:rowOff>
    </xdr:to>
    <xdr:sp macro="" textlink="">
      <xdr:nvSpPr>
        <xdr:cNvPr id="851" name="楕円 850">
          <a:extLst>
            <a:ext uri="{FF2B5EF4-FFF2-40B4-BE49-F238E27FC236}">
              <a16:creationId xmlns:a16="http://schemas.microsoft.com/office/drawing/2014/main" id="{C801DF8A-118E-4D60-93F7-19C70FA31444}"/>
            </a:ext>
          </a:extLst>
        </xdr:cNvPr>
        <xdr:cNvSpPr/>
      </xdr:nvSpPr>
      <xdr:spPr>
        <a:xfrm>
          <a:off x="18605500" y="182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76200</xdr:rowOff>
    </xdr:from>
    <xdr:to>
      <xdr:col>102</xdr:col>
      <xdr:colOff>114300</xdr:colOff>
      <xdr:row>106</xdr:row>
      <xdr:rowOff>79466</xdr:rowOff>
    </xdr:to>
    <xdr:cxnSp macro="">
      <xdr:nvCxnSpPr>
        <xdr:cNvPr id="852" name="直線コネクタ 851">
          <a:extLst>
            <a:ext uri="{FF2B5EF4-FFF2-40B4-BE49-F238E27FC236}">
              <a16:creationId xmlns:a16="http://schemas.microsoft.com/office/drawing/2014/main" id="{7600DF97-014D-4C28-8750-48758DA143C7}"/>
            </a:ext>
          </a:extLst>
        </xdr:cNvPr>
        <xdr:cNvCxnSpPr/>
      </xdr:nvCxnSpPr>
      <xdr:spPr>
        <a:xfrm flipV="1">
          <a:off x="18656300" y="182499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853" name="n_1aveValue【庁舎】&#10;一人当たり面積">
          <a:extLst>
            <a:ext uri="{FF2B5EF4-FFF2-40B4-BE49-F238E27FC236}">
              <a16:creationId xmlns:a16="http://schemas.microsoft.com/office/drawing/2014/main" id="{0CAFD931-9D19-4D5B-B129-43F1BEF123A8}"/>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854" name="n_2aveValue【庁舎】&#10;一人当たり面積">
          <a:extLst>
            <a:ext uri="{FF2B5EF4-FFF2-40B4-BE49-F238E27FC236}">
              <a16:creationId xmlns:a16="http://schemas.microsoft.com/office/drawing/2014/main" id="{A1501329-7866-4495-A909-5217180D0809}"/>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855" name="n_3aveValue【庁舎】&#10;一人当たり面積">
          <a:extLst>
            <a:ext uri="{FF2B5EF4-FFF2-40B4-BE49-F238E27FC236}">
              <a16:creationId xmlns:a16="http://schemas.microsoft.com/office/drawing/2014/main" id="{E75815B7-548B-499C-908D-2A0A46D9EB3A}"/>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856" name="n_4aveValue【庁舎】&#10;一人当たり面積">
          <a:extLst>
            <a:ext uri="{FF2B5EF4-FFF2-40B4-BE49-F238E27FC236}">
              <a16:creationId xmlns:a16="http://schemas.microsoft.com/office/drawing/2014/main" id="{27296874-6205-4F5A-A1A3-CA191A911007}"/>
            </a:ext>
          </a:extLst>
        </xdr:cNvPr>
        <xdr:cNvSpPr txBox="1"/>
      </xdr:nvSpPr>
      <xdr:spPr>
        <a:xfrm>
          <a:off x="18421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143527</xdr:rowOff>
    </xdr:from>
    <xdr:ext cx="469744" cy="259045"/>
    <xdr:sp macro="" textlink="">
      <xdr:nvSpPr>
        <xdr:cNvPr id="857" name="n_1mainValue【庁舎】&#10;一人当たり面積">
          <a:extLst>
            <a:ext uri="{FF2B5EF4-FFF2-40B4-BE49-F238E27FC236}">
              <a16:creationId xmlns:a16="http://schemas.microsoft.com/office/drawing/2014/main" id="{B24D3ED3-9C41-4800-BE5F-1D384952AEA5}"/>
            </a:ext>
          </a:extLst>
        </xdr:cNvPr>
        <xdr:cNvSpPr txBox="1"/>
      </xdr:nvSpPr>
      <xdr:spPr>
        <a:xfrm>
          <a:off x="210757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143527</xdr:rowOff>
    </xdr:from>
    <xdr:ext cx="469744" cy="259045"/>
    <xdr:sp macro="" textlink="">
      <xdr:nvSpPr>
        <xdr:cNvPr id="858" name="n_2mainValue【庁舎】&#10;一人当たり面積">
          <a:extLst>
            <a:ext uri="{FF2B5EF4-FFF2-40B4-BE49-F238E27FC236}">
              <a16:creationId xmlns:a16="http://schemas.microsoft.com/office/drawing/2014/main" id="{07ED3FAA-B721-48F1-B419-4F1035E31AC2}"/>
            </a:ext>
          </a:extLst>
        </xdr:cNvPr>
        <xdr:cNvSpPr txBox="1"/>
      </xdr:nvSpPr>
      <xdr:spPr>
        <a:xfrm>
          <a:off x="201994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143527</xdr:rowOff>
    </xdr:from>
    <xdr:ext cx="469744" cy="259045"/>
    <xdr:sp macro="" textlink="">
      <xdr:nvSpPr>
        <xdr:cNvPr id="859" name="n_3mainValue【庁舎】&#10;一人当たり面積">
          <a:extLst>
            <a:ext uri="{FF2B5EF4-FFF2-40B4-BE49-F238E27FC236}">
              <a16:creationId xmlns:a16="http://schemas.microsoft.com/office/drawing/2014/main" id="{C0519E67-9CC2-4B8A-85F4-603292ECD693}"/>
            </a:ext>
          </a:extLst>
        </xdr:cNvPr>
        <xdr:cNvSpPr txBox="1"/>
      </xdr:nvSpPr>
      <xdr:spPr>
        <a:xfrm>
          <a:off x="193104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146793</xdr:rowOff>
    </xdr:from>
    <xdr:ext cx="469744" cy="259045"/>
    <xdr:sp macro="" textlink="">
      <xdr:nvSpPr>
        <xdr:cNvPr id="860" name="n_4mainValue【庁舎】&#10;一人当たり面積">
          <a:extLst>
            <a:ext uri="{FF2B5EF4-FFF2-40B4-BE49-F238E27FC236}">
              <a16:creationId xmlns:a16="http://schemas.microsoft.com/office/drawing/2014/main" id="{61BC2696-4F4C-46EC-B2F4-7DCD62A79625}"/>
            </a:ext>
          </a:extLst>
        </xdr:cNvPr>
        <xdr:cNvSpPr txBox="1"/>
      </xdr:nvSpPr>
      <xdr:spPr>
        <a:xfrm>
          <a:off x="18421427" y="179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3AA21468-B7F3-452E-B968-827A7FD1212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7102A734-DBA1-4093-B31C-62C08F06F3E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CC618E97-8845-4C6B-88F3-A000A2A83EE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特に高くなっている施設は、図書館、市民会館である。図書館は本館のほかに２棟の分館があり、一人当たり面積も高くなっている。昭和４４年に建設された分館は老朽化が著しいため、公共施設等総合管理計画のマネジメント方針に従い、今後建替え等の際には複合化やダウンサイジング等の手法により、延床面積の削減を検討してい</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市民会館の２施設は文化会館と芸術文化ホールであるが、文化会館は昭和５４年、芸術文化ホールは平成５年に建設され、ともに老朽化が進んでいる。目的や政策的必要性を考慮し、図書館と同様、延床面積の削減を図っていく必要がある。また、昭和５６年に建設された保健センターにおいても老朽化が著しいため、建替えを検討する際には公共施設等総合管理計画の施設類型ごとの管理に関する基本方針に従い、他施設との複合化や業務の管理運営方法等について検討す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36967571</v>
      </c>
      <c r="BO4" s="462"/>
      <c r="BP4" s="462"/>
      <c r="BQ4" s="462"/>
      <c r="BR4" s="462"/>
      <c r="BS4" s="462"/>
      <c r="BT4" s="462"/>
      <c r="BU4" s="463"/>
      <c r="BV4" s="461">
        <v>35204146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10.9</v>
      </c>
      <c r="CU4" s="602"/>
      <c r="CV4" s="602"/>
      <c r="CW4" s="602"/>
      <c r="CX4" s="602"/>
      <c r="CY4" s="602"/>
      <c r="CZ4" s="602"/>
      <c r="DA4" s="603"/>
      <c r="DB4" s="601">
        <v>8.4</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34582790</v>
      </c>
      <c r="BO5" s="433"/>
      <c r="BP5" s="433"/>
      <c r="BQ5" s="433"/>
      <c r="BR5" s="433"/>
      <c r="BS5" s="433"/>
      <c r="BT5" s="433"/>
      <c r="BU5" s="434"/>
      <c r="BV5" s="432">
        <v>33370490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89.7</v>
      </c>
      <c r="CU5" s="430"/>
      <c r="CV5" s="430"/>
      <c r="CW5" s="430"/>
      <c r="CX5" s="430"/>
      <c r="CY5" s="430"/>
      <c r="CZ5" s="430"/>
      <c r="DA5" s="431"/>
      <c r="DB5" s="429">
        <v>97.5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2384781</v>
      </c>
      <c r="BO6" s="433"/>
      <c r="BP6" s="433"/>
      <c r="BQ6" s="433"/>
      <c r="BR6" s="433"/>
      <c r="BS6" s="433"/>
      <c r="BT6" s="433"/>
      <c r="BU6" s="434"/>
      <c r="BV6" s="432">
        <v>1833656</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89.7</v>
      </c>
      <c r="CU6" s="576"/>
      <c r="CV6" s="576"/>
      <c r="CW6" s="576"/>
      <c r="CX6" s="576"/>
      <c r="CY6" s="576"/>
      <c r="CZ6" s="576"/>
      <c r="DA6" s="577"/>
      <c r="DB6" s="575">
        <v>97.5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90</v>
      </c>
      <c r="AV7" s="491"/>
      <c r="AW7" s="491"/>
      <c r="AX7" s="491"/>
      <c r="AY7" s="446" t="s">
        <v>102</v>
      </c>
      <c r="AZ7" s="447"/>
      <c r="BA7" s="447"/>
      <c r="BB7" s="447"/>
      <c r="BC7" s="447"/>
      <c r="BD7" s="447"/>
      <c r="BE7" s="447"/>
      <c r="BF7" s="447"/>
      <c r="BG7" s="447"/>
      <c r="BH7" s="447"/>
      <c r="BI7" s="447"/>
      <c r="BJ7" s="447"/>
      <c r="BK7" s="447"/>
      <c r="BL7" s="447"/>
      <c r="BM7" s="448"/>
      <c r="BN7" s="432">
        <v>260409</v>
      </c>
      <c r="BO7" s="433"/>
      <c r="BP7" s="433"/>
      <c r="BQ7" s="433"/>
      <c r="BR7" s="433"/>
      <c r="BS7" s="433"/>
      <c r="BT7" s="433"/>
      <c r="BU7" s="434"/>
      <c r="BV7" s="432">
        <v>122391</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19414660</v>
      </c>
      <c r="CU7" s="433"/>
      <c r="CV7" s="433"/>
      <c r="CW7" s="433"/>
      <c r="CX7" s="433"/>
      <c r="CY7" s="433"/>
      <c r="CZ7" s="433"/>
      <c r="DA7" s="434"/>
      <c r="DB7" s="432">
        <v>20256863</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2124372</v>
      </c>
      <c r="BO8" s="433"/>
      <c r="BP8" s="433"/>
      <c r="BQ8" s="433"/>
      <c r="BR8" s="433"/>
      <c r="BS8" s="433"/>
      <c r="BT8" s="433"/>
      <c r="BU8" s="434"/>
      <c r="BV8" s="432">
        <v>1711265</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1.17</v>
      </c>
      <c r="CU8" s="536"/>
      <c r="CV8" s="536"/>
      <c r="CW8" s="536"/>
      <c r="CX8" s="536"/>
      <c r="CY8" s="536"/>
      <c r="CZ8" s="536"/>
      <c r="DA8" s="537"/>
      <c r="DB8" s="535">
        <v>1.1599999999999999</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72458</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98</v>
      </c>
      <c r="AV9" s="491"/>
      <c r="AW9" s="491"/>
      <c r="AX9" s="491"/>
      <c r="AY9" s="446" t="s">
        <v>111</v>
      </c>
      <c r="AZ9" s="447"/>
      <c r="BA9" s="447"/>
      <c r="BB9" s="447"/>
      <c r="BC9" s="447"/>
      <c r="BD9" s="447"/>
      <c r="BE9" s="447"/>
      <c r="BF9" s="447"/>
      <c r="BG9" s="447"/>
      <c r="BH9" s="447"/>
      <c r="BI9" s="447"/>
      <c r="BJ9" s="447"/>
      <c r="BK9" s="447"/>
      <c r="BL9" s="447"/>
      <c r="BM9" s="448"/>
      <c r="BN9" s="432">
        <v>413107</v>
      </c>
      <c r="BO9" s="433"/>
      <c r="BP9" s="433"/>
      <c r="BQ9" s="433"/>
      <c r="BR9" s="433"/>
      <c r="BS9" s="433"/>
      <c r="BT9" s="433"/>
      <c r="BU9" s="434"/>
      <c r="BV9" s="432">
        <v>-1377923</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3.9</v>
      </c>
      <c r="CU9" s="430"/>
      <c r="CV9" s="430"/>
      <c r="CW9" s="430"/>
      <c r="CX9" s="430"/>
      <c r="CY9" s="430"/>
      <c r="CZ9" s="430"/>
      <c r="DA9" s="431"/>
      <c r="DB9" s="429">
        <v>4.4000000000000004</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71346</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19433</v>
      </c>
      <c r="BO10" s="433"/>
      <c r="BP10" s="433"/>
      <c r="BQ10" s="433"/>
      <c r="BR10" s="433"/>
      <c r="BS10" s="433"/>
      <c r="BT10" s="433"/>
      <c r="BU10" s="434"/>
      <c r="BV10" s="432">
        <v>8945</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72242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448659</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65731</v>
      </c>
      <c r="S13" s="520"/>
      <c r="T13" s="520"/>
      <c r="U13" s="520"/>
      <c r="V13" s="521"/>
      <c r="W13" s="522" t="s">
        <v>131</v>
      </c>
      <c r="X13" s="418"/>
      <c r="Y13" s="418"/>
      <c r="Z13" s="418"/>
      <c r="AA13" s="418"/>
      <c r="AB13" s="419"/>
      <c r="AC13" s="385">
        <v>1386</v>
      </c>
      <c r="AD13" s="386"/>
      <c r="AE13" s="386"/>
      <c r="AF13" s="386"/>
      <c r="AG13" s="387"/>
      <c r="AH13" s="385">
        <v>1577</v>
      </c>
      <c r="AI13" s="386"/>
      <c r="AJ13" s="386"/>
      <c r="AK13" s="386"/>
      <c r="AL13" s="445"/>
      <c r="AM13" s="489" t="s">
        <v>132</v>
      </c>
      <c r="AN13" s="389"/>
      <c r="AO13" s="389"/>
      <c r="AP13" s="389"/>
      <c r="AQ13" s="389"/>
      <c r="AR13" s="389"/>
      <c r="AS13" s="389"/>
      <c r="AT13" s="390"/>
      <c r="AU13" s="490" t="s">
        <v>98</v>
      </c>
      <c r="AV13" s="491"/>
      <c r="AW13" s="491"/>
      <c r="AX13" s="491"/>
      <c r="AY13" s="446" t="s">
        <v>133</v>
      </c>
      <c r="AZ13" s="447"/>
      <c r="BA13" s="447"/>
      <c r="BB13" s="447"/>
      <c r="BC13" s="447"/>
      <c r="BD13" s="447"/>
      <c r="BE13" s="447"/>
      <c r="BF13" s="447"/>
      <c r="BG13" s="447"/>
      <c r="BH13" s="447"/>
      <c r="BI13" s="447"/>
      <c r="BJ13" s="447"/>
      <c r="BK13" s="447"/>
      <c r="BL13" s="447"/>
      <c r="BM13" s="448"/>
      <c r="BN13" s="432">
        <v>432540</v>
      </c>
      <c r="BO13" s="433"/>
      <c r="BP13" s="433"/>
      <c r="BQ13" s="433"/>
      <c r="BR13" s="433"/>
      <c r="BS13" s="433"/>
      <c r="BT13" s="433"/>
      <c r="BU13" s="434"/>
      <c r="BV13" s="432">
        <v>-1817637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3.7</v>
      </c>
      <c r="CU13" s="430"/>
      <c r="CV13" s="430"/>
      <c r="CW13" s="430"/>
      <c r="CX13" s="430"/>
      <c r="CY13" s="430"/>
      <c r="CZ13" s="430"/>
      <c r="DA13" s="431"/>
      <c r="DB13" s="429">
        <v>3.1</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72534</v>
      </c>
      <c r="S14" s="520"/>
      <c r="T14" s="520"/>
      <c r="U14" s="520"/>
      <c r="V14" s="521"/>
      <c r="W14" s="523"/>
      <c r="X14" s="421"/>
      <c r="Y14" s="421"/>
      <c r="Z14" s="421"/>
      <c r="AA14" s="421"/>
      <c r="AB14" s="422"/>
      <c r="AC14" s="512">
        <v>3.8</v>
      </c>
      <c r="AD14" s="513"/>
      <c r="AE14" s="513"/>
      <c r="AF14" s="513"/>
      <c r="AG14" s="514"/>
      <c r="AH14" s="512">
        <v>4.2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v>2.8</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66253</v>
      </c>
      <c r="S15" s="520"/>
      <c r="T15" s="520"/>
      <c r="U15" s="520"/>
      <c r="V15" s="521"/>
      <c r="W15" s="522" t="s">
        <v>137</v>
      </c>
      <c r="X15" s="418"/>
      <c r="Y15" s="418"/>
      <c r="Z15" s="418"/>
      <c r="AA15" s="418"/>
      <c r="AB15" s="419"/>
      <c r="AC15" s="385">
        <v>17797</v>
      </c>
      <c r="AD15" s="386"/>
      <c r="AE15" s="386"/>
      <c r="AF15" s="386"/>
      <c r="AG15" s="387"/>
      <c r="AH15" s="385">
        <v>18303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15053224</v>
      </c>
      <c r="BO15" s="462"/>
      <c r="BP15" s="462"/>
      <c r="BQ15" s="462"/>
      <c r="BR15" s="462"/>
      <c r="BS15" s="462"/>
      <c r="BT15" s="462"/>
      <c r="BU15" s="463"/>
      <c r="BV15" s="461">
        <v>15700444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48.3</v>
      </c>
      <c r="AD16" s="513"/>
      <c r="AE16" s="513"/>
      <c r="AF16" s="513"/>
      <c r="AG16" s="514"/>
      <c r="AH16" s="512">
        <v>49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12969000</v>
      </c>
      <c r="BO16" s="433"/>
      <c r="BP16" s="433"/>
      <c r="BQ16" s="433"/>
      <c r="BR16" s="433"/>
      <c r="BS16" s="433"/>
      <c r="BT16" s="433"/>
      <c r="BU16" s="434"/>
      <c r="BV16" s="432">
        <v>12618072</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17629</v>
      </c>
      <c r="AD17" s="386"/>
      <c r="AE17" s="386"/>
      <c r="AF17" s="386"/>
      <c r="AG17" s="387"/>
      <c r="AH17" s="385">
        <v>17484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19414660</v>
      </c>
      <c r="BO17" s="433"/>
      <c r="BP17" s="433"/>
      <c r="BQ17" s="433"/>
      <c r="BR17" s="433"/>
      <c r="BS17" s="433"/>
      <c r="BT17" s="433"/>
      <c r="BU17" s="434"/>
      <c r="BV17" s="432">
        <v>20256863</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36.68</v>
      </c>
      <c r="M18" s="485"/>
      <c r="N18" s="485"/>
      <c r="O18" s="485"/>
      <c r="P18" s="485"/>
      <c r="Q18" s="485"/>
      <c r="R18" s="486"/>
      <c r="S18" s="486"/>
      <c r="T18" s="486"/>
      <c r="U18" s="486"/>
      <c r="V18" s="487"/>
      <c r="W18" s="503"/>
      <c r="X18" s="504"/>
      <c r="Y18" s="504"/>
      <c r="Z18" s="504"/>
      <c r="AA18" s="504"/>
      <c r="AB18" s="528"/>
      <c r="AC18" s="402">
        <v>47.9</v>
      </c>
      <c r="AD18" s="403"/>
      <c r="AE18" s="403"/>
      <c r="AF18" s="403"/>
      <c r="AG18" s="488"/>
      <c r="AH18" s="402">
        <v>46.8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19685317</v>
      </c>
      <c r="BO18" s="433"/>
      <c r="BP18" s="433"/>
      <c r="BQ18" s="433"/>
      <c r="BR18" s="433"/>
      <c r="BS18" s="433"/>
      <c r="BT18" s="433"/>
      <c r="BU18" s="434"/>
      <c r="BV18" s="432">
        <v>18943443</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1975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28591984</v>
      </c>
      <c r="BO19" s="433"/>
      <c r="BP19" s="433"/>
      <c r="BQ19" s="433"/>
      <c r="BR19" s="433"/>
      <c r="BS19" s="433"/>
      <c r="BT19" s="433"/>
      <c r="BU19" s="434"/>
      <c r="BV19" s="432">
        <v>27806077</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28277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8056355</v>
      </c>
      <c r="BO22" s="462"/>
      <c r="BP22" s="462"/>
      <c r="BQ22" s="462"/>
      <c r="BR22" s="462"/>
      <c r="BS22" s="462"/>
      <c r="BT22" s="462"/>
      <c r="BU22" s="463"/>
      <c r="BV22" s="461">
        <v>8191053</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4055628</v>
      </c>
      <c r="BO23" s="433"/>
      <c r="BP23" s="433"/>
      <c r="BQ23" s="433"/>
      <c r="BR23" s="433"/>
      <c r="BS23" s="433"/>
      <c r="BT23" s="433"/>
      <c r="BU23" s="434"/>
      <c r="BV23" s="432">
        <v>4616239</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10030</v>
      </c>
      <c r="R24" s="386"/>
      <c r="S24" s="386"/>
      <c r="T24" s="386"/>
      <c r="U24" s="386"/>
      <c r="V24" s="387"/>
      <c r="W24" s="475"/>
      <c r="X24" s="412"/>
      <c r="Y24" s="413"/>
      <c r="Z24" s="388" t="s">
        <v>162</v>
      </c>
      <c r="AA24" s="389"/>
      <c r="AB24" s="389"/>
      <c r="AC24" s="389"/>
      <c r="AD24" s="389"/>
      <c r="AE24" s="389"/>
      <c r="AF24" s="389"/>
      <c r="AG24" s="390"/>
      <c r="AH24" s="385">
        <v>429</v>
      </c>
      <c r="AI24" s="386"/>
      <c r="AJ24" s="386"/>
      <c r="AK24" s="386"/>
      <c r="AL24" s="387"/>
      <c r="AM24" s="385">
        <v>1368939</v>
      </c>
      <c r="AN24" s="386"/>
      <c r="AO24" s="386"/>
      <c r="AP24" s="386"/>
      <c r="AQ24" s="386"/>
      <c r="AR24" s="387"/>
      <c r="AS24" s="385">
        <v>3191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7167636</v>
      </c>
      <c r="BO24" s="433"/>
      <c r="BP24" s="433"/>
      <c r="BQ24" s="433"/>
      <c r="BR24" s="433"/>
      <c r="BS24" s="433"/>
      <c r="BT24" s="433"/>
      <c r="BU24" s="434"/>
      <c r="BV24" s="432">
        <v>7154158</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8220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1171086</v>
      </c>
      <c r="BO25" s="462"/>
      <c r="BP25" s="462"/>
      <c r="BQ25" s="462"/>
      <c r="BR25" s="462"/>
      <c r="BS25" s="462"/>
      <c r="BT25" s="462"/>
      <c r="BU25" s="463"/>
      <c r="BV25" s="461">
        <v>1151672</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7150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5430</v>
      </c>
      <c r="R27" s="386"/>
      <c r="S27" s="386"/>
      <c r="T27" s="386"/>
      <c r="U27" s="386"/>
      <c r="V27" s="387"/>
      <c r="W27" s="475"/>
      <c r="X27" s="412"/>
      <c r="Y27" s="413"/>
      <c r="Z27" s="388" t="s">
        <v>171</v>
      </c>
      <c r="AA27" s="389"/>
      <c r="AB27" s="389"/>
      <c r="AC27" s="389"/>
      <c r="AD27" s="389"/>
      <c r="AE27" s="389"/>
      <c r="AF27" s="389"/>
      <c r="AG27" s="390"/>
      <c r="AH27" s="385">
        <v>42</v>
      </c>
      <c r="AI27" s="386"/>
      <c r="AJ27" s="386"/>
      <c r="AK27" s="386"/>
      <c r="AL27" s="387"/>
      <c r="AM27" s="385">
        <v>131390</v>
      </c>
      <c r="AN27" s="386"/>
      <c r="AO27" s="386"/>
      <c r="AP27" s="386"/>
      <c r="AQ27" s="386"/>
      <c r="AR27" s="387"/>
      <c r="AS27" s="385">
        <v>3128</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5030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5990121</v>
      </c>
      <c r="BO28" s="462"/>
      <c r="BP28" s="462"/>
      <c r="BQ28" s="462"/>
      <c r="BR28" s="462"/>
      <c r="BS28" s="462"/>
      <c r="BT28" s="462"/>
      <c r="BU28" s="463"/>
      <c r="BV28" s="461">
        <v>5970688</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20</v>
      </c>
      <c r="M29" s="386"/>
      <c r="N29" s="386"/>
      <c r="O29" s="386"/>
      <c r="P29" s="387"/>
      <c r="Q29" s="385">
        <v>4480</v>
      </c>
      <c r="R29" s="386"/>
      <c r="S29" s="386"/>
      <c r="T29" s="386"/>
      <c r="U29" s="386"/>
      <c r="V29" s="387"/>
      <c r="W29" s="476"/>
      <c r="X29" s="477"/>
      <c r="Y29" s="478"/>
      <c r="Z29" s="388" t="s">
        <v>177</v>
      </c>
      <c r="AA29" s="389"/>
      <c r="AB29" s="389"/>
      <c r="AC29" s="389"/>
      <c r="AD29" s="389"/>
      <c r="AE29" s="389"/>
      <c r="AF29" s="389"/>
      <c r="AG29" s="390"/>
      <c r="AH29" s="385">
        <v>471</v>
      </c>
      <c r="AI29" s="386"/>
      <c r="AJ29" s="386"/>
      <c r="AK29" s="386"/>
      <c r="AL29" s="387"/>
      <c r="AM29" s="385">
        <v>1500329</v>
      </c>
      <c r="AN29" s="386"/>
      <c r="AO29" s="386"/>
      <c r="AP29" s="386"/>
      <c r="AQ29" s="386"/>
      <c r="AR29" s="387"/>
      <c r="AS29" s="385">
        <v>3185</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6808</v>
      </c>
      <c r="BO29" s="433"/>
      <c r="BP29" s="433"/>
      <c r="BQ29" s="433"/>
      <c r="BR29" s="433"/>
      <c r="BS29" s="433"/>
      <c r="BT29" s="433"/>
      <c r="BU29" s="434"/>
      <c r="BV29" s="432">
        <v>6782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2312811</v>
      </c>
      <c r="BO30" s="467"/>
      <c r="BP30" s="467"/>
      <c r="BQ30" s="467"/>
      <c r="BR30" s="467"/>
      <c r="BS30" s="467"/>
      <c r="BT30" s="467"/>
      <c r="BU30" s="468"/>
      <c r="BV30" s="466">
        <v>2084246</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衣浦衛生組合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㈱ヘキナンシティカンパニー</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訪問看護事業特別会計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介護保険（保険事業勘定）特別会計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衣浦東部広域連合</v>
      </c>
      <c r="BZ35" s="381"/>
      <c r="CA35" s="381"/>
      <c r="CB35" s="381"/>
      <c r="CC35" s="381"/>
      <c r="CD35" s="381"/>
      <c r="CE35" s="381"/>
      <c r="CF35" s="381"/>
      <c r="CG35" s="381"/>
      <c r="CH35" s="381"/>
      <c r="CI35" s="381"/>
      <c r="CJ35" s="381"/>
      <c r="CK35" s="381"/>
      <c r="CL35" s="381"/>
      <c r="CM35" s="381"/>
      <c r="CN35" s="163"/>
      <c r="CO35" s="380">
        <f t="shared" ref="CO35:CO43" si="3">IF(CQ35="","",CO34+1)</f>
        <v>15</v>
      </c>
      <c r="CP35" s="380"/>
      <c r="CQ35" s="381" t="str">
        <f>IF('各会計、関係団体の財政状況及び健全化判断比率'!BS8="","",'各会計、関係団体の財政状況及び健全化判断比率'!BS8)</f>
        <v>碧南市土地開発公社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介護保険（介護サービス事業勘定）特別会計</v>
      </c>
      <c r="X36" s="381"/>
      <c r="Y36" s="381"/>
      <c r="Z36" s="381"/>
      <c r="AA36" s="381"/>
      <c r="AB36" s="381"/>
      <c r="AC36" s="381"/>
      <c r="AD36" s="381"/>
      <c r="AE36" s="381"/>
      <c r="AF36" s="381"/>
      <c r="AG36" s="381"/>
      <c r="AH36" s="381"/>
      <c r="AI36" s="381"/>
      <c r="AJ36" s="381"/>
      <c r="AK36" s="381"/>
      <c r="AL36" s="163"/>
      <c r="AM36" s="380">
        <f t="shared" si="0"/>
        <v>9</v>
      </c>
      <c r="AN36" s="380"/>
      <c r="AO36" s="381" t="str">
        <f>IF('各会計、関係団体の財政状況及び健全化判断比率'!B34="","",'各会計、関係団体の財政状況及び健全化判断比率'!B34)</f>
        <v>病院事業会計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愛知県後期高齢者医療広域連合（一般会計）</v>
      </c>
      <c r="BZ36" s="381"/>
      <c r="CA36" s="381"/>
      <c r="CB36" s="381"/>
      <c r="CC36" s="381"/>
      <c r="CD36" s="381"/>
      <c r="CE36" s="381"/>
      <c r="CF36" s="381"/>
      <c r="CG36" s="381"/>
      <c r="CH36" s="381"/>
      <c r="CI36" s="381"/>
      <c r="CJ36" s="381"/>
      <c r="CK36" s="381"/>
      <c r="CL36" s="381"/>
      <c r="CM36" s="381"/>
      <c r="CN36" s="163"/>
      <c r="CO36" s="380">
        <f t="shared" si="3"/>
        <v>16</v>
      </c>
      <c r="CP36" s="380"/>
      <c r="CQ36" s="381" t="str">
        <f>IF('各会計、関係団体の財政状況及び健全化判断比率'!BS9="","",'各会計、関係団体の財政状況及び健全化判断比率'!BS9)</f>
        <v>㈶碧南市健康増進会</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後期高齢者医療保険特別会計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愛知県後期高齢者医療広域連合（後期高齢者医療特別会計）</v>
      </c>
      <c r="BZ37" s="381"/>
      <c r="CA37" s="381"/>
      <c r="CB37" s="381"/>
      <c r="CC37" s="381"/>
      <c r="CD37" s="381"/>
      <c r="CE37" s="381"/>
      <c r="CF37" s="381"/>
      <c r="CG37" s="381"/>
      <c r="CH37" s="381"/>
      <c r="CI37" s="381"/>
      <c r="CJ37" s="381"/>
      <c r="CK37" s="381"/>
      <c r="CL37" s="381"/>
      <c r="CM37" s="381"/>
      <c r="CN37" s="163"/>
      <c r="CO37" s="380">
        <f t="shared" si="3"/>
        <v>17</v>
      </c>
      <c r="CP37" s="380"/>
      <c r="CQ37" s="381" t="str">
        <f>IF('各会計、関係団体の財政状況及び健全化判断比率'!BS10="","",'各会計、関係団体の財政状況及び健全化判断比率'!BS10)</f>
        <v>㈶衣浦港福祉協会</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m1KBrDRpylap3AA9fcCNtaNq/OyVm1Hcacvhbuy6iNdN6keCo/E3BsN5f55tDRu4vjkqw8QR1O0M24PBu7spBQ==" saltValue="6XGCs6fjygNaq7oysparb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19564014</v>
      </c>
      <c r="S5" s="690"/>
      <c r="T5" s="690"/>
      <c r="U5" s="690"/>
      <c r="V5" s="690"/>
      <c r="W5" s="690"/>
      <c r="X5" s="690"/>
      <c r="Y5" s="715"/>
      <c r="Z5" s="728">
        <v>52.9</v>
      </c>
      <c r="AA5" s="728"/>
      <c r="AB5" s="728"/>
      <c r="AC5" s="728"/>
      <c r="AD5" s="729">
        <v>18388469</v>
      </c>
      <c r="AE5" s="729"/>
      <c r="AF5" s="729"/>
      <c r="AG5" s="729"/>
      <c r="AH5" s="729"/>
      <c r="AI5" s="729"/>
      <c r="AJ5" s="729"/>
      <c r="AK5" s="729"/>
      <c r="AL5" s="716">
        <v>83.7</v>
      </c>
      <c r="AM5" s="698"/>
      <c r="AN5" s="698"/>
      <c r="AO5" s="717"/>
      <c r="AP5" s="692" t="s">
        <v>216</v>
      </c>
      <c r="AQ5" s="693"/>
      <c r="AR5" s="693"/>
      <c r="AS5" s="693"/>
      <c r="AT5" s="693"/>
      <c r="AU5" s="693"/>
      <c r="AV5" s="693"/>
      <c r="AW5" s="693"/>
      <c r="AX5" s="693"/>
      <c r="AY5" s="693"/>
      <c r="AZ5" s="693"/>
      <c r="BA5" s="693"/>
      <c r="BB5" s="693"/>
      <c r="BC5" s="693"/>
      <c r="BD5" s="693"/>
      <c r="BE5" s="693"/>
      <c r="BF5" s="694"/>
      <c r="BG5" s="634">
        <v>18388469</v>
      </c>
      <c r="BH5" s="635"/>
      <c r="BI5" s="635"/>
      <c r="BJ5" s="635"/>
      <c r="BK5" s="635"/>
      <c r="BL5" s="635"/>
      <c r="BM5" s="635"/>
      <c r="BN5" s="636"/>
      <c r="BO5" s="672">
        <v>94</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251423</v>
      </c>
      <c r="S6" s="635"/>
      <c r="T6" s="635"/>
      <c r="U6" s="635"/>
      <c r="V6" s="635"/>
      <c r="W6" s="635"/>
      <c r="X6" s="635"/>
      <c r="Y6" s="636"/>
      <c r="Z6" s="672">
        <v>0.7</v>
      </c>
      <c r="AA6" s="672"/>
      <c r="AB6" s="672"/>
      <c r="AC6" s="672"/>
      <c r="AD6" s="673">
        <v>251423</v>
      </c>
      <c r="AE6" s="673"/>
      <c r="AF6" s="673"/>
      <c r="AG6" s="673"/>
      <c r="AH6" s="673"/>
      <c r="AI6" s="673"/>
      <c r="AJ6" s="673"/>
      <c r="AK6" s="673"/>
      <c r="AL6" s="637">
        <v>1.1000000000000001</v>
      </c>
      <c r="AM6" s="638"/>
      <c r="AN6" s="638"/>
      <c r="AO6" s="674"/>
      <c r="AP6" s="631" t="s">
        <v>221</v>
      </c>
      <c r="AQ6" s="632"/>
      <c r="AR6" s="632"/>
      <c r="AS6" s="632"/>
      <c r="AT6" s="632"/>
      <c r="AU6" s="632"/>
      <c r="AV6" s="632"/>
      <c r="AW6" s="632"/>
      <c r="AX6" s="632"/>
      <c r="AY6" s="632"/>
      <c r="AZ6" s="632"/>
      <c r="BA6" s="632"/>
      <c r="BB6" s="632"/>
      <c r="BC6" s="632"/>
      <c r="BD6" s="632"/>
      <c r="BE6" s="632"/>
      <c r="BF6" s="633"/>
      <c r="BG6" s="634">
        <v>18388469</v>
      </c>
      <c r="BH6" s="635"/>
      <c r="BI6" s="635"/>
      <c r="BJ6" s="635"/>
      <c r="BK6" s="635"/>
      <c r="BL6" s="635"/>
      <c r="BM6" s="635"/>
      <c r="BN6" s="636"/>
      <c r="BO6" s="672">
        <v>94</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261364</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261364</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7126</v>
      </c>
      <c r="S7" s="635"/>
      <c r="T7" s="635"/>
      <c r="U7" s="635"/>
      <c r="V7" s="635"/>
      <c r="W7" s="635"/>
      <c r="X7" s="635"/>
      <c r="Y7" s="636"/>
      <c r="Z7" s="672">
        <v>0</v>
      </c>
      <c r="AA7" s="672"/>
      <c r="AB7" s="672"/>
      <c r="AC7" s="672"/>
      <c r="AD7" s="673">
        <v>7126</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8675295</v>
      </c>
      <c r="BH7" s="635"/>
      <c r="BI7" s="635"/>
      <c r="BJ7" s="635"/>
      <c r="BK7" s="635"/>
      <c r="BL7" s="635"/>
      <c r="BM7" s="635"/>
      <c r="BN7" s="636"/>
      <c r="BO7" s="672">
        <v>44.3</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5088434</v>
      </c>
      <c r="CS7" s="635"/>
      <c r="CT7" s="635"/>
      <c r="CU7" s="635"/>
      <c r="CV7" s="635"/>
      <c r="CW7" s="635"/>
      <c r="CX7" s="635"/>
      <c r="CY7" s="636"/>
      <c r="CZ7" s="672">
        <v>14.7</v>
      </c>
      <c r="DA7" s="672"/>
      <c r="DB7" s="672"/>
      <c r="DC7" s="672"/>
      <c r="DD7" s="640">
        <v>111010</v>
      </c>
      <c r="DE7" s="635"/>
      <c r="DF7" s="635"/>
      <c r="DG7" s="635"/>
      <c r="DH7" s="635"/>
      <c r="DI7" s="635"/>
      <c r="DJ7" s="635"/>
      <c r="DK7" s="635"/>
      <c r="DL7" s="635"/>
      <c r="DM7" s="635"/>
      <c r="DN7" s="635"/>
      <c r="DO7" s="635"/>
      <c r="DP7" s="636"/>
      <c r="DQ7" s="640">
        <v>4553603</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145966</v>
      </c>
      <c r="S8" s="635"/>
      <c r="T8" s="635"/>
      <c r="U8" s="635"/>
      <c r="V8" s="635"/>
      <c r="W8" s="635"/>
      <c r="X8" s="635"/>
      <c r="Y8" s="636"/>
      <c r="Z8" s="672">
        <v>0.4</v>
      </c>
      <c r="AA8" s="672"/>
      <c r="AB8" s="672"/>
      <c r="AC8" s="672"/>
      <c r="AD8" s="673">
        <v>145966</v>
      </c>
      <c r="AE8" s="673"/>
      <c r="AF8" s="673"/>
      <c r="AG8" s="673"/>
      <c r="AH8" s="673"/>
      <c r="AI8" s="673"/>
      <c r="AJ8" s="673"/>
      <c r="AK8" s="673"/>
      <c r="AL8" s="637">
        <v>0.7</v>
      </c>
      <c r="AM8" s="638"/>
      <c r="AN8" s="638"/>
      <c r="AO8" s="674"/>
      <c r="AP8" s="631" t="s">
        <v>227</v>
      </c>
      <c r="AQ8" s="632"/>
      <c r="AR8" s="632"/>
      <c r="AS8" s="632"/>
      <c r="AT8" s="632"/>
      <c r="AU8" s="632"/>
      <c r="AV8" s="632"/>
      <c r="AW8" s="632"/>
      <c r="AX8" s="632"/>
      <c r="AY8" s="632"/>
      <c r="AZ8" s="632"/>
      <c r="BA8" s="632"/>
      <c r="BB8" s="632"/>
      <c r="BC8" s="632"/>
      <c r="BD8" s="632"/>
      <c r="BE8" s="632"/>
      <c r="BF8" s="633"/>
      <c r="BG8" s="634">
        <v>123741</v>
      </c>
      <c r="BH8" s="635"/>
      <c r="BI8" s="635"/>
      <c r="BJ8" s="635"/>
      <c r="BK8" s="635"/>
      <c r="BL8" s="635"/>
      <c r="BM8" s="635"/>
      <c r="BN8" s="636"/>
      <c r="BO8" s="672">
        <v>0.6</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12356709</v>
      </c>
      <c r="CS8" s="635"/>
      <c r="CT8" s="635"/>
      <c r="CU8" s="635"/>
      <c r="CV8" s="635"/>
      <c r="CW8" s="635"/>
      <c r="CX8" s="635"/>
      <c r="CY8" s="636"/>
      <c r="CZ8" s="672">
        <v>35.700000000000003</v>
      </c>
      <c r="DA8" s="672"/>
      <c r="DB8" s="672"/>
      <c r="DC8" s="672"/>
      <c r="DD8" s="640">
        <v>87588</v>
      </c>
      <c r="DE8" s="635"/>
      <c r="DF8" s="635"/>
      <c r="DG8" s="635"/>
      <c r="DH8" s="635"/>
      <c r="DI8" s="635"/>
      <c r="DJ8" s="635"/>
      <c r="DK8" s="635"/>
      <c r="DL8" s="635"/>
      <c r="DM8" s="635"/>
      <c r="DN8" s="635"/>
      <c r="DO8" s="635"/>
      <c r="DP8" s="636"/>
      <c r="DQ8" s="640">
        <v>7172546</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193611</v>
      </c>
      <c r="S9" s="635"/>
      <c r="T9" s="635"/>
      <c r="U9" s="635"/>
      <c r="V9" s="635"/>
      <c r="W9" s="635"/>
      <c r="X9" s="635"/>
      <c r="Y9" s="636"/>
      <c r="Z9" s="672">
        <v>0.5</v>
      </c>
      <c r="AA9" s="672"/>
      <c r="AB9" s="672"/>
      <c r="AC9" s="672"/>
      <c r="AD9" s="673">
        <v>193611</v>
      </c>
      <c r="AE9" s="673"/>
      <c r="AF9" s="673"/>
      <c r="AG9" s="673"/>
      <c r="AH9" s="673"/>
      <c r="AI9" s="673"/>
      <c r="AJ9" s="673"/>
      <c r="AK9" s="673"/>
      <c r="AL9" s="637">
        <v>0.9</v>
      </c>
      <c r="AM9" s="638"/>
      <c r="AN9" s="638"/>
      <c r="AO9" s="674"/>
      <c r="AP9" s="631" t="s">
        <v>230</v>
      </c>
      <c r="AQ9" s="632"/>
      <c r="AR9" s="632"/>
      <c r="AS9" s="632"/>
      <c r="AT9" s="632"/>
      <c r="AU9" s="632"/>
      <c r="AV9" s="632"/>
      <c r="AW9" s="632"/>
      <c r="AX9" s="632"/>
      <c r="AY9" s="632"/>
      <c r="AZ9" s="632"/>
      <c r="BA9" s="632"/>
      <c r="BB9" s="632"/>
      <c r="BC9" s="632"/>
      <c r="BD9" s="632"/>
      <c r="BE9" s="632"/>
      <c r="BF9" s="633"/>
      <c r="BG9" s="634">
        <v>4441459</v>
      </c>
      <c r="BH9" s="635"/>
      <c r="BI9" s="635"/>
      <c r="BJ9" s="635"/>
      <c r="BK9" s="635"/>
      <c r="BL9" s="635"/>
      <c r="BM9" s="635"/>
      <c r="BN9" s="636"/>
      <c r="BO9" s="672">
        <v>22.7</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4782768</v>
      </c>
      <c r="CS9" s="635"/>
      <c r="CT9" s="635"/>
      <c r="CU9" s="635"/>
      <c r="CV9" s="635"/>
      <c r="CW9" s="635"/>
      <c r="CX9" s="635"/>
      <c r="CY9" s="636"/>
      <c r="CZ9" s="672">
        <v>13.8</v>
      </c>
      <c r="DA9" s="672"/>
      <c r="DB9" s="672"/>
      <c r="DC9" s="672"/>
      <c r="DD9" s="640">
        <v>40357</v>
      </c>
      <c r="DE9" s="635"/>
      <c r="DF9" s="635"/>
      <c r="DG9" s="635"/>
      <c r="DH9" s="635"/>
      <c r="DI9" s="635"/>
      <c r="DJ9" s="635"/>
      <c r="DK9" s="635"/>
      <c r="DL9" s="635"/>
      <c r="DM9" s="635"/>
      <c r="DN9" s="635"/>
      <c r="DO9" s="635"/>
      <c r="DP9" s="636"/>
      <c r="DQ9" s="640">
        <v>4596866</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184208</v>
      </c>
      <c r="BH10" s="635"/>
      <c r="BI10" s="635"/>
      <c r="BJ10" s="635"/>
      <c r="BK10" s="635"/>
      <c r="BL10" s="635"/>
      <c r="BM10" s="635"/>
      <c r="BN10" s="636"/>
      <c r="BO10" s="672">
        <v>0.9</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78541</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37825</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1923224</v>
      </c>
      <c r="S11" s="635"/>
      <c r="T11" s="635"/>
      <c r="U11" s="635"/>
      <c r="V11" s="635"/>
      <c r="W11" s="635"/>
      <c r="X11" s="635"/>
      <c r="Y11" s="636"/>
      <c r="Z11" s="637">
        <v>5.2</v>
      </c>
      <c r="AA11" s="638"/>
      <c r="AB11" s="638"/>
      <c r="AC11" s="639"/>
      <c r="AD11" s="640">
        <v>1923224</v>
      </c>
      <c r="AE11" s="635"/>
      <c r="AF11" s="635"/>
      <c r="AG11" s="635"/>
      <c r="AH11" s="635"/>
      <c r="AI11" s="635"/>
      <c r="AJ11" s="635"/>
      <c r="AK11" s="636"/>
      <c r="AL11" s="637">
        <v>8.8000000000000007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3925887</v>
      </c>
      <c r="BH11" s="635"/>
      <c r="BI11" s="635"/>
      <c r="BJ11" s="635"/>
      <c r="BK11" s="635"/>
      <c r="BL11" s="635"/>
      <c r="BM11" s="635"/>
      <c r="BN11" s="636"/>
      <c r="BO11" s="672">
        <v>20.100000000000001</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524996</v>
      </c>
      <c r="CS11" s="635"/>
      <c r="CT11" s="635"/>
      <c r="CU11" s="635"/>
      <c r="CV11" s="635"/>
      <c r="CW11" s="635"/>
      <c r="CX11" s="635"/>
      <c r="CY11" s="636"/>
      <c r="CZ11" s="672">
        <v>1.5</v>
      </c>
      <c r="DA11" s="672"/>
      <c r="DB11" s="672"/>
      <c r="DC11" s="672"/>
      <c r="DD11" s="640">
        <v>198438</v>
      </c>
      <c r="DE11" s="635"/>
      <c r="DF11" s="635"/>
      <c r="DG11" s="635"/>
      <c r="DH11" s="635"/>
      <c r="DI11" s="635"/>
      <c r="DJ11" s="635"/>
      <c r="DK11" s="635"/>
      <c r="DL11" s="635"/>
      <c r="DM11" s="635"/>
      <c r="DN11" s="635"/>
      <c r="DO11" s="635"/>
      <c r="DP11" s="636"/>
      <c r="DQ11" s="640">
        <v>354804</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8976506</v>
      </c>
      <c r="BH12" s="635"/>
      <c r="BI12" s="635"/>
      <c r="BJ12" s="635"/>
      <c r="BK12" s="635"/>
      <c r="BL12" s="635"/>
      <c r="BM12" s="635"/>
      <c r="BN12" s="636"/>
      <c r="BO12" s="672">
        <v>45.9</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490863</v>
      </c>
      <c r="CS12" s="635"/>
      <c r="CT12" s="635"/>
      <c r="CU12" s="635"/>
      <c r="CV12" s="635"/>
      <c r="CW12" s="635"/>
      <c r="CX12" s="635"/>
      <c r="CY12" s="636"/>
      <c r="CZ12" s="672">
        <v>1.4</v>
      </c>
      <c r="DA12" s="672"/>
      <c r="DB12" s="672"/>
      <c r="DC12" s="672"/>
      <c r="DD12" s="640">
        <v>53055</v>
      </c>
      <c r="DE12" s="635"/>
      <c r="DF12" s="635"/>
      <c r="DG12" s="635"/>
      <c r="DH12" s="635"/>
      <c r="DI12" s="635"/>
      <c r="DJ12" s="635"/>
      <c r="DK12" s="635"/>
      <c r="DL12" s="635"/>
      <c r="DM12" s="635"/>
      <c r="DN12" s="635"/>
      <c r="DO12" s="635"/>
      <c r="DP12" s="636"/>
      <c r="DQ12" s="640">
        <v>328206</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2927</v>
      </c>
      <c r="S13" s="635"/>
      <c r="T13" s="635"/>
      <c r="U13" s="635"/>
      <c r="V13" s="635"/>
      <c r="W13" s="635"/>
      <c r="X13" s="635"/>
      <c r="Y13" s="636"/>
      <c r="Z13" s="672">
        <v>0</v>
      </c>
      <c r="AA13" s="672"/>
      <c r="AB13" s="672"/>
      <c r="AC13" s="672"/>
      <c r="AD13" s="673">
        <v>2927</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8951034</v>
      </c>
      <c r="BH13" s="635"/>
      <c r="BI13" s="635"/>
      <c r="BJ13" s="635"/>
      <c r="BK13" s="635"/>
      <c r="BL13" s="635"/>
      <c r="BM13" s="635"/>
      <c r="BN13" s="636"/>
      <c r="BO13" s="672">
        <v>45.8</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4282721</v>
      </c>
      <c r="CS13" s="635"/>
      <c r="CT13" s="635"/>
      <c r="CU13" s="635"/>
      <c r="CV13" s="635"/>
      <c r="CW13" s="635"/>
      <c r="CX13" s="635"/>
      <c r="CY13" s="636"/>
      <c r="CZ13" s="672">
        <v>12.4</v>
      </c>
      <c r="DA13" s="672"/>
      <c r="DB13" s="672"/>
      <c r="DC13" s="672"/>
      <c r="DD13" s="640">
        <v>1619761</v>
      </c>
      <c r="DE13" s="635"/>
      <c r="DF13" s="635"/>
      <c r="DG13" s="635"/>
      <c r="DH13" s="635"/>
      <c r="DI13" s="635"/>
      <c r="DJ13" s="635"/>
      <c r="DK13" s="635"/>
      <c r="DL13" s="635"/>
      <c r="DM13" s="635"/>
      <c r="DN13" s="635"/>
      <c r="DO13" s="635"/>
      <c r="DP13" s="636"/>
      <c r="DQ13" s="640">
        <v>3081774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234705</v>
      </c>
      <c r="BH14" s="635"/>
      <c r="BI14" s="635"/>
      <c r="BJ14" s="635"/>
      <c r="BK14" s="635"/>
      <c r="BL14" s="635"/>
      <c r="BM14" s="635"/>
      <c r="BN14" s="636"/>
      <c r="BO14" s="672">
        <v>1.2</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1208795</v>
      </c>
      <c r="CS14" s="635"/>
      <c r="CT14" s="635"/>
      <c r="CU14" s="635"/>
      <c r="CV14" s="635"/>
      <c r="CW14" s="635"/>
      <c r="CX14" s="635"/>
      <c r="CY14" s="636"/>
      <c r="CZ14" s="672">
        <v>3.5</v>
      </c>
      <c r="DA14" s="672"/>
      <c r="DB14" s="672"/>
      <c r="DC14" s="672"/>
      <c r="DD14" s="640">
        <v>13875</v>
      </c>
      <c r="DE14" s="635"/>
      <c r="DF14" s="635"/>
      <c r="DG14" s="635"/>
      <c r="DH14" s="635"/>
      <c r="DI14" s="635"/>
      <c r="DJ14" s="635"/>
      <c r="DK14" s="635"/>
      <c r="DL14" s="635"/>
      <c r="DM14" s="635"/>
      <c r="DN14" s="635"/>
      <c r="DO14" s="635"/>
      <c r="DP14" s="636"/>
      <c r="DQ14" s="640">
        <v>1193240</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57056</v>
      </c>
      <c r="S15" s="635"/>
      <c r="T15" s="635"/>
      <c r="U15" s="635"/>
      <c r="V15" s="635"/>
      <c r="W15" s="635"/>
      <c r="X15" s="635"/>
      <c r="Y15" s="636"/>
      <c r="Z15" s="672">
        <v>0.2</v>
      </c>
      <c r="AA15" s="672"/>
      <c r="AB15" s="672"/>
      <c r="AC15" s="672"/>
      <c r="AD15" s="673">
        <v>57056</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501963</v>
      </c>
      <c r="BH15" s="635"/>
      <c r="BI15" s="635"/>
      <c r="BJ15" s="635"/>
      <c r="BK15" s="635"/>
      <c r="BL15" s="635"/>
      <c r="BM15" s="635"/>
      <c r="BN15" s="636"/>
      <c r="BO15" s="672">
        <v>2.6</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4399756</v>
      </c>
      <c r="CS15" s="635"/>
      <c r="CT15" s="635"/>
      <c r="CU15" s="635"/>
      <c r="CV15" s="635"/>
      <c r="CW15" s="635"/>
      <c r="CX15" s="635"/>
      <c r="CY15" s="636"/>
      <c r="CZ15" s="672">
        <v>12.7</v>
      </c>
      <c r="DA15" s="672"/>
      <c r="DB15" s="672"/>
      <c r="DC15" s="672"/>
      <c r="DD15" s="640">
        <v>589613</v>
      </c>
      <c r="DE15" s="635"/>
      <c r="DF15" s="635"/>
      <c r="DG15" s="635"/>
      <c r="DH15" s="635"/>
      <c r="DI15" s="635"/>
      <c r="DJ15" s="635"/>
      <c r="DK15" s="635"/>
      <c r="DL15" s="635"/>
      <c r="DM15" s="635"/>
      <c r="DN15" s="635"/>
      <c r="DO15" s="635"/>
      <c r="DP15" s="636"/>
      <c r="DQ15" s="640">
        <v>3519132</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351916</v>
      </c>
      <c r="S16" s="635"/>
      <c r="T16" s="635"/>
      <c r="U16" s="635"/>
      <c r="V16" s="635"/>
      <c r="W16" s="635"/>
      <c r="X16" s="635"/>
      <c r="Y16" s="636"/>
      <c r="Z16" s="672">
        <v>1</v>
      </c>
      <c r="AA16" s="672"/>
      <c r="AB16" s="672"/>
      <c r="AC16" s="672"/>
      <c r="AD16" s="673">
        <v>351916</v>
      </c>
      <c r="AE16" s="673"/>
      <c r="AF16" s="673"/>
      <c r="AG16" s="673"/>
      <c r="AH16" s="673"/>
      <c r="AI16" s="673"/>
      <c r="AJ16" s="673"/>
      <c r="AK16" s="673"/>
      <c r="AL16" s="637">
        <v>1.6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482277</v>
      </c>
      <c r="S17" s="635"/>
      <c r="T17" s="635"/>
      <c r="U17" s="635"/>
      <c r="V17" s="635"/>
      <c r="W17" s="635"/>
      <c r="X17" s="635"/>
      <c r="Y17" s="636"/>
      <c r="Z17" s="672">
        <v>1.3</v>
      </c>
      <c r="AA17" s="672"/>
      <c r="AB17" s="672"/>
      <c r="AC17" s="672"/>
      <c r="AD17" s="673">
        <v>482277</v>
      </c>
      <c r="AE17" s="673"/>
      <c r="AF17" s="673"/>
      <c r="AG17" s="673"/>
      <c r="AH17" s="673"/>
      <c r="AI17" s="673"/>
      <c r="AJ17" s="673"/>
      <c r="AK17" s="673"/>
      <c r="AL17" s="637">
        <v>2.2000000000000002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1107843</v>
      </c>
      <c r="CS17" s="635"/>
      <c r="CT17" s="635"/>
      <c r="CU17" s="635"/>
      <c r="CV17" s="635"/>
      <c r="CW17" s="635"/>
      <c r="CX17" s="635"/>
      <c r="CY17" s="636"/>
      <c r="CZ17" s="672">
        <v>3.2</v>
      </c>
      <c r="DA17" s="672"/>
      <c r="DB17" s="672"/>
      <c r="DC17" s="672"/>
      <c r="DD17" s="640" t="s">
        <v>122</v>
      </c>
      <c r="DE17" s="635"/>
      <c r="DF17" s="635"/>
      <c r="DG17" s="635"/>
      <c r="DH17" s="635"/>
      <c r="DI17" s="635"/>
      <c r="DJ17" s="635"/>
      <c r="DK17" s="635"/>
      <c r="DL17" s="635"/>
      <c r="DM17" s="635"/>
      <c r="DN17" s="635"/>
      <c r="DO17" s="635"/>
      <c r="DP17" s="636"/>
      <c r="DQ17" s="640">
        <v>1107843</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110589</v>
      </c>
      <c r="S18" s="635"/>
      <c r="T18" s="635"/>
      <c r="U18" s="635"/>
      <c r="V18" s="635"/>
      <c r="W18" s="635"/>
      <c r="X18" s="635"/>
      <c r="Y18" s="636"/>
      <c r="Z18" s="672">
        <v>0.3</v>
      </c>
      <c r="AA18" s="672"/>
      <c r="AB18" s="672"/>
      <c r="AC18" s="672"/>
      <c r="AD18" s="673">
        <v>110589</v>
      </c>
      <c r="AE18" s="673"/>
      <c r="AF18" s="673"/>
      <c r="AG18" s="673"/>
      <c r="AH18" s="673"/>
      <c r="AI18" s="673"/>
      <c r="AJ18" s="673"/>
      <c r="AK18" s="673"/>
      <c r="AL18" s="637">
        <v>0.5</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351188</v>
      </c>
      <c r="S19" s="635"/>
      <c r="T19" s="635"/>
      <c r="U19" s="635"/>
      <c r="V19" s="635"/>
      <c r="W19" s="635"/>
      <c r="X19" s="635"/>
      <c r="Y19" s="636"/>
      <c r="Z19" s="672">
        <v>0.9</v>
      </c>
      <c r="AA19" s="672"/>
      <c r="AB19" s="672"/>
      <c r="AC19" s="672"/>
      <c r="AD19" s="673">
        <v>351188</v>
      </c>
      <c r="AE19" s="673"/>
      <c r="AF19" s="673"/>
      <c r="AG19" s="673"/>
      <c r="AH19" s="673"/>
      <c r="AI19" s="673"/>
      <c r="AJ19" s="673"/>
      <c r="AK19" s="673"/>
      <c r="AL19" s="637">
        <v>1.6</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1175545</v>
      </c>
      <c r="BH19" s="635"/>
      <c r="BI19" s="635"/>
      <c r="BJ19" s="635"/>
      <c r="BK19" s="635"/>
      <c r="BL19" s="635"/>
      <c r="BM19" s="635"/>
      <c r="BN19" s="636"/>
      <c r="BO19" s="672">
        <v>6</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20500</v>
      </c>
      <c r="S20" s="635"/>
      <c r="T20" s="635"/>
      <c r="U20" s="635"/>
      <c r="V20" s="635"/>
      <c r="W20" s="635"/>
      <c r="X20" s="635"/>
      <c r="Y20" s="636"/>
      <c r="Z20" s="672">
        <v>0.1</v>
      </c>
      <c r="AA20" s="672"/>
      <c r="AB20" s="672"/>
      <c r="AC20" s="672"/>
      <c r="AD20" s="673">
        <v>20500</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1175545</v>
      </c>
      <c r="BH20" s="635"/>
      <c r="BI20" s="635"/>
      <c r="BJ20" s="635"/>
      <c r="BK20" s="635"/>
      <c r="BL20" s="635"/>
      <c r="BM20" s="635"/>
      <c r="BN20" s="636"/>
      <c r="BO20" s="672">
        <v>6</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34582790</v>
      </c>
      <c r="CS20" s="635"/>
      <c r="CT20" s="635"/>
      <c r="CU20" s="635"/>
      <c r="CV20" s="635"/>
      <c r="CW20" s="635"/>
      <c r="CX20" s="635"/>
      <c r="CY20" s="636"/>
      <c r="CZ20" s="672">
        <v>100</v>
      </c>
      <c r="DA20" s="672"/>
      <c r="DB20" s="672"/>
      <c r="DC20" s="672"/>
      <c r="DD20" s="640">
        <v>2713697</v>
      </c>
      <c r="DE20" s="635"/>
      <c r="DF20" s="635"/>
      <c r="DG20" s="635"/>
      <c r="DH20" s="635"/>
      <c r="DI20" s="635"/>
      <c r="DJ20" s="635"/>
      <c r="DK20" s="635"/>
      <c r="DL20" s="635"/>
      <c r="DM20" s="635"/>
      <c r="DN20" s="635"/>
      <c r="DO20" s="635"/>
      <c r="DP20" s="636"/>
      <c r="DQ20" s="640">
        <v>26207203</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54146</v>
      </c>
      <c r="S21" s="635"/>
      <c r="T21" s="635"/>
      <c r="U21" s="635"/>
      <c r="V21" s="635"/>
      <c r="W21" s="635"/>
      <c r="X21" s="635"/>
      <c r="Y21" s="636"/>
      <c r="Z21" s="672">
        <v>0.1</v>
      </c>
      <c r="AA21" s="672"/>
      <c r="AB21" s="672"/>
      <c r="AC21" s="672"/>
      <c r="AD21" s="673" t="s">
        <v>122</v>
      </c>
      <c r="AE21" s="673"/>
      <c r="AF21" s="673"/>
      <c r="AG21" s="673"/>
      <c r="AH21" s="673"/>
      <c r="AI21" s="673"/>
      <c r="AJ21" s="673"/>
      <c r="AK21" s="673"/>
      <c r="AL21" s="637" t="s">
        <v>122</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t="s">
        <v>122</v>
      </c>
      <c r="S22" s="635"/>
      <c r="T22" s="635"/>
      <c r="U22" s="635"/>
      <c r="V22" s="635"/>
      <c r="W22" s="635"/>
      <c r="X22" s="635"/>
      <c r="Y22" s="636"/>
      <c r="Z22" s="672" t="s">
        <v>122</v>
      </c>
      <c r="AA22" s="672"/>
      <c r="AB22" s="672"/>
      <c r="AC22" s="672"/>
      <c r="AD22" s="673" t="s">
        <v>122</v>
      </c>
      <c r="AE22" s="673"/>
      <c r="AF22" s="673"/>
      <c r="AG22" s="673"/>
      <c r="AH22" s="673"/>
      <c r="AI22" s="673"/>
      <c r="AJ22" s="673"/>
      <c r="AK22" s="673"/>
      <c r="AL22" s="637" t="s">
        <v>122</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54146</v>
      </c>
      <c r="S23" s="635"/>
      <c r="T23" s="635"/>
      <c r="U23" s="635"/>
      <c r="V23" s="635"/>
      <c r="W23" s="635"/>
      <c r="X23" s="635"/>
      <c r="Y23" s="636"/>
      <c r="Z23" s="672">
        <v>0.1</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1175545</v>
      </c>
      <c r="BH23" s="635"/>
      <c r="BI23" s="635"/>
      <c r="BJ23" s="635"/>
      <c r="BK23" s="635"/>
      <c r="BL23" s="635"/>
      <c r="BM23" s="635"/>
      <c r="BN23" s="636"/>
      <c r="BO23" s="672">
        <v>6</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14532321</v>
      </c>
      <c r="CS24" s="690"/>
      <c r="CT24" s="690"/>
      <c r="CU24" s="690"/>
      <c r="CV24" s="690"/>
      <c r="CW24" s="690"/>
      <c r="CX24" s="690"/>
      <c r="CY24" s="715"/>
      <c r="CZ24" s="716">
        <v>42</v>
      </c>
      <c r="DA24" s="698"/>
      <c r="DB24" s="698"/>
      <c r="DC24" s="718"/>
      <c r="DD24" s="714">
        <v>9564467</v>
      </c>
      <c r="DE24" s="690"/>
      <c r="DF24" s="690"/>
      <c r="DG24" s="690"/>
      <c r="DH24" s="690"/>
      <c r="DI24" s="690"/>
      <c r="DJ24" s="690"/>
      <c r="DK24" s="715"/>
      <c r="DL24" s="714">
        <v>8358724</v>
      </c>
      <c r="DM24" s="690"/>
      <c r="DN24" s="690"/>
      <c r="DO24" s="690"/>
      <c r="DP24" s="690"/>
      <c r="DQ24" s="690"/>
      <c r="DR24" s="690"/>
      <c r="DS24" s="690"/>
      <c r="DT24" s="690"/>
      <c r="DU24" s="690"/>
      <c r="DV24" s="715"/>
      <c r="DW24" s="716">
        <v>38.1</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23033686</v>
      </c>
      <c r="S25" s="635"/>
      <c r="T25" s="635"/>
      <c r="U25" s="635"/>
      <c r="V25" s="635"/>
      <c r="W25" s="635"/>
      <c r="X25" s="635"/>
      <c r="Y25" s="636"/>
      <c r="Z25" s="672">
        <v>62.3</v>
      </c>
      <c r="AA25" s="672"/>
      <c r="AB25" s="672"/>
      <c r="AC25" s="672"/>
      <c r="AD25" s="673">
        <v>21803995</v>
      </c>
      <c r="AE25" s="673"/>
      <c r="AF25" s="673"/>
      <c r="AG25" s="673"/>
      <c r="AH25" s="673"/>
      <c r="AI25" s="673"/>
      <c r="AJ25" s="673"/>
      <c r="AK25" s="673"/>
      <c r="AL25" s="637">
        <v>99.3</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5327841</v>
      </c>
      <c r="CS25" s="647"/>
      <c r="CT25" s="647"/>
      <c r="CU25" s="647"/>
      <c r="CV25" s="647"/>
      <c r="CW25" s="647"/>
      <c r="CX25" s="647"/>
      <c r="CY25" s="648"/>
      <c r="CZ25" s="637">
        <v>15.4</v>
      </c>
      <c r="DA25" s="649"/>
      <c r="DB25" s="649"/>
      <c r="DC25" s="650"/>
      <c r="DD25" s="640">
        <v>4945543</v>
      </c>
      <c r="DE25" s="647"/>
      <c r="DF25" s="647"/>
      <c r="DG25" s="647"/>
      <c r="DH25" s="647"/>
      <c r="DI25" s="647"/>
      <c r="DJ25" s="647"/>
      <c r="DK25" s="648"/>
      <c r="DL25" s="640">
        <v>4646602</v>
      </c>
      <c r="DM25" s="647"/>
      <c r="DN25" s="647"/>
      <c r="DO25" s="647"/>
      <c r="DP25" s="647"/>
      <c r="DQ25" s="647"/>
      <c r="DR25" s="647"/>
      <c r="DS25" s="647"/>
      <c r="DT25" s="647"/>
      <c r="DU25" s="647"/>
      <c r="DV25" s="648"/>
      <c r="DW25" s="637">
        <v>21.2</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8162</v>
      </c>
      <c r="S26" s="635"/>
      <c r="T26" s="635"/>
      <c r="U26" s="635"/>
      <c r="V26" s="635"/>
      <c r="W26" s="635"/>
      <c r="X26" s="635"/>
      <c r="Y26" s="636"/>
      <c r="Z26" s="672">
        <v>0</v>
      </c>
      <c r="AA26" s="672"/>
      <c r="AB26" s="672"/>
      <c r="AC26" s="672"/>
      <c r="AD26" s="673">
        <v>8162</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2853744</v>
      </c>
      <c r="CS26" s="635"/>
      <c r="CT26" s="635"/>
      <c r="CU26" s="635"/>
      <c r="CV26" s="635"/>
      <c r="CW26" s="635"/>
      <c r="CX26" s="635"/>
      <c r="CY26" s="636"/>
      <c r="CZ26" s="637">
        <v>8.3000000000000007</v>
      </c>
      <c r="DA26" s="649"/>
      <c r="DB26" s="649"/>
      <c r="DC26" s="650"/>
      <c r="DD26" s="640">
        <v>2552942</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73254</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19564014</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8096637</v>
      </c>
      <c r="CS27" s="647"/>
      <c r="CT27" s="647"/>
      <c r="CU27" s="647"/>
      <c r="CV27" s="647"/>
      <c r="CW27" s="647"/>
      <c r="CX27" s="647"/>
      <c r="CY27" s="648"/>
      <c r="CZ27" s="637">
        <v>23.4</v>
      </c>
      <c r="DA27" s="649"/>
      <c r="DB27" s="649"/>
      <c r="DC27" s="650"/>
      <c r="DD27" s="640">
        <v>3511081</v>
      </c>
      <c r="DE27" s="647"/>
      <c r="DF27" s="647"/>
      <c r="DG27" s="647"/>
      <c r="DH27" s="647"/>
      <c r="DI27" s="647"/>
      <c r="DJ27" s="647"/>
      <c r="DK27" s="648"/>
      <c r="DL27" s="640">
        <v>2604279</v>
      </c>
      <c r="DM27" s="647"/>
      <c r="DN27" s="647"/>
      <c r="DO27" s="647"/>
      <c r="DP27" s="647"/>
      <c r="DQ27" s="647"/>
      <c r="DR27" s="647"/>
      <c r="DS27" s="647"/>
      <c r="DT27" s="647"/>
      <c r="DU27" s="647"/>
      <c r="DV27" s="648"/>
      <c r="DW27" s="637">
        <v>11.9</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308948</v>
      </c>
      <c r="S28" s="635"/>
      <c r="T28" s="635"/>
      <c r="U28" s="635"/>
      <c r="V28" s="635"/>
      <c r="W28" s="635"/>
      <c r="X28" s="635"/>
      <c r="Y28" s="636"/>
      <c r="Z28" s="672">
        <v>0.8</v>
      </c>
      <c r="AA28" s="672"/>
      <c r="AB28" s="672"/>
      <c r="AC28" s="672"/>
      <c r="AD28" s="673">
        <v>51976</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1107843</v>
      </c>
      <c r="CS28" s="635"/>
      <c r="CT28" s="635"/>
      <c r="CU28" s="635"/>
      <c r="CV28" s="635"/>
      <c r="CW28" s="635"/>
      <c r="CX28" s="635"/>
      <c r="CY28" s="636"/>
      <c r="CZ28" s="637">
        <v>3.2</v>
      </c>
      <c r="DA28" s="649"/>
      <c r="DB28" s="649"/>
      <c r="DC28" s="650"/>
      <c r="DD28" s="640">
        <v>1107843</v>
      </c>
      <c r="DE28" s="635"/>
      <c r="DF28" s="635"/>
      <c r="DG28" s="635"/>
      <c r="DH28" s="635"/>
      <c r="DI28" s="635"/>
      <c r="DJ28" s="635"/>
      <c r="DK28" s="636"/>
      <c r="DL28" s="640">
        <v>1107843</v>
      </c>
      <c r="DM28" s="635"/>
      <c r="DN28" s="635"/>
      <c r="DO28" s="635"/>
      <c r="DP28" s="635"/>
      <c r="DQ28" s="635"/>
      <c r="DR28" s="635"/>
      <c r="DS28" s="635"/>
      <c r="DT28" s="635"/>
      <c r="DU28" s="635"/>
      <c r="DV28" s="636"/>
      <c r="DW28" s="637">
        <v>5</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100305</v>
      </c>
      <c r="S29" s="635"/>
      <c r="T29" s="635"/>
      <c r="U29" s="635"/>
      <c r="V29" s="635"/>
      <c r="W29" s="635"/>
      <c r="X29" s="635"/>
      <c r="Y29" s="636"/>
      <c r="Z29" s="672">
        <v>0.3</v>
      </c>
      <c r="AA29" s="672"/>
      <c r="AB29" s="672"/>
      <c r="AC29" s="672"/>
      <c r="AD29" s="673">
        <v>43424</v>
      </c>
      <c r="AE29" s="673"/>
      <c r="AF29" s="673"/>
      <c r="AG29" s="673"/>
      <c r="AH29" s="673"/>
      <c r="AI29" s="673"/>
      <c r="AJ29" s="673"/>
      <c r="AK29" s="673"/>
      <c r="AL29" s="637">
        <v>0.2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1107843</v>
      </c>
      <c r="CS29" s="647"/>
      <c r="CT29" s="647"/>
      <c r="CU29" s="647"/>
      <c r="CV29" s="647"/>
      <c r="CW29" s="647"/>
      <c r="CX29" s="647"/>
      <c r="CY29" s="648"/>
      <c r="CZ29" s="637">
        <v>3.2</v>
      </c>
      <c r="DA29" s="649"/>
      <c r="DB29" s="649"/>
      <c r="DC29" s="650"/>
      <c r="DD29" s="640">
        <v>1107843</v>
      </c>
      <c r="DE29" s="647"/>
      <c r="DF29" s="647"/>
      <c r="DG29" s="647"/>
      <c r="DH29" s="647"/>
      <c r="DI29" s="647"/>
      <c r="DJ29" s="647"/>
      <c r="DK29" s="648"/>
      <c r="DL29" s="640">
        <v>1107843</v>
      </c>
      <c r="DM29" s="647"/>
      <c r="DN29" s="647"/>
      <c r="DO29" s="647"/>
      <c r="DP29" s="647"/>
      <c r="DQ29" s="647"/>
      <c r="DR29" s="647"/>
      <c r="DS29" s="647"/>
      <c r="DT29" s="647"/>
      <c r="DU29" s="647"/>
      <c r="DV29" s="648"/>
      <c r="DW29" s="637">
        <v>5</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4919755</v>
      </c>
      <c r="S30" s="635"/>
      <c r="T30" s="635"/>
      <c r="U30" s="635"/>
      <c r="V30" s="635"/>
      <c r="W30" s="635"/>
      <c r="X30" s="635"/>
      <c r="Y30" s="636"/>
      <c r="Z30" s="672">
        <v>13.3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1084498</v>
      </c>
      <c r="CS30" s="635"/>
      <c r="CT30" s="635"/>
      <c r="CU30" s="635"/>
      <c r="CV30" s="635"/>
      <c r="CW30" s="635"/>
      <c r="CX30" s="635"/>
      <c r="CY30" s="636"/>
      <c r="CZ30" s="637">
        <v>3.1</v>
      </c>
      <c r="DA30" s="649"/>
      <c r="DB30" s="649"/>
      <c r="DC30" s="650"/>
      <c r="DD30" s="640">
        <v>1084498</v>
      </c>
      <c r="DE30" s="635"/>
      <c r="DF30" s="635"/>
      <c r="DG30" s="635"/>
      <c r="DH30" s="635"/>
      <c r="DI30" s="635"/>
      <c r="DJ30" s="635"/>
      <c r="DK30" s="636"/>
      <c r="DL30" s="640">
        <v>1084498</v>
      </c>
      <c r="DM30" s="635"/>
      <c r="DN30" s="635"/>
      <c r="DO30" s="635"/>
      <c r="DP30" s="635"/>
      <c r="DQ30" s="635"/>
      <c r="DR30" s="635"/>
      <c r="DS30" s="635"/>
      <c r="DT30" s="635"/>
      <c r="DU30" s="635"/>
      <c r="DV30" s="636"/>
      <c r="DW30" s="637">
        <v>4.9000000000000004</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99.3</v>
      </c>
      <c r="BN31" s="697"/>
      <c r="BO31" s="697"/>
      <c r="BP31" s="697"/>
      <c r="BQ31" s="699"/>
      <c r="BR31" s="696">
        <v>99.6</v>
      </c>
      <c r="BS31" s="697"/>
      <c r="BT31" s="697"/>
      <c r="BU31" s="697"/>
      <c r="BV31" s="697"/>
      <c r="BW31" s="697"/>
      <c r="BX31" s="698">
        <v>99.2</v>
      </c>
      <c r="BY31" s="697"/>
      <c r="BZ31" s="697"/>
      <c r="CA31" s="697"/>
      <c r="CB31" s="699"/>
      <c r="CD31" s="655"/>
      <c r="CE31" s="656"/>
      <c r="CF31" s="631" t="s">
        <v>300</v>
      </c>
      <c r="CG31" s="632"/>
      <c r="CH31" s="632"/>
      <c r="CI31" s="632"/>
      <c r="CJ31" s="632"/>
      <c r="CK31" s="632"/>
      <c r="CL31" s="632"/>
      <c r="CM31" s="632"/>
      <c r="CN31" s="632"/>
      <c r="CO31" s="632"/>
      <c r="CP31" s="632"/>
      <c r="CQ31" s="633"/>
      <c r="CR31" s="634">
        <v>23345</v>
      </c>
      <c r="CS31" s="647"/>
      <c r="CT31" s="647"/>
      <c r="CU31" s="647"/>
      <c r="CV31" s="647"/>
      <c r="CW31" s="647"/>
      <c r="CX31" s="647"/>
      <c r="CY31" s="648"/>
      <c r="CZ31" s="637">
        <v>0.1</v>
      </c>
      <c r="DA31" s="649"/>
      <c r="DB31" s="649"/>
      <c r="DC31" s="650"/>
      <c r="DD31" s="640">
        <v>23345</v>
      </c>
      <c r="DE31" s="647"/>
      <c r="DF31" s="647"/>
      <c r="DG31" s="647"/>
      <c r="DH31" s="647"/>
      <c r="DI31" s="647"/>
      <c r="DJ31" s="647"/>
      <c r="DK31" s="648"/>
      <c r="DL31" s="640">
        <v>23345</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1957008</v>
      </c>
      <c r="S32" s="635"/>
      <c r="T32" s="635"/>
      <c r="U32" s="635"/>
      <c r="V32" s="635"/>
      <c r="W32" s="635"/>
      <c r="X32" s="635"/>
      <c r="Y32" s="636"/>
      <c r="Z32" s="672">
        <v>5.3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99.5</v>
      </c>
      <c r="BH32" s="647"/>
      <c r="BI32" s="647"/>
      <c r="BJ32" s="647"/>
      <c r="BK32" s="647"/>
      <c r="BL32" s="647"/>
      <c r="BM32" s="638">
        <v>98.9</v>
      </c>
      <c r="BN32" s="647"/>
      <c r="BO32" s="647"/>
      <c r="BP32" s="647"/>
      <c r="BQ32" s="670"/>
      <c r="BR32" s="700">
        <v>99.2</v>
      </c>
      <c r="BS32" s="647"/>
      <c r="BT32" s="647"/>
      <c r="BU32" s="647"/>
      <c r="BV32" s="647"/>
      <c r="BW32" s="647"/>
      <c r="BX32" s="638">
        <v>98.3</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96996</v>
      </c>
      <c r="S33" s="635"/>
      <c r="T33" s="635"/>
      <c r="U33" s="635"/>
      <c r="V33" s="635"/>
      <c r="W33" s="635"/>
      <c r="X33" s="635"/>
      <c r="Y33" s="636"/>
      <c r="Z33" s="672">
        <v>0.3</v>
      </c>
      <c r="AA33" s="672"/>
      <c r="AB33" s="672"/>
      <c r="AC33" s="672"/>
      <c r="AD33" s="673">
        <v>24572</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99.7</v>
      </c>
      <c r="BH33" s="619"/>
      <c r="BI33" s="619"/>
      <c r="BJ33" s="619"/>
      <c r="BK33" s="619"/>
      <c r="BL33" s="619"/>
      <c r="BM33" s="665">
        <v>99.6</v>
      </c>
      <c r="BN33" s="619"/>
      <c r="BO33" s="619"/>
      <c r="BP33" s="619"/>
      <c r="BQ33" s="682"/>
      <c r="BR33" s="695">
        <v>99.8</v>
      </c>
      <c r="BS33" s="619"/>
      <c r="BT33" s="619"/>
      <c r="BU33" s="619"/>
      <c r="BV33" s="619"/>
      <c r="BW33" s="619"/>
      <c r="BX33" s="665">
        <v>99.7</v>
      </c>
      <c r="BY33" s="619"/>
      <c r="BZ33" s="619"/>
      <c r="CA33" s="619"/>
      <c r="CB33" s="682"/>
      <c r="CD33" s="631" t="s">
        <v>307</v>
      </c>
      <c r="CE33" s="632"/>
      <c r="CF33" s="632"/>
      <c r="CG33" s="632"/>
      <c r="CH33" s="632"/>
      <c r="CI33" s="632"/>
      <c r="CJ33" s="632"/>
      <c r="CK33" s="632"/>
      <c r="CL33" s="632"/>
      <c r="CM33" s="632"/>
      <c r="CN33" s="632"/>
      <c r="CO33" s="632"/>
      <c r="CP33" s="632"/>
      <c r="CQ33" s="633"/>
      <c r="CR33" s="634">
        <v>17336772</v>
      </c>
      <c r="CS33" s="647"/>
      <c r="CT33" s="647"/>
      <c r="CU33" s="647"/>
      <c r="CV33" s="647"/>
      <c r="CW33" s="647"/>
      <c r="CX33" s="647"/>
      <c r="CY33" s="648"/>
      <c r="CZ33" s="637">
        <v>50.1</v>
      </c>
      <c r="DA33" s="649"/>
      <c r="DB33" s="649"/>
      <c r="DC33" s="650"/>
      <c r="DD33" s="640">
        <v>15566886</v>
      </c>
      <c r="DE33" s="647"/>
      <c r="DF33" s="647"/>
      <c r="DG33" s="647"/>
      <c r="DH33" s="647"/>
      <c r="DI33" s="647"/>
      <c r="DJ33" s="647"/>
      <c r="DK33" s="648"/>
      <c r="DL33" s="640">
        <v>11326593</v>
      </c>
      <c r="DM33" s="647"/>
      <c r="DN33" s="647"/>
      <c r="DO33" s="647"/>
      <c r="DP33" s="647"/>
      <c r="DQ33" s="647"/>
      <c r="DR33" s="647"/>
      <c r="DS33" s="647"/>
      <c r="DT33" s="647"/>
      <c r="DU33" s="647"/>
      <c r="DV33" s="648"/>
      <c r="DW33" s="637">
        <v>51.6</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2471782</v>
      </c>
      <c r="S34" s="635"/>
      <c r="T34" s="635"/>
      <c r="U34" s="635"/>
      <c r="V34" s="635"/>
      <c r="W34" s="635"/>
      <c r="X34" s="635"/>
      <c r="Y34" s="636"/>
      <c r="Z34" s="672">
        <v>6.7</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6736302</v>
      </c>
      <c r="CS34" s="635"/>
      <c r="CT34" s="635"/>
      <c r="CU34" s="635"/>
      <c r="CV34" s="635"/>
      <c r="CW34" s="635"/>
      <c r="CX34" s="635"/>
      <c r="CY34" s="636"/>
      <c r="CZ34" s="637">
        <v>19.5</v>
      </c>
      <c r="DA34" s="649"/>
      <c r="DB34" s="649"/>
      <c r="DC34" s="650"/>
      <c r="DD34" s="640">
        <v>5944126</v>
      </c>
      <c r="DE34" s="635"/>
      <c r="DF34" s="635"/>
      <c r="DG34" s="635"/>
      <c r="DH34" s="635"/>
      <c r="DI34" s="635"/>
      <c r="DJ34" s="635"/>
      <c r="DK34" s="636"/>
      <c r="DL34" s="640">
        <v>3903965</v>
      </c>
      <c r="DM34" s="635"/>
      <c r="DN34" s="635"/>
      <c r="DO34" s="635"/>
      <c r="DP34" s="635"/>
      <c r="DQ34" s="635"/>
      <c r="DR34" s="635"/>
      <c r="DS34" s="635"/>
      <c r="DT34" s="635"/>
      <c r="DU34" s="635"/>
      <c r="DV34" s="636"/>
      <c r="DW34" s="637">
        <v>17.8</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177943</v>
      </c>
      <c r="S35" s="635"/>
      <c r="T35" s="635"/>
      <c r="U35" s="635"/>
      <c r="V35" s="635"/>
      <c r="W35" s="635"/>
      <c r="X35" s="635"/>
      <c r="Y35" s="636"/>
      <c r="Z35" s="672">
        <v>0.5</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317512</v>
      </c>
      <c r="CS35" s="647"/>
      <c r="CT35" s="647"/>
      <c r="CU35" s="647"/>
      <c r="CV35" s="647"/>
      <c r="CW35" s="647"/>
      <c r="CX35" s="647"/>
      <c r="CY35" s="648"/>
      <c r="CZ35" s="637">
        <v>0.9</v>
      </c>
      <c r="DA35" s="649"/>
      <c r="DB35" s="649"/>
      <c r="DC35" s="650"/>
      <c r="DD35" s="640">
        <v>296758</v>
      </c>
      <c r="DE35" s="647"/>
      <c r="DF35" s="647"/>
      <c r="DG35" s="647"/>
      <c r="DH35" s="647"/>
      <c r="DI35" s="647"/>
      <c r="DJ35" s="647"/>
      <c r="DK35" s="648"/>
      <c r="DL35" s="640">
        <v>243395</v>
      </c>
      <c r="DM35" s="647"/>
      <c r="DN35" s="647"/>
      <c r="DO35" s="647"/>
      <c r="DP35" s="647"/>
      <c r="DQ35" s="647"/>
      <c r="DR35" s="647"/>
      <c r="DS35" s="647"/>
      <c r="DT35" s="647"/>
      <c r="DU35" s="647"/>
      <c r="DV35" s="648"/>
      <c r="DW35" s="637">
        <v>1.1000000000000001</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1833656</v>
      </c>
      <c r="S36" s="635"/>
      <c r="T36" s="635"/>
      <c r="U36" s="635"/>
      <c r="V36" s="635"/>
      <c r="W36" s="635"/>
      <c r="X36" s="635"/>
      <c r="Y36" s="636"/>
      <c r="Z36" s="672">
        <v>5</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6037538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65069</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6391255</v>
      </c>
      <c r="CS36" s="635"/>
      <c r="CT36" s="635"/>
      <c r="CU36" s="635"/>
      <c r="CV36" s="635"/>
      <c r="CW36" s="635"/>
      <c r="CX36" s="635"/>
      <c r="CY36" s="636"/>
      <c r="CZ36" s="637">
        <v>18.5</v>
      </c>
      <c r="DA36" s="649"/>
      <c r="DB36" s="649"/>
      <c r="DC36" s="650"/>
      <c r="DD36" s="640">
        <v>6065902</v>
      </c>
      <c r="DE36" s="635"/>
      <c r="DF36" s="635"/>
      <c r="DG36" s="635"/>
      <c r="DH36" s="635"/>
      <c r="DI36" s="635"/>
      <c r="DJ36" s="635"/>
      <c r="DK36" s="636"/>
      <c r="DL36" s="640">
        <v>5334598</v>
      </c>
      <c r="DM36" s="635"/>
      <c r="DN36" s="635"/>
      <c r="DO36" s="635"/>
      <c r="DP36" s="635"/>
      <c r="DQ36" s="635"/>
      <c r="DR36" s="635"/>
      <c r="DS36" s="635"/>
      <c r="DT36" s="635"/>
      <c r="DU36" s="635"/>
      <c r="DV36" s="636"/>
      <c r="DW36" s="637">
        <v>24.3</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1036276</v>
      </c>
      <c r="S37" s="635"/>
      <c r="T37" s="635"/>
      <c r="U37" s="635"/>
      <c r="V37" s="635"/>
      <c r="W37" s="635"/>
      <c r="X37" s="635"/>
      <c r="Y37" s="636"/>
      <c r="Z37" s="672">
        <v>2.8</v>
      </c>
      <c r="AA37" s="672"/>
      <c r="AB37" s="672"/>
      <c r="AC37" s="672"/>
      <c r="AD37" s="673">
        <v>24683</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1781929</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-238212</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2310364</v>
      </c>
      <c r="CS37" s="647"/>
      <c r="CT37" s="647"/>
      <c r="CU37" s="647"/>
      <c r="CV37" s="647"/>
      <c r="CW37" s="647"/>
      <c r="CX37" s="647"/>
      <c r="CY37" s="648"/>
      <c r="CZ37" s="637">
        <v>6.7</v>
      </c>
      <c r="DA37" s="649"/>
      <c r="DB37" s="649"/>
      <c r="DC37" s="650"/>
      <c r="DD37" s="640">
        <v>2302410</v>
      </c>
      <c r="DE37" s="647"/>
      <c r="DF37" s="647"/>
      <c r="DG37" s="647"/>
      <c r="DH37" s="647"/>
      <c r="DI37" s="647"/>
      <c r="DJ37" s="647"/>
      <c r="DK37" s="648"/>
      <c r="DL37" s="640">
        <v>2163781</v>
      </c>
      <c r="DM37" s="647"/>
      <c r="DN37" s="647"/>
      <c r="DO37" s="647"/>
      <c r="DP37" s="647"/>
      <c r="DQ37" s="647"/>
      <c r="DR37" s="647"/>
      <c r="DS37" s="647"/>
      <c r="DT37" s="647"/>
      <c r="DU37" s="647"/>
      <c r="DV37" s="648"/>
      <c r="DW37" s="637">
        <v>9.9</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949800</v>
      </c>
      <c r="S38" s="635"/>
      <c r="T38" s="635"/>
      <c r="U38" s="635"/>
      <c r="V38" s="635"/>
      <c r="W38" s="635"/>
      <c r="X38" s="635"/>
      <c r="Y38" s="636"/>
      <c r="Z38" s="672">
        <v>2.6</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1746530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7518</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2435055</v>
      </c>
      <c r="CS38" s="635"/>
      <c r="CT38" s="635"/>
      <c r="CU38" s="635"/>
      <c r="CV38" s="635"/>
      <c r="CW38" s="635"/>
      <c r="CX38" s="635"/>
      <c r="CY38" s="636"/>
      <c r="CZ38" s="637">
        <v>7</v>
      </c>
      <c r="DA38" s="649"/>
      <c r="DB38" s="649"/>
      <c r="DC38" s="650"/>
      <c r="DD38" s="640">
        <v>2063751</v>
      </c>
      <c r="DE38" s="635"/>
      <c r="DF38" s="635"/>
      <c r="DG38" s="635"/>
      <c r="DH38" s="635"/>
      <c r="DI38" s="635"/>
      <c r="DJ38" s="635"/>
      <c r="DK38" s="636"/>
      <c r="DL38" s="640">
        <v>1844635</v>
      </c>
      <c r="DM38" s="635"/>
      <c r="DN38" s="635"/>
      <c r="DO38" s="635"/>
      <c r="DP38" s="635"/>
      <c r="DQ38" s="635"/>
      <c r="DR38" s="635"/>
      <c r="DS38" s="635"/>
      <c r="DT38" s="635"/>
      <c r="DU38" s="635"/>
      <c r="DV38" s="636"/>
      <c r="DW38" s="637">
        <v>8.4</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74024</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11688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425967</v>
      </c>
      <c r="CS39" s="647"/>
      <c r="CT39" s="647"/>
      <c r="CU39" s="647"/>
      <c r="CV39" s="647"/>
      <c r="CW39" s="647"/>
      <c r="CX39" s="647"/>
      <c r="CY39" s="648"/>
      <c r="CZ39" s="637">
        <v>1.2</v>
      </c>
      <c r="DA39" s="649"/>
      <c r="DB39" s="649"/>
      <c r="DC39" s="650"/>
      <c r="DD39" s="640">
        <v>345668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128</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1030681</v>
      </c>
      <c r="CS40" s="635"/>
      <c r="CT40" s="635"/>
      <c r="CU40" s="635"/>
      <c r="CV40" s="635"/>
      <c r="CW40" s="635"/>
      <c r="CX40" s="635"/>
      <c r="CY40" s="636"/>
      <c r="CZ40" s="637">
        <v>3</v>
      </c>
      <c r="DA40" s="649"/>
      <c r="DB40" s="649"/>
      <c r="DC40" s="650"/>
      <c r="DD40" s="640">
        <v>850681</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36967571</v>
      </c>
      <c r="S41" s="659"/>
      <c r="T41" s="659"/>
      <c r="U41" s="659"/>
      <c r="V41" s="659"/>
      <c r="W41" s="659"/>
      <c r="X41" s="659"/>
      <c r="Y41" s="662"/>
      <c r="Z41" s="663">
        <v>100</v>
      </c>
      <c r="AA41" s="663"/>
      <c r="AB41" s="663"/>
      <c r="AC41" s="663"/>
      <c r="AD41" s="664">
        <v>21956812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695915</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1739140</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343</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2713697</v>
      </c>
      <c r="CS42" s="647"/>
      <c r="CT42" s="647"/>
      <c r="CU42" s="647"/>
      <c r="CV42" s="647"/>
      <c r="CW42" s="647"/>
      <c r="CX42" s="647"/>
      <c r="CY42" s="648"/>
      <c r="CZ42" s="637">
        <v>7.8</v>
      </c>
      <c r="DA42" s="649"/>
      <c r="DB42" s="649"/>
      <c r="DC42" s="650"/>
      <c r="DD42" s="640">
        <v>1075850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223628</v>
      </c>
      <c r="CS43" s="647"/>
      <c r="CT43" s="647"/>
      <c r="CU43" s="647"/>
      <c r="CV43" s="647"/>
      <c r="CW43" s="647"/>
      <c r="CX43" s="647"/>
      <c r="CY43" s="648"/>
      <c r="CZ43" s="637">
        <v>0.6</v>
      </c>
      <c r="DA43" s="649"/>
      <c r="DB43" s="649"/>
      <c r="DC43" s="650"/>
      <c r="DD43" s="640">
        <v>211788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2713697</v>
      </c>
      <c r="CS44" s="635"/>
      <c r="CT44" s="635"/>
      <c r="CU44" s="635"/>
      <c r="CV44" s="635"/>
      <c r="CW44" s="635"/>
      <c r="CX44" s="635"/>
      <c r="CY44" s="636"/>
      <c r="CZ44" s="637">
        <v>7.8</v>
      </c>
      <c r="DA44" s="638"/>
      <c r="DB44" s="638"/>
      <c r="DC44" s="639"/>
      <c r="DD44" s="640">
        <v>1075850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673275</v>
      </c>
      <c r="CS45" s="647"/>
      <c r="CT45" s="647"/>
      <c r="CU45" s="647"/>
      <c r="CV45" s="647"/>
      <c r="CW45" s="647"/>
      <c r="CX45" s="647"/>
      <c r="CY45" s="648"/>
      <c r="CZ45" s="637">
        <v>1.9</v>
      </c>
      <c r="DA45" s="649"/>
      <c r="DB45" s="649"/>
      <c r="DC45" s="650"/>
      <c r="DD45" s="640">
        <v>166430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1810337</v>
      </c>
      <c r="CS46" s="635"/>
      <c r="CT46" s="635"/>
      <c r="CU46" s="635"/>
      <c r="CV46" s="635"/>
      <c r="CW46" s="635"/>
      <c r="CX46" s="635"/>
      <c r="CY46" s="636"/>
      <c r="CZ46" s="637">
        <v>5.2</v>
      </c>
      <c r="DA46" s="638"/>
      <c r="DB46" s="638"/>
      <c r="DC46" s="639"/>
      <c r="DD46" s="640">
        <v>893543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34582790</v>
      </c>
      <c r="CS49" s="619"/>
      <c r="CT49" s="619"/>
      <c r="CU49" s="619"/>
      <c r="CV49" s="619"/>
      <c r="CW49" s="619"/>
      <c r="CX49" s="619"/>
      <c r="CY49" s="620"/>
      <c r="CZ49" s="621">
        <v>100</v>
      </c>
      <c r="DA49" s="622"/>
      <c r="DB49" s="622"/>
      <c r="DC49" s="623"/>
      <c r="DD49" s="624">
        <v>26207203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Q83xwBeuiJnvGdqSEO9R4kZeegxoW1DmFmdByF1uuyLmyIMhaulBjlW4GrpVnsyapbfUgydZRAPyV6wNd3Bq/A==" saltValue="lXzamyk7jVe/HJdG1O5zB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36847</v>
      </c>
      <c r="R7" s="1116"/>
      <c r="S7" s="1116"/>
      <c r="T7" s="1116"/>
      <c r="U7" s="1116"/>
      <c r="V7" s="1116">
        <v>34521</v>
      </c>
      <c r="W7" s="1116"/>
      <c r="X7" s="1116"/>
      <c r="Y7" s="1116"/>
      <c r="Z7" s="1116"/>
      <c r="AA7" s="1116">
        <v>2326</v>
      </c>
      <c r="AB7" s="1116"/>
      <c r="AC7" s="1116"/>
      <c r="AD7" s="1116"/>
      <c r="AE7" s="1117"/>
      <c r="AF7" s="1118">
        <v>2065</v>
      </c>
      <c r="AG7" s="1119"/>
      <c r="AH7" s="1119"/>
      <c r="AI7" s="1119"/>
      <c r="AJ7" s="1120"/>
      <c r="AK7" s="1121">
        <v>1756</v>
      </c>
      <c r="AL7" s="1122"/>
      <c r="AM7" s="1122"/>
      <c r="AN7" s="1122"/>
      <c r="AO7" s="1122"/>
      <c r="AP7" s="1122">
        <v>8056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558</v>
      </c>
      <c r="BT7" s="1113" t="s">
        <v>554</v>
      </c>
      <c r="BU7" s="1113" t="s">
        <v>554</v>
      </c>
      <c r="BV7" s="1113" t="s">
        <v>554</v>
      </c>
      <c r="BW7" s="1113" t="s">
        <v>554</v>
      </c>
      <c r="BX7" s="1113" t="s">
        <v>554</v>
      </c>
      <c r="BY7" s="1113" t="s">
        <v>554</v>
      </c>
      <c r="BZ7" s="1113" t="s">
        <v>554</v>
      </c>
      <c r="CA7" s="1113" t="s">
        <v>554</v>
      </c>
      <c r="CB7" s="1113" t="s">
        <v>554</v>
      </c>
      <c r="CC7" s="1113" t="s">
        <v>554</v>
      </c>
      <c r="CD7" s="1113" t="s">
        <v>554</v>
      </c>
      <c r="CE7" s="1113" t="s">
        <v>554</v>
      </c>
      <c r="CF7" s="1113" t="s">
        <v>554</v>
      </c>
      <c r="CG7" s="1125" t="s">
        <v>554</v>
      </c>
      <c r="CH7" s="1109">
        <v>3</v>
      </c>
      <c r="CI7" s="1110"/>
      <c r="CJ7" s="1110"/>
      <c r="CK7" s="1110"/>
      <c r="CL7" s="1111"/>
      <c r="CM7" s="1109">
        <v>68</v>
      </c>
      <c r="CN7" s="1110"/>
      <c r="CO7" s="1110"/>
      <c r="CP7" s="1110"/>
      <c r="CQ7" s="1111"/>
      <c r="CR7" s="1109">
        <v>10</v>
      </c>
      <c r="CS7" s="1110"/>
      <c r="CT7" s="1110"/>
      <c r="CU7" s="1110"/>
      <c r="CV7" s="1111"/>
      <c r="CW7" s="1109" t="s">
        <v>549</v>
      </c>
      <c r="CX7" s="1110"/>
      <c r="CY7" s="1110"/>
      <c r="CZ7" s="1110"/>
      <c r="DA7" s="1111"/>
      <c r="DB7" s="1109" t="s">
        <v>489</v>
      </c>
      <c r="DC7" s="1110"/>
      <c r="DD7" s="1110"/>
      <c r="DE7" s="1110"/>
      <c r="DF7" s="1111"/>
      <c r="DG7" s="1109" t="s">
        <v>549</v>
      </c>
      <c r="DH7" s="1110"/>
      <c r="DI7" s="1110"/>
      <c r="DJ7" s="1110"/>
      <c r="DK7" s="1111"/>
      <c r="DL7" s="1109" t="s">
        <v>549</v>
      </c>
      <c r="DM7" s="1110"/>
      <c r="DN7" s="1110"/>
      <c r="DO7" s="1110"/>
      <c r="DP7" s="1111"/>
      <c r="DQ7" s="1109" t="s">
        <v>549</v>
      </c>
      <c r="DR7" s="1110"/>
      <c r="DS7" s="1110"/>
      <c r="DT7" s="1110"/>
      <c r="DU7" s="1111"/>
      <c r="DV7" s="1112"/>
      <c r="DW7" s="1113"/>
      <c r="DX7" s="1113"/>
      <c r="DY7" s="1113"/>
      <c r="DZ7" s="1114"/>
      <c r="EA7" s="217"/>
    </row>
    <row r="8" spans="1:131" s="218" customFormat="1" ht="26.25" customHeight="1" x14ac:dyDescent="0.2">
      <c r="A8" s="221">
        <v>2</v>
      </c>
      <c r="B8" s="1043" t="s">
        <v>375</v>
      </c>
      <c r="C8" s="1044"/>
      <c r="D8" s="1044"/>
      <c r="E8" s="1044"/>
      <c r="F8" s="1044"/>
      <c r="G8" s="1044"/>
      <c r="H8" s="1044"/>
      <c r="I8" s="1044"/>
      <c r="J8" s="1044"/>
      <c r="K8" s="1044"/>
      <c r="L8" s="1044"/>
      <c r="M8" s="1044"/>
      <c r="N8" s="1044"/>
      <c r="O8" s="1044"/>
      <c r="P8" s="1045"/>
      <c r="Q8" s="1051">
        <v>121</v>
      </c>
      <c r="R8" s="1052"/>
      <c r="S8" s="1052"/>
      <c r="T8" s="1052"/>
      <c r="U8" s="1052"/>
      <c r="V8" s="1052">
        <v>62</v>
      </c>
      <c r="W8" s="1052"/>
      <c r="X8" s="1052"/>
      <c r="Y8" s="1052"/>
      <c r="Z8" s="1052"/>
      <c r="AA8" s="1052">
        <v>59</v>
      </c>
      <c r="AB8" s="1052"/>
      <c r="AC8" s="1052"/>
      <c r="AD8" s="1052"/>
      <c r="AE8" s="1053"/>
      <c r="AF8" s="1048">
        <v>59</v>
      </c>
      <c r="AG8" s="1049"/>
      <c r="AH8" s="1049"/>
      <c r="AI8" s="1049"/>
      <c r="AJ8" s="1050"/>
      <c r="AK8" s="1093">
        <v>0</v>
      </c>
      <c r="AL8" s="1094"/>
      <c r="AM8" s="1094"/>
      <c r="AN8" s="1094"/>
      <c r="AO8" s="1094"/>
      <c r="AP8" s="1094" t="s">
        <v>549</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555</v>
      </c>
      <c r="BT8" s="1006" t="s">
        <v>555</v>
      </c>
      <c r="BU8" s="1006" t="s">
        <v>555</v>
      </c>
      <c r="BV8" s="1006" t="s">
        <v>555</v>
      </c>
      <c r="BW8" s="1006" t="s">
        <v>555</v>
      </c>
      <c r="BX8" s="1006" t="s">
        <v>555</v>
      </c>
      <c r="BY8" s="1006" t="s">
        <v>555</v>
      </c>
      <c r="BZ8" s="1006" t="s">
        <v>555</v>
      </c>
      <c r="CA8" s="1006" t="s">
        <v>555</v>
      </c>
      <c r="CB8" s="1006" t="s">
        <v>555</v>
      </c>
      <c r="CC8" s="1006" t="s">
        <v>555</v>
      </c>
      <c r="CD8" s="1006" t="s">
        <v>555</v>
      </c>
      <c r="CE8" s="1006" t="s">
        <v>555</v>
      </c>
      <c r="CF8" s="1006" t="s">
        <v>555</v>
      </c>
      <c r="CG8" s="1027" t="s">
        <v>555</v>
      </c>
      <c r="CH8" s="1002">
        <v>3</v>
      </c>
      <c r="CI8" s="1003"/>
      <c r="CJ8" s="1003"/>
      <c r="CK8" s="1003"/>
      <c r="CL8" s="1004"/>
      <c r="CM8" s="1002">
        <v>148</v>
      </c>
      <c r="CN8" s="1003"/>
      <c r="CO8" s="1003"/>
      <c r="CP8" s="1003"/>
      <c r="CQ8" s="1004"/>
      <c r="CR8" s="1002">
        <v>10</v>
      </c>
      <c r="CS8" s="1003"/>
      <c r="CT8" s="1003"/>
      <c r="CU8" s="1003"/>
      <c r="CV8" s="1004"/>
      <c r="CW8" s="1002" t="s">
        <v>489</v>
      </c>
      <c r="CX8" s="1003"/>
      <c r="CY8" s="1003"/>
      <c r="CZ8" s="1003"/>
      <c r="DA8" s="1004"/>
      <c r="DB8" s="1002" t="s">
        <v>489</v>
      </c>
      <c r="DC8" s="1003"/>
      <c r="DD8" s="1003"/>
      <c r="DE8" s="1003"/>
      <c r="DF8" s="1004"/>
      <c r="DG8" s="1002">
        <v>1725</v>
      </c>
      <c r="DH8" s="1003"/>
      <c r="DI8" s="1003"/>
      <c r="DJ8" s="1003"/>
      <c r="DK8" s="1004"/>
      <c r="DL8" s="1002" t="s">
        <v>489</v>
      </c>
      <c r="DM8" s="1003"/>
      <c r="DN8" s="1003"/>
      <c r="DO8" s="1003"/>
      <c r="DP8" s="1004"/>
      <c r="DQ8" s="1002">
        <v>1032</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559</v>
      </c>
      <c r="BT9" s="1006" t="s">
        <v>556</v>
      </c>
      <c r="BU9" s="1006" t="s">
        <v>556</v>
      </c>
      <c r="BV9" s="1006" t="s">
        <v>556</v>
      </c>
      <c r="BW9" s="1006" t="s">
        <v>556</v>
      </c>
      <c r="BX9" s="1006" t="s">
        <v>556</v>
      </c>
      <c r="BY9" s="1006" t="s">
        <v>556</v>
      </c>
      <c r="BZ9" s="1006" t="s">
        <v>556</v>
      </c>
      <c r="CA9" s="1006" t="s">
        <v>556</v>
      </c>
      <c r="CB9" s="1006" t="s">
        <v>556</v>
      </c>
      <c r="CC9" s="1006" t="s">
        <v>556</v>
      </c>
      <c r="CD9" s="1006" t="s">
        <v>556</v>
      </c>
      <c r="CE9" s="1006" t="s">
        <v>556</v>
      </c>
      <c r="CF9" s="1006" t="s">
        <v>556</v>
      </c>
      <c r="CG9" s="1027" t="s">
        <v>556</v>
      </c>
      <c r="CH9" s="1002">
        <v>1</v>
      </c>
      <c r="CI9" s="1003"/>
      <c r="CJ9" s="1003"/>
      <c r="CK9" s="1003"/>
      <c r="CL9" s="1004"/>
      <c r="CM9" s="1002">
        <v>315</v>
      </c>
      <c r="CN9" s="1003"/>
      <c r="CO9" s="1003"/>
      <c r="CP9" s="1003"/>
      <c r="CQ9" s="1004"/>
      <c r="CR9" s="1002">
        <v>250</v>
      </c>
      <c r="CS9" s="1003"/>
      <c r="CT9" s="1003"/>
      <c r="CU9" s="1003"/>
      <c r="CV9" s="1004"/>
      <c r="CW9" s="1002" t="s">
        <v>489</v>
      </c>
      <c r="CX9" s="1003"/>
      <c r="CY9" s="1003"/>
      <c r="CZ9" s="1003"/>
      <c r="DA9" s="1004"/>
      <c r="DB9" s="1002" t="s">
        <v>489</v>
      </c>
      <c r="DC9" s="1003"/>
      <c r="DD9" s="1003"/>
      <c r="DE9" s="1003"/>
      <c r="DF9" s="1004"/>
      <c r="DG9" s="1002" t="s">
        <v>489</v>
      </c>
      <c r="DH9" s="1003"/>
      <c r="DI9" s="1003"/>
      <c r="DJ9" s="1003"/>
      <c r="DK9" s="1004"/>
      <c r="DL9" s="1002" t="s">
        <v>489</v>
      </c>
      <c r="DM9" s="1003"/>
      <c r="DN9" s="1003"/>
      <c r="DO9" s="1003"/>
      <c r="DP9" s="1004"/>
      <c r="DQ9" s="1002" t="s">
        <v>549</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560</v>
      </c>
      <c r="BT10" s="1006" t="s">
        <v>557</v>
      </c>
      <c r="BU10" s="1006" t="s">
        <v>557</v>
      </c>
      <c r="BV10" s="1006" t="s">
        <v>557</v>
      </c>
      <c r="BW10" s="1006" t="s">
        <v>557</v>
      </c>
      <c r="BX10" s="1006" t="s">
        <v>557</v>
      </c>
      <c r="BY10" s="1006" t="s">
        <v>557</v>
      </c>
      <c r="BZ10" s="1006" t="s">
        <v>557</v>
      </c>
      <c r="CA10" s="1006" t="s">
        <v>557</v>
      </c>
      <c r="CB10" s="1006" t="s">
        <v>557</v>
      </c>
      <c r="CC10" s="1006" t="s">
        <v>557</v>
      </c>
      <c r="CD10" s="1006" t="s">
        <v>557</v>
      </c>
      <c r="CE10" s="1006" t="s">
        <v>557</v>
      </c>
      <c r="CF10" s="1006" t="s">
        <v>557</v>
      </c>
      <c r="CG10" s="1027" t="s">
        <v>557</v>
      </c>
      <c r="CH10" s="1002">
        <v>-5</v>
      </c>
      <c r="CI10" s="1003"/>
      <c r="CJ10" s="1003"/>
      <c r="CK10" s="1003"/>
      <c r="CL10" s="1004"/>
      <c r="CM10" s="1002">
        <v>38</v>
      </c>
      <c r="CN10" s="1003"/>
      <c r="CO10" s="1003"/>
      <c r="CP10" s="1003"/>
      <c r="CQ10" s="1004"/>
      <c r="CR10" s="1002">
        <v>150</v>
      </c>
      <c r="CS10" s="1003"/>
      <c r="CT10" s="1003"/>
      <c r="CU10" s="1003"/>
      <c r="CV10" s="1004"/>
      <c r="CW10" s="1002">
        <v>15</v>
      </c>
      <c r="CX10" s="1003"/>
      <c r="CY10" s="1003"/>
      <c r="CZ10" s="1003"/>
      <c r="DA10" s="1004"/>
      <c r="DB10" s="1002" t="s">
        <v>489</v>
      </c>
      <c r="DC10" s="1003"/>
      <c r="DD10" s="1003"/>
      <c r="DE10" s="1003"/>
      <c r="DF10" s="1004"/>
      <c r="DG10" s="1002" t="s">
        <v>489</v>
      </c>
      <c r="DH10" s="1003"/>
      <c r="DI10" s="1003"/>
      <c r="DJ10" s="1003"/>
      <c r="DK10" s="1004"/>
      <c r="DL10" s="1002" t="s">
        <v>489</v>
      </c>
      <c r="DM10" s="1003"/>
      <c r="DN10" s="1003"/>
      <c r="DO10" s="1003"/>
      <c r="DP10" s="1004"/>
      <c r="DQ10" s="1002" t="s">
        <v>549</v>
      </c>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v>36968</v>
      </c>
      <c r="R23" s="1074"/>
      <c r="S23" s="1074"/>
      <c r="T23" s="1074"/>
      <c r="U23" s="1074"/>
      <c r="V23" s="1074">
        <v>34583</v>
      </c>
      <c r="W23" s="1074"/>
      <c r="X23" s="1074"/>
      <c r="Y23" s="1074"/>
      <c r="Z23" s="1074"/>
      <c r="AA23" s="1074">
        <v>2385</v>
      </c>
      <c r="AB23" s="1074"/>
      <c r="AC23" s="1074"/>
      <c r="AD23" s="1074"/>
      <c r="AE23" s="1081"/>
      <c r="AF23" s="1082">
        <v>2124</v>
      </c>
      <c r="AG23" s="1074"/>
      <c r="AH23" s="1074"/>
      <c r="AI23" s="1074"/>
      <c r="AJ23" s="1083"/>
      <c r="AK23" s="1084"/>
      <c r="AL23" s="1085"/>
      <c r="AM23" s="1085"/>
      <c r="AN23" s="1085"/>
      <c r="AO23" s="1085"/>
      <c r="AP23" s="1074">
        <v>8056</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6378</v>
      </c>
      <c r="R28" s="1064"/>
      <c r="S28" s="1064"/>
      <c r="T28" s="1064"/>
      <c r="U28" s="1064"/>
      <c r="V28" s="1064">
        <v>6313</v>
      </c>
      <c r="W28" s="1064"/>
      <c r="X28" s="1064"/>
      <c r="Y28" s="1064"/>
      <c r="Z28" s="1064"/>
      <c r="AA28" s="1064">
        <v>65</v>
      </c>
      <c r="AB28" s="1064"/>
      <c r="AC28" s="1064"/>
      <c r="AD28" s="1064"/>
      <c r="AE28" s="1065"/>
      <c r="AF28" s="1066">
        <v>65</v>
      </c>
      <c r="AG28" s="1064"/>
      <c r="AH28" s="1064"/>
      <c r="AI28" s="1064"/>
      <c r="AJ28" s="1067"/>
      <c r="AK28" s="1055">
        <v>696</v>
      </c>
      <c r="AL28" s="1056"/>
      <c r="AM28" s="1056"/>
      <c r="AN28" s="1056"/>
      <c r="AO28" s="1056"/>
      <c r="AP28" s="1056" t="s">
        <v>549</v>
      </c>
      <c r="AQ28" s="1056"/>
      <c r="AR28" s="1056"/>
      <c r="AS28" s="1056"/>
      <c r="AT28" s="1056"/>
      <c r="AU28" s="1056" t="s">
        <v>489</v>
      </c>
      <c r="AV28" s="1056"/>
      <c r="AW28" s="1056"/>
      <c r="AX28" s="1056"/>
      <c r="AY28" s="1056"/>
      <c r="AZ28" s="1057" t="s">
        <v>489</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5584</v>
      </c>
      <c r="R29" s="1052"/>
      <c r="S29" s="1052"/>
      <c r="T29" s="1052"/>
      <c r="U29" s="1052"/>
      <c r="V29" s="1052">
        <v>5472</v>
      </c>
      <c r="W29" s="1052"/>
      <c r="X29" s="1052"/>
      <c r="Y29" s="1052"/>
      <c r="Z29" s="1052"/>
      <c r="AA29" s="1052">
        <v>112</v>
      </c>
      <c r="AB29" s="1052"/>
      <c r="AC29" s="1052"/>
      <c r="AD29" s="1052"/>
      <c r="AE29" s="1053"/>
      <c r="AF29" s="1048">
        <v>112</v>
      </c>
      <c r="AG29" s="1049"/>
      <c r="AH29" s="1049"/>
      <c r="AI29" s="1049"/>
      <c r="AJ29" s="1050"/>
      <c r="AK29" s="993">
        <v>888</v>
      </c>
      <c r="AL29" s="984"/>
      <c r="AM29" s="984"/>
      <c r="AN29" s="984"/>
      <c r="AO29" s="984"/>
      <c r="AP29" s="984" t="s">
        <v>489</v>
      </c>
      <c r="AQ29" s="984"/>
      <c r="AR29" s="984"/>
      <c r="AS29" s="984"/>
      <c r="AT29" s="984"/>
      <c r="AU29" s="984" t="s">
        <v>489</v>
      </c>
      <c r="AV29" s="984"/>
      <c r="AW29" s="984"/>
      <c r="AX29" s="984"/>
      <c r="AY29" s="984"/>
      <c r="AZ29" s="1054" t="s">
        <v>489</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566</v>
      </c>
      <c r="C30" s="1044"/>
      <c r="D30" s="1044"/>
      <c r="E30" s="1044"/>
      <c r="F30" s="1044"/>
      <c r="G30" s="1044"/>
      <c r="H30" s="1044"/>
      <c r="I30" s="1044"/>
      <c r="J30" s="1044"/>
      <c r="K30" s="1044"/>
      <c r="L30" s="1044"/>
      <c r="M30" s="1044"/>
      <c r="N30" s="1044"/>
      <c r="O30" s="1044"/>
      <c r="P30" s="1045"/>
      <c r="Q30" s="1051">
        <v>83</v>
      </c>
      <c r="R30" s="1052"/>
      <c r="S30" s="1052"/>
      <c r="T30" s="1052"/>
      <c r="U30" s="1052"/>
      <c r="V30" s="1052">
        <v>54</v>
      </c>
      <c r="W30" s="1052"/>
      <c r="X30" s="1052"/>
      <c r="Y30" s="1052"/>
      <c r="Z30" s="1052"/>
      <c r="AA30" s="1052">
        <v>29</v>
      </c>
      <c r="AB30" s="1052"/>
      <c r="AC30" s="1052"/>
      <c r="AD30" s="1052"/>
      <c r="AE30" s="1053"/>
      <c r="AF30" s="1048">
        <v>29</v>
      </c>
      <c r="AG30" s="1049"/>
      <c r="AH30" s="1049"/>
      <c r="AI30" s="1049"/>
      <c r="AJ30" s="1050"/>
      <c r="AK30" s="993" t="s">
        <v>549</v>
      </c>
      <c r="AL30" s="984"/>
      <c r="AM30" s="984"/>
      <c r="AN30" s="984"/>
      <c r="AO30" s="984"/>
      <c r="AP30" s="984" t="s">
        <v>489</v>
      </c>
      <c r="AQ30" s="984"/>
      <c r="AR30" s="984"/>
      <c r="AS30" s="984"/>
      <c r="AT30" s="984"/>
      <c r="AU30" s="984" t="s">
        <v>489</v>
      </c>
      <c r="AV30" s="984"/>
      <c r="AW30" s="984"/>
      <c r="AX30" s="984"/>
      <c r="AY30" s="984"/>
      <c r="AZ30" s="1054" t="s">
        <v>489</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391</v>
      </c>
      <c r="C31" s="1044"/>
      <c r="D31" s="1044"/>
      <c r="E31" s="1044"/>
      <c r="F31" s="1044"/>
      <c r="G31" s="1044"/>
      <c r="H31" s="1044"/>
      <c r="I31" s="1044"/>
      <c r="J31" s="1044"/>
      <c r="K31" s="1044"/>
      <c r="L31" s="1044"/>
      <c r="M31" s="1044"/>
      <c r="N31" s="1044"/>
      <c r="O31" s="1044"/>
      <c r="P31" s="1045"/>
      <c r="Q31" s="1051">
        <v>1445</v>
      </c>
      <c r="R31" s="1052"/>
      <c r="S31" s="1052"/>
      <c r="T31" s="1052"/>
      <c r="U31" s="1052"/>
      <c r="V31" s="1052">
        <v>1443</v>
      </c>
      <c r="W31" s="1052"/>
      <c r="X31" s="1052"/>
      <c r="Y31" s="1052"/>
      <c r="Z31" s="1052"/>
      <c r="AA31" s="1052">
        <v>2</v>
      </c>
      <c r="AB31" s="1052"/>
      <c r="AC31" s="1052"/>
      <c r="AD31" s="1052"/>
      <c r="AE31" s="1053"/>
      <c r="AF31" s="1048">
        <v>2</v>
      </c>
      <c r="AG31" s="1049"/>
      <c r="AH31" s="1049"/>
      <c r="AI31" s="1049"/>
      <c r="AJ31" s="1050"/>
      <c r="AK31" s="993">
        <v>164</v>
      </c>
      <c r="AL31" s="984"/>
      <c r="AM31" s="984"/>
      <c r="AN31" s="984"/>
      <c r="AO31" s="984"/>
      <c r="AP31" s="984" t="s">
        <v>489</v>
      </c>
      <c r="AQ31" s="984"/>
      <c r="AR31" s="984"/>
      <c r="AS31" s="984"/>
      <c r="AT31" s="984"/>
      <c r="AU31" s="984" t="s">
        <v>489</v>
      </c>
      <c r="AV31" s="984"/>
      <c r="AW31" s="984"/>
      <c r="AX31" s="984"/>
      <c r="AY31" s="984"/>
      <c r="AZ31" s="1054" t="s">
        <v>489</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392</v>
      </c>
      <c r="C32" s="1044"/>
      <c r="D32" s="1044"/>
      <c r="E32" s="1044"/>
      <c r="F32" s="1044"/>
      <c r="G32" s="1044"/>
      <c r="H32" s="1044"/>
      <c r="I32" s="1044"/>
      <c r="J32" s="1044"/>
      <c r="K32" s="1044"/>
      <c r="L32" s="1044"/>
      <c r="M32" s="1044"/>
      <c r="N32" s="1044"/>
      <c r="O32" s="1044"/>
      <c r="P32" s="1045"/>
      <c r="Q32" s="1051">
        <v>1422</v>
      </c>
      <c r="R32" s="1052"/>
      <c r="S32" s="1052"/>
      <c r="T32" s="1052"/>
      <c r="U32" s="1052"/>
      <c r="V32" s="1052">
        <v>1384</v>
      </c>
      <c r="W32" s="1052"/>
      <c r="X32" s="1052"/>
      <c r="Y32" s="1052"/>
      <c r="Z32" s="1052"/>
      <c r="AA32" s="1052">
        <v>38</v>
      </c>
      <c r="AB32" s="1052"/>
      <c r="AC32" s="1052"/>
      <c r="AD32" s="1052"/>
      <c r="AE32" s="1053"/>
      <c r="AF32" s="1048">
        <v>1887</v>
      </c>
      <c r="AG32" s="1049"/>
      <c r="AH32" s="1049"/>
      <c r="AI32" s="1049"/>
      <c r="AJ32" s="1050"/>
      <c r="AK32" s="993">
        <v>74</v>
      </c>
      <c r="AL32" s="984"/>
      <c r="AM32" s="984"/>
      <c r="AN32" s="984"/>
      <c r="AO32" s="984"/>
      <c r="AP32" s="984">
        <v>21</v>
      </c>
      <c r="AQ32" s="984"/>
      <c r="AR32" s="984"/>
      <c r="AS32" s="984"/>
      <c r="AT32" s="984"/>
      <c r="AU32" s="984">
        <v>720</v>
      </c>
      <c r="AV32" s="984"/>
      <c r="AW32" s="984"/>
      <c r="AX32" s="984"/>
      <c r="AY32" s="984"/>
      <c r="AZ32" s="1054" t="s">
        <v>489</v>
      </c>
      <c r="BA32" s="1054"/>
      <c r="BB32" s="1054"/>
      <c r="BC32" s="1054"/>
      <c r="BD32" s="1054"/>
      <c r="BE32" s="985" t="s">
        <v>393</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394</v>
      </c>
      <c r="C33" s="1044"/>
      <c r="D33" s="1044"/>
      <c r="E33" s="1044"/>
      <c r="F33" s="1044"/>
      <c r="G33" s="1044"/>
      <c r="H33" s="1044"/>
      <c r="I33" s="1044"/>
      <c r="J33" s="1044"/>
      <c r="K33" s="1044"/>
      <c r="L33" s="1044"/>
      <c r="M33" s="1044"/>
      <c r="N33" s="1044"/>
      <c r="O33" s="1044"/>
      <c r="P33" s="1045"/>
      <c r="Q33" s="1051">
        <v>2603</v>
      </c>
      <c r="R33" s="1052"/>
      <c r="S33" s="1052"/>
      <c r="T33" s="1052"/>
      <c r="U33" s="1052"/>
      <c r="V33" s="1052">
        <v>2531</v>
      </c>
      <c r="W33" s="1052"/>
      <c r="X33" s="1052"/>
      <c r="Y33" s="1052"/>
      <c r="Z33" s="1052"/>
      <c r="AA33" s="1052">
        <v>72</v>
      </c>
      <c r="AB33" s="1052"/>
      <c r="AC33" s="1052"/>
      <c r="AD33" s="1052"/>
      <c r="AE33" s="1053"/>
      <c r="AF33" s="1048">
        <v>763</v>
      </c>
      <c r="AG33" s="1049"/>
      <c r="AH33" s="1049"/>
      <c r="AI33" s="1049"/>
      <c r="AJ33" s="1050"/>
      <c r="AK33" s="993">
        <v>1782</v>
      </c>
      <c r="AL33" s="984"/>
      <c r="AM33" s="984"/>
      <c r="AN33" s="984"/>
      <c r="AO33" s="984"/>
      <c r="AP33" s="984">
        <v>13729</v>
      </c>
      <c r="AQ33" s="984"/>
      <c r="AR33" s="984"/>
      <c r="AS33" s="984"/>
      <c r="AT33" s="984"/>
      <c r="AU33" s="984">
        <v>13564</v>
      </c>
      <c r="AV33" s="984"/>
      <c r="AW33" s="984"/>
      <c r="AX33" s="984"/>
      <c r="AY33" s="984"/>
      <c r="AZ33" s="1054" t="s">
        <v>489</v>
      </c>
      <c r="BA33" s="1054"/>
      <c r="BB33" s="1054"/>
      <c r="BC33" s="1054"/>
      <c r="BD33" s="1054"/>
      <c r="BE33" s="985" t="s">
        <v>393</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395</v>
      </c>
      <c r="C34" s="1044"/>
      <c r="D34" s="1044"/>
      <c r="E34" s="1044"/>
      <c r="F34" s="1044"/>
      <c r="G34" s="1044"/>
      <c r="H34" s="1044"/>
      <c r="I34" s="1044"/>
      <c r="J34" s="1044"/>
      <c r="K34" s="1044"/>
      <c r="L34" s="1044"/>
      <c r="M34" s="1044"/>
      <c r="N34" s="1044"/>
      <c r="O34" s="1044"/>
      <c r="P34" s="1045"/>
      <c r="Q34" s="1051">
        <v>7100</v>
      </c>
      <c r="R34" s="1052"/>
      <c r="S34" s="1052"/>
      <c r="T34" s="1052"/>
      <c r="U34" s="1052"/>
      <c r="V34" s="1052">
        <v>8504</v>
      </c>
      <c r="W34" s="1052"/>
      <c r="X34" s="1052"/>
      <c r="Y34" s="1052"/>
      <c r="Z34" s="1052"/>
      <c r="AA34" s="1052" t="s">
        <v>549</v>
      </c>
      <c r="AB34" s="1052"/>
      <c r="AC34" s="1052"/>
      <c r="AD34" s="1052"/>
      <c r="AE34" s="1053"/>
      <c r="AF34" s="1048">
        <v>891</v>
      </c>
      <c r="AG34" s="1049"/>
      <c r="AH34" s="1049"/>
      <c r="AI34" s="1049"/>
      <c r="AJ34" s="1050"/>
      <c r="AK34" s="993">
        <v>1747</v>
      </c>
      <c r="AL34" s="984"/>
      <c r="AM34" s="984"/>
      <c r="AN34" s="984"/>
      <c r="AO34" s="984"/>
      <c r="AP34" s="984">
        <v>2634</v>
      </c>
      <c r="AQ34" s="984"/>
      <c r="AR34" s="984"/>
      <c r="AS34" s="984"/>
      <c r="AT34" s="984"/>
      <c r="AU34" s="984">
        <v>1393</v>
      </c>
      <c r="AV34" s="984"/>
      <c r="AW34" s="984"/>
      <c r="AX34" s="984"/>
      <c r="AY34" s="984"/>
      <c r="AZ34" s="1054" t="s">
        <v>489</v>
      </c>
      <c r="BA34" s="1054"/>
      <c r="BB34" s="1054"/>
      <c r="BC34" s="1054"/>
      <c r="BD34" s="1054"/>
      <c r="BE34" s="985" t="s">
        <v>393</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3750</v>
      </c>
      <c r="AG63" s="972"/>
      <c r="AH63" s="972"/>
      <c r="AI63" s="972"/>
      <c r="AJ63" s="1035"/>
      <c r="AK63" s="1036"/>
      <c r="AL63" s="976"/>
      <c r="AM63" s="976"/>
      <c r="AN63" s="976"/>
      <c r="AO63" s="976"/>
      <c r="AP63" s="972">
        <v>16384</v>
      </c>
      <c r="AQ63" s="972"/>
      <c r="AR63" s="972"/>
      <c r="AS63" s="972"/>
      <c r="AT63" s="972"/>
      <c r="AU63" s="972">
        <v>15677</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550</v>
      </c>
      <c r="C68" s="999"/>
      <c r="D68" s="999"/>
      <c r="E68" s="999"/>
      <c r="F68" s="999"/>
      <c r="G68" s="999"/>
      <c r="H68" s="999"/>
      <c r="I68" s="999"/>
      <c r="J68" s="999"/>
      <c r="K68" s="999"/>
      <c r="L68" s="999"/>
      <c r="M68" s="999"/>
      <c r="N68" s="999"/>
      <c r="O68" s="999"/>
      <c r="P68" s="1000"/>
      <c r="Q68" s="1001">
        <v>2575</v>
      </c>
      <c r="R68" s="995"/>
      <c r="S68" s="995"/>
      <c r="T68" s="995"/>
      <c r="U68" s="995"/>
      <c r="V68" s="995">
        <v>2497</v>
      </c>
      <c r="W68" s="995"/>
      <c r="X68" s="995"/>
      <c r="Y68" s="995"/>
      <c r="Z68" s="995"/>
      <c r="AA68" s="995">
        <v>78</v>
      </c>
      <c r="AB68" s="995"/>
      <c r="AC68" s="995"/>
      <c r="AD68" s="995"/>
      <c r="AE68" s="995"/>
      <c r="AF68" s="995">
        <v>78</v>
      </c>
      <c r="AG68" s="995"/>
      <c r="AH68" s="995"/>
      <c r="AI68" s="995"/>
      <c r="AJ68" s="995"/>
      <c r="AK68" s="995" t="s">
        <v>549</v>
      </c>
      <c r="AL68" s="995"/>
      <c r="AM68" s="995"/>
      <c r="AN68" s="995"/>
      <c r="AO68" s="995"/>
      <c r="AP68" s="995">
        <v>3163</v>
      </c>
      <c r="AQ68" s="995"/>
      <c r="AR68" s="995"/>
      <c r="AS68" s="995"/>
      <c r="AT68" s="995"/>
      <c r="AU68" s="995">
        <v>1863</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551</v>
      </c>
      <c r="C69" s="988"/>
      <c r="D69" s="988"/>
      <c r="E69" s="988"/>
      <c r="F69" s="988"/>
      <c r="G69" s="988"/>
      <c r="H69" s="988"/>
      <c r="I69" s="988"/>
      <c r="J69" s="988"/>
      <c r="K69" s="988"/>
      <c r="L69" s="988"/>
      <c r="M69" s="988"/>
      <c r="N69" s="988"/>
      <c r="O69" s="988"/>
      <c r="P69" s="989"/>
      <c r="Q69" s="990">
        <v>6483</v>
      </c>
      <c r="R69" s="984"/>
      <c r="S69" s="984"/>
      <c r="T69" s="984"/>
      <c r="U69" s="984"/>
      <c r="V69" s="984">
        <v>6082</v>
      </c>
      <c r="W69" s="984"/>
      <c r="X69" s="984"/>
      <c r="Y69" s="984"/>
      <c r="Z69" s="984"/>
      <c r="AA69" s="984">
        <v>401</v>
      </c>
      <c r="AB69" s="984"/>
      <c r="AC69" s="984"/>
      <c r="AD69" s="984"/>
      <c r="AE69" s="984"/>
      <c r="AF69" s="984">
        <v>270</v>
      </c>
      <c r="AG69" s="984"/>
      <c r="AH69" s="984"/>
      <c r="AI69" s="984"/>
      <c r="AJ69" s="984"/>
      <c r="AK69" s="984" t="s">
        <v>549</v>
      </c>
      <c r="AL69" s="984"/>
      <c r="AM69" s="984"/>
      <c r="AN69" s="984"/>
      <c r="AO69" s="984"/>
      <c r="AP69" s="984">
        <v>707</v>
      </c>
      <c r="AQ69" s="984"/>
      <c r="AR69" s="984"/>
      <c r="AS69" s="984"/>
      <c r="AT69" s="984"/>
      <c r="AU69" s="984">
        <v>129</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552</v>
      </c>
      <c r="C70" s="988"/>
      <c r="D70" s="988"/>
      <c r="E70" s="988"/>
      <c r="F70" s="988"/>
      <c r="G70" s="988"/>
      <c r="H70" s="988"/>
      <c r="I70" s="988"/>
      <c r="J70" s="988"/>
      <c r="K70" s="988"/>
      <c r="L70" s="988"/>
      <c r="M70" s="988"/>
      <c r="N70" s="988"/>
      <c r="O70" s="988"/>
      <c r="P70" s="989"/>
      <c r="Q70" s="990">
        <v>2653</v>
      </c>
      <c r="R70" s="984"/>
      <c r="S70" s="984"/>
      <c r="T70" s="984"/>
      <c r="U70" s="984"/>
      <c r="V70" s="984">
        <v>2392</v>
      </c>
      <c r="W70" s="984"/>
      <c r="X70" s="984"/>
      <c r="Y70" s="984"/>
      <c r="Z70" s="984"/>
      <c r="AA70" s="984">
        <v>261</v>
      </c>
      <c r="AB70" s="984"/>
      <c r="AC70" s="984"/>
      <c r="AD70" s="984"/>
      <c r="AE70" s="984"/>
      <c r="AF70" s="984">
        <v>261</v>
      </c>
      <c r="AG70" s="984"/>
      <c r="AH70" s="984"/>
      <c r="AI70" s="984"/>
      <c r="AJ70" s="984"/>
      <c r="AK70" s="984" t="s">
        <v>549</v>
      </c>
      <c r="AL70" s="984"/>
      <c r="AM70" s="984"/>
      <c r="AN70" s="984"/>
      <c r="AO70" s="984"/>
      <c r="AP70" s="984" t="s">
        <v>549</v>
      </c>
      <c r="AQ70" s="984"/>
      <c r="AR70" s="984"/>
      <c r="AS70" s="984"/>
      <c r="AT70" s="984"/>
      <c r="AU70" s="984" t="s">
        <v>549</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553</v>
      </c>
      <c r="C71" s="988"/>
      <c r="D71" s="988"/>
      <c r="E71" s="988"/>
      <c r="F71" s="988"/>
      <c r="G71" s="988"/>
      <c r="H71" s="988"/>
      <c r="I71" s="988"/>
      <c r="J71" s="988"/>
      <c r="K71" s="988"/>
      <c r="L71" s="988"/>
      <c r="M71" s="988"/>
      <c r="N71" s="988"/>
      <c r="O71" s="988"/>
      <c r="P71" s="989"/>
      <c r="Q71" s="990">
        <v>1047955</v>
      </c>
      <c r="R71" s="984"/>
      <c r="S71" s="984"/>
      <c r="T71" s="984"/>
      <c r="U71" s="984"/>
      <c r="V71" s="984">
        <v>1016638</v>
      </c>
      <c r="W71" s="984"/>
      <c r="X71" s="984"/>
      <c r="Y71" s="984"/>
      <c r="Z71" s="984"/>
      <c r="AA71" s="984">
        <v>31318</v>
      </c>
      <c r="AB71" s="984"/>
      <c r="AC71" s="984"/>
      <c r="AD71" s="984"/>
      <c r="AE71" s="984"/>
      <c r="AF71" s="984">
        <v>31318</v>
      </c>
      <c r="AG71" s="984"/>
      <c r="AH71" s="984"/>
      <c r="AI71" s="984"/>
      <c r="AJ71" s="984"/>
      <c r="AK71" s="984">
        <v>1</v>
      </c>
      <c r="AL71" s="984"/>
      <c r="AM71" s="984"/>
      <c r="AN71" s="984"/>
      <c r="AO71" s="984"/>
      <c r="AP71" s="984" t="s">
        <v>549</v>
      </c>
      <c r="AQ71" s="984"/>
      <c r="AR71" s="984"/>
      <c r="AS71" s="984"/>
      <c r="AT71" s="984"/>
      <c r="AU71" s="984" t="s">
        <v>549</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31927</v>
      </c>
      <c r="AG88" s="972"/>
      <c r="AH88" s="972"/>
      <c r="AI88" s="972"/>
      <c r="AJ88" s="972"/>
      <c r="AK88" s="976"/>
      <c r="AL88" s="976"/>
      <c r="AM88" s="976"/>
      <c r="AN88" s="976"/>
      <c r="AO88" s="976"/>
      <c r="AP88" s="972">
        <v>3870</v>
      </c>
      <c r="AQ88" s="972"/>
      <c r="AR88" s="972"/>
      <c r="AS88" s="972"/>
      <c r="AT88" s="972"/>
      <c r="AU88" s="972">
        <v>1992</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420</v>
      </c>
      <c r="CS102" s="966"/>
      <c r="CT102" s="966"/>
      <c r="CU102" s="966"/>
      <c r="CV102" s="967"/>
      <c r="CW102" s="965">
        <v>15</v>
      </c>
      <c r="CX102" s="966"/>
      <c r="CY102" s="966"/>
      <c r="CZ102" s="966"/>
      <c r="DA102" s="967"/>
      <c r="DB102" s="965">
        <v>0</v>
      </c>
      <c r="DC102" s="966"/>
      <c r="DD102" s="966"/>
      <c r="DE102" s="966"/>
      <c r="DF102" s="967"/>
      <c r="DG102" s="965">
        <v>1725</v>
      </c>
      <c r="DH102" s="966"/>
      <c r="DI102" s="966"/>
      <c r="DJ102" s="966"/>
      <c r="DK102" s="967"/>
      <c r="DL102" s="965">
        <v>0</v>
      </c>
      <c r="DM102" s="966"/>
      <c r="DN102" s="966"/>
      <c r="DO102" s="966"/>
      <c r="DP102" s="967"/>
      <c r="DQ102" s="965">
        <v>1032</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1178782</v>
      </c>
      <c r="AB110" s="902"/>
      <c r="AC110" s="902"/>
      <c r="AD110" s="902"/>
      <c r="AE110" s="903"/>
      <c r="AF110" s="904">
        <v>1218108</v>
      </c>
      <c r="AG110" s="902"/>
      <c r="AH110" s="902"/>
      <c r="AI110" s="902"/>
      <c r="AJ110" s="903"/>
      <c r="AK110" s="904">
        <v>1107843</v>
      </c>
      <c r="AL110" s="902"/>
      <c r="AM110" s="902"/>
      <c r="AN110" s="902"/>
      <c r="AO110" s="903"/>
      <c r="AP110" s="905">
        <v>6.1</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8712791</v>
      </c>
      <c r="BR110" s="855"/>
      <c r="BS110" s="855"/>
      <c r="BT110" s="855"/>
      <c r="BU110" s="855"/>
      <c r="BV110" s="855">
        <v>8191053</v>
      </c>
      <c r="BW110" s="855"/>
      <c r="BX110" s="855"/>
      <c r="BY110" s="855"/>
      <c r="BZ110" s="855"/>
      <c r="CA110" s="855">
        <v>8056355</v>
      </c>
      <c r="CB110" s="855"/>
      <c r="CC110" s="855"/>
      <c r="CD110" s="855"/>
      <c r="CE110" s="855"/>
      <c r="CF110" s="879">
        <v>44.4</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722164</v>
      </c>
      <c r="BR111" s="830"/>
      <c r="BS111" s="830"/>
      <c r="BT111" s="830"/>
      <c r="BU111" s="830"/>
      <c r="BV111" s="830">
        <v>774782</v>
      </c>
      <c r="BW111" s="830"/>
      <c r="BX111" s="830"/>
      <c r="BY111" s="830"/>
      <c r="BZ111" s="830"/>
      <c r="CA111" s="830">
        <v>643955</v>
      </c>
      <c r="CB111" s="830"/>
      <c r="CC111" s="830"/>
      <c r="CD111" s="830"/>
      <c r="CE111" s="830"/>
      <c r="CF111" s="888">
        <v>3.6</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15696515</v>
      </c>
      <c r="BR112" s="830"/>
      <c r="BS112" s="830"/>
      <c r="BT112" s="830"/>
      <c r="BU112" s="830"/>
      <c r="BV112" s="830">
        <v>15611193</v>
      </c>
      <c r="BW112" s="830"/>
      <c r="BX112" s="830"/>
      <c r="BY112" s="830"/>
      <c r="BZ112" s="830"/>
      <c r="CA112" s="830">
        <v>15677428</v>
      </c>
      <c r="CB112" s="830"/>
      <c r="CC112" s="830"/>
      <c r="CD112" s="830"/>
      <c r="CE112" s="830"/>
      <c r="CF112" s="888">
        <v>86.4</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1619958</v>
      </c>
      <c r="AB113" s="932"/>
      <c r="AC113" s="932"/>
      <c r="AD113" s="932"/>
      <c r="AE113" s="933"/>
      <c r="AF113" s="934">
        <v>1499548</v>
      </c>
      <c r="AG113" s="932"/>
      <c r="AH113" s="932"/>
      <c r="AI113" s="932"/>
      <c r="AJ113" s="933"/>
      <c r="AK113" s="934">
        <v>1396636</v>
      </c>
      <c r="AL113" s="932"/>
      <c r="AM113" s="932"/>
      <c r="AN113" s="932"/>
      <c r="AO113" s="933"/>
      <c r="AP113" s="935">
        <v>7.7</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2311590</v>
      </c>
      <c r="BR113" s="830"/>
      <c r="BS113" s="830"/>
      <c r="BT113" s="830"/>
      <c r="BU113" s="830"/>
      <c r="BV113" s="830">
        <v>2171431</v>
      </c>
      <c r="BW113" s="830"/>
      <c r="BX113" s="830"/>
      <c r="BY113" s="830"/>
      <c r="BZ113" s="830"/>
      <c r="CA113" s="830">
        <v>1991232</v>
      </c>
      <c r="CB113" s="830"/>
      <c r="CC113" s="830"/>
      <c r="CD113" s="830"/>
      <c r="CE113" s="830"/>
      <c r="CF113" s="888">
        <v>11</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221368</v>
      </c>
      <c r="AB114" s="793"/>
      <c r="AC114" s="793"/>
      <c r="AD114" s="793"/>
      <c r="AE114" s="794"/>
      <c r="AF114" s="795">
        <v>295229</v>
      </c>
      <c r="AG114" s="793"/>
      <c r="AH114" s="793"/>
      <c r="AI114" s="793"/>
      <c r="AJ114" s="794"/>
      <c r="AK114" s="795">
        <v>302697</v>
      </c>
      <c r="AL114" s="793"/>
      <c r="AM114" s="793"/>
      <c r="AN114" s="793"/>
      <c r="AO114" s="794"/>
      <c r="AP114" s="837">
        <v>1.7</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3125420</v>
      </c>
      <c r="BR114" s="830"/>
      <c r="BS114" s="830"/>
      <c r="BT114" s="830"/>
      <c r="BU114" s="830"/>
      <c r="BV114" s="830">
        <v>3266433</v>
      </c>
      <c r="BW114" s="830"/>
      <c r="BX114" s="830"/>
      <c r="BY114" s="830"/>
      <c r="BZ114" s="830"/>
      <c r="CA114" s="830">
        <v>3177147</v>
      </c>
      <c r="CB114" s="830"/>
      <c r="CC114" s="830"/>
      <c r="CD114" s="830"/>
      <c r="CE114" s="830"/>
      <c r="CF114" s="888">
        <v>17.5</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v>1110697</v>
      </c>
      <c r="BR115" s="830"/>
      <c r="BS115" s="830"/>
      <c r="BT115" s="830"/>
      <c r="BU115" s="830"/>
      <c r="BV115" s="830">
        <v>1065289</v>
      </c>
      <c r="BW115" s="830"/>
      <c r="BX115" s="830"/>
      <c r="BY115" s="830"/>
      <c r="BZ115" s="830"/>
      <c r="CA115" s="830">
        <v>1032155</v>
      </c>
      <c r="CB115" s="830"/>
      <c r="CC115" s="830"/>
      <c r="CD115" s="830"/>
      <c r="CE115" s="830"/>
      <c r="CF115" s="888">
        <v>5.7</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722164</v>
      </c>
      <c r="DH115" s="793"/>
      <c r="DI115" s="793"/>
      <c r="DJ115" s="793"/>
      <c r="DK115" s="794"/>
      <c r="DL115" s="795">
        <v>774782</v>
      </c>
      <c r="DM115" s="793"/>
      <c r="DN115" s="793"/>
      <c r="DO115" s="793"/>
      <c r="DP115" s="794"/>
      <c r="DQ115" s="795">
        <v>643955</v>
      </c>
      <c r="DR115" s="793"/>
      <c r="DS115" s="793"/>
      <c r="DT115" s="793"/>
      <c r="DU115" s="794"/>
      <c r="DV115" s="837">
        <v>3.6</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3020108</v>
      </c>
      <c r="AB117" s="916"/>
      <c r="AC117" s="916"/>
      <c r="AD117" s="916"/>
      <c r="AE117" s="917"/>
      <c r="AF117" s="918">
        <v>3012885</v>
      </c>
      <c r="AG117" s="916"/>
      <c r="AH117" s="916"/>
      <c r="AI117" s="916"/>
      <c r="AJ117" s="917"/>
      <c r="AK117" s="918">
        <v>2807176</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442</v>
      </c>
      <c r="BP119" s="891"/>
      <c r="BQ119" s="892">
        <v>31679177</v>
      </c>
      <c r="BR119" s="858"/>
      <c r="BS119" s="858"/>
      <c r="BT119" s="858"/>
      <c r="BU119" s="858"/>
      <c r="BV119" s="858">
        <v>31080181</v>
      </c>
      <c r="BW119" s="858"/>
      <c r="BX119" s="858"/>
      <c r="BY119" s="858"/>
      <c r="BZ119" s="858"/>
      <c r="CA119" s="858">
        <v>30578272</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8700676</v>
      </c>
      <c r="BR120" s="855"/>
      <c r="BS120" s="855"/>
      <c r="BT120" s="855"/>
      <c r="BU120" s="855"/>
      <c r="BV120" s="855">
        <v>8467954</v>
      </c>
      <c r="BW120" s="855"/>
      <c r="BX120" s="855"/>
      <c r="BY120" s="855"/>
      <c r="BZ120" s="855"/>
      <c r="CA120" s="855">
        <v>8763481</v>
      </c>
      <c r="CB120" s="855"/>
      <c r="CC120" s="855"/>
      <c r="CD120" s="855"/>
      <c r="CE120" s="855"/>
      <c r="CF120" s="879">
        <v>48.3</v>
      </c>
      <c r="CG120" s="880"/>
      <c r="CH120" s="880"/>
      <c r="CI120" s="880"/>
      <c r="CJ120" s="880"/>
      <c r="CK120" s="881" t="s">
        <v>446</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13559693</v>
      </c>
      <c r="DH120" s="855"/>
      <c r="DI120" s="855"/>
      <c r="DJ120" s="855"/>
      <c r="DK120" s="855"/>
      <c r="DL120" s="855">
        <v>13325319</v>
      </c>
      <c r="DM120" s="855"/>
      <c r="DN120" s="855"/>
      <c r="DO120" s="855"/>
      <c r="DP120" s="855"/>
      <c r="DQ120" s="855">
        <v>13564018</v>
      </c>
      <c r="DR120" s="855"/>
      <c r="DS120" s="855"/>
      <c r="DT120" s="855"/>
      <c r="DU120" s="855"/>
      <c r="DV120" s="856">
        <v>74.8</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9092264</v>
      </c>
      <c r="BR121" s="830"/>
      <c r="BS121" s="830"/>
      <c r="BT121" s="830"/>
      <c r="BU121" s="830"/>
      <c r="BV121" s="830">
        <v>8809216</v>
      </c>
      <c r="BW121" s="830"/>
      <c r="BX121" s="830"/>
      <c r="BY121" s="830"/>
      <c r="BZ121" s="830"/>
      <c r="CA121" s="830">
        <v>8800309</v>
      </c>
      <c r="CB121" s="830"/>
      <c r="CC121" s="830"/>
      <c r="CD121" s="830"/>
      <c r="CE121" s="830"/>
      <c r="CF121" s="888">
        <v>48.5</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1275266</v>
      </c>
      <c r="DH121" s="830"/>
      <c r="DI121" s="830"/>
      <c r="DJ121" s="830"/>
      <c r="DK121" s="830"/>
      <c r="DL121" s="830">
        <v>1495849</v>
      </c>
      <c r="DM121" s="830"/>
      <c r="DN121" s="830"/>
      <c r="DO121" s="830"/>
      <c r="DP121" s="830"/>
      <c r="DQ121" s="830">
        <v>1393360</v>
      </c>
      <c r="DR121" s="830"/>
      <c r="DS121" s="830"/>
      <c r="DT121" s="830"/>
      <c r="DU121" s="830"/>
      <c r="DV121" s="807">
        <v>7.7</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13520905</v>
      </c>
      <c r="BR122" s="858"/>
      <c r="BS122" s="858"/>
      <c r="BT122" s="858"/>
      <c r="BU122" s="858"/>
      <c r="BV122" s="858">
        <v>13266533</v>
      </c>
      <c r="BW122" s="858"/>
      <c r="BX122" s="858"/>
      <c r="BY122" s="858"/>
      <c r="BZ122" s="858"/>
      <c r="CA122" s="858">
        <v>14213582</v>
      </c>
      <c r="CB122" s="858"/>
      <c r="CC122" s="858"/>
      <c r="CD122" s="858"/>
      <c r="CE122" s="858"/>
      <c r="CF122" s="859">
        <v>78.400000000000006</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v>861556</v>
      </c>
      <c r="DH122" s="830"/>
      <c r="DI122" s="830"/>
      <c r="DJ122" s="830"/>
      <c r="DK122" s="830"/>
      <c r="DL122" s="830">
        <v>790025</v>
      </c>
      <c r="DM122" s="830"/>
      <c r="DN122" s="830"/>
      <c r="DO122" s="830"/>
      <c r="DP122" s="830"/>
      <c r="DQ122" s="830">
        <v>720050</v>
      </c>
      <c r="DR122" s="830"/>
      <c r="DS122" s="830"/>
      <c r="DT122" s="830"/>
      <c r="DU122" s="830"/>
      <c r="DV122" s="807">
        <v>4</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450</v>
      </c>
      <c r="BP123" s="891"/>
      <c r="BQ123" s="845">
        <v>31313845</v>
      </c>
      <c r="BR123" s="846"/>
      <c r="BS123" s="846"/>
      <c r="BT123" s="846"/>
      <c r="BU123" s="846"/>
      <c r="BV123" s="846">
        <v>30543703</v>
      </c>
      <c r="BW123" s="846"/>
      <c r="BX123" s="846"/>
      <c r="BY123" s="846"/>
      <c r="BZ123" s="846"/>
      <c r="CA123" s="846">
        <v>31777372</v>
      </c>
      <c r="CB123" s="846"/>
      <c r="CC123" s="846"/>
      <c r="CD123" s="846"/>
      <c r="CE123" s="846"/>
      <c r="CF123" s="761"/>
      <c r="CG123" s="762"/>
      <c r="CH123" s="762"/>
      <c r="CI123" s="762"/>
      <c r="CJ123" s="847"/>
      <c r="CK123" s="882"/>
      <c r="CL123" s="868"/>
      <c r="CM123" s="868"/>
      <c r="CN123" s="868"/>
      <c r="CO123" s="869"/>
      <c r="CP123" s="848" t="s">
        <v>451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2.2000000000000002</v>
      </c>
      <c r="BR124" s="844"/>
      <c r="BS124" s="844"/>
      <c r="BT124" s="844"/>
      <c r="BU124" s="844"/>
      <c r="BV124" s="844">
        <v>2.8</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v>1110697</v>
      </c>
      <c r="DH126" s="830"/>
      <c r="DI126" s="830"/>
      <c r="DJ126" s="830"/>
      <c r="DK126" s="830"/>
      <c r="DL126" s="830">
        <v>1065289</v>
      </c>
      <c r="DM126" s="830"/>
      <c r="DN126" s="830"/>
      <c r="DO126" s="830"/>
      <c r="DP126" s="830"/>
      <c r="DQ126" s="830">
        <v>1032155</v>
      </c>
      <c r="DR126" s="830"/>
      <c r="DS126" s="830"/>
      <c r="DT126" s="830"/>
      <c r="DU126" s="830"/>
      <c r="DV126" s="807">
        <v>5.7</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896430</v>
      </c>
      <c r="AB128" s="814"/>
      <c r="AC128" s="814"/>
      <c r="AD128" s="814"/>
      <c r="AE128" s="815"/>
      <c r="AF128" s="816">
        <v>868084</v>
      </c>
      <c r="AG128" s="814"/>
      <c r="AH128" s="814"/>
      <c r="AI128" s="814"/>
      <c r="AJ128" s="815"/>
      <c r="AK128" s="816">
        <v>809724</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12.53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17951807</v>
      </c>
      <c r="AB129" s="793"/>
      <c r="AC129" s="793"/>
      <c r="AD129" s="793"/>
      <c r="AE129" s="794"/>
      <c r="AF129" s="795">
        <v>20256863</v>
      </c>
      <c r="AG129" s="793"/>
      <c r="AH129" s="793"/>
      <c r="AI129" s="793"/>
      <c r="AJ129" s="794"/>
      <c r="AK129" s="795">
        <v>19414660</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17.53</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1584097</v>
      </c>
      <c r="AB130" s="793"/>
      <c r="AC130" s="793"/>
      <c r="AD130" s="793"/>
      <c r="AE130" s="794"/>
      <c r="AF130" s="795">
        <v>1421479</v>
      </c>
      <c r="AG130" s="793"/>
      <c r="AH130" s="793"/>
      <c r="AI130" s="793"/>
      <c r="AJ130" s="794"/>
      <c r="AK130" s="795">
        <v>1276546</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3.7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16367710</v>
      </c>
      <c r="AB131" s="777"/>
      <c r="AC131" s="777"/>
      <c r="AD131" s="777"/>
      <c r="AE131" s="778"/>
      <c r="AF131" s="779">
        <v>18835384</v>
      </c>
      <c r="AG131" s="777"/>
      <c r="AH131" s="777"/>
      <c r="AI131" s="777"/>
      <c r="AJ131" s="778"/>
      <c r="AK131" s="779">
        <v>18138114</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3.2966187699999998</v>
      </c>
      <c r="AB132" s="758"/>
      <c r="AC132" s="758"/>
      <c r="AD132" s="758"/>
      <c r="AE132" s="759"/>
      <c r="AF132" s="760">
        <v>3.8402296439999999</v>
      </c>
      <c r="AG132" s="758"/>
      <c r="AH132" s="758"/>
      <c r="AI132" s="758"/>
      <c r="AJ132" s="759"/>
      <c r="AK132" s="760">
        <v>3.974536713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2.7</v>
      </c>
      <c r="AB133" s="737"/>
      <c r="AC133" s="737"/>
      <c r="AD133" s="737"/>
      <c r="AE133" s="738"/>
      <c r="AF133" s="736">
        <v>3.1</v>
      </c>
      <c r="AG133" s="737"/>
      <c r="AH133" s="737"/>
      <c r="AI133" s="737"/>
      <c r="AJ133" s="738"/>
      <c r="AK133" s="736">
        <v>3.7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cEq3P20uSmp8tv0LYirm9HJxrxXansrFBg6kymLStjn0jnqTdt3Kb33NQXiqlpEvbAMd9ztuB37DHY/7oH15g==" saltValue="pCVpXHTcxfpU/XED37VsQ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yMA8JcnOoQRqP5DStZgBlKV5n19OJIerE2QAMLLHv4QFQxiYcQApSf3QnfWlTjYkDsxxIyVJqO02IvkwmOoGQ==" saltValue="unFSJpFXxNEK5uAcuCsY1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dtL1O/wX+Vvr0Xua8nSN/0Gs4SRLHByrQuAx9za2vr8zEYI042QWue0sh1pryGLv/WLEwzlqEoXFSelaTtpeaA==" saltValue="+HgE0oFnZy3q51BtLOXeb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2" x14ac:dyDescent="0.2">
      <c r="A8" s="247"/>
      <c r="AK8" s="256"/>
      <c r="AL8" s="257"/>
      <c r="AM8" s="257"/>
      <c r="AN8" s="258"/>
      <c r="AO8" s="1132"/>
      <c r="AP8" s="259" t="s">
        <v>482</v>
      </c>
      <c r="AQ8" s="260" t="s">
        <v>483</v>
      </c>
      <c r="AR8" s="261" t="s">
        <v>484</v>
      </c>
    </row>
    <row r="9" spans="1:46" ht="13.2" x14ac:dyDescent="0.2">
      <c r="A9" s="247"/>
      <c r="AK9" s="1143" t="s">
        <v>485</v>
      </c>
      <c r="AL9" s="1144"/>
      <c r="AM9" s="1144"/>
      <c r="AN9" s="1145"/>
      <c r="AO9" s="262">
        <v>5327841</v>
      </c>
      <c r="AP9" s="262">
        <v>73750</v>
      </c>
      <c r="AQ9" s="263">
        <v>80646</v>
      </c>
      <c r="AR9" s="264">
        <v>-8.6</v>
      </c>
    </row>
    <row r="10" spans="1:46" ht="13.5" customHeight="1" x14ac:dyDescent="0.2">
      <c r="A10" s="247"/>
      <c r="AK10" s="1143" t="s">
        <v>486</v>
      </c>
      <c r="AL10" s="1144"/>
      <c r="AM10" s="1144"/>
      <c r="AN10" s="1145"/>
      <c r="AO10" s="265">
        <v>980510</v>
      </c>
      <c r="AP10" s="265">
        <v>13573</v>
      </c>
      <c r="AQ10" s="266">
        <v>6637</v>
      </c>
      <c r="AR10" s="267">
        <v>104.5</v>
      </c>
    </row>
    <row r="11" spans="1:46" ht="13.5" customHeight="1" x14ac:dyDescent="0.2">
      <c r="A11" s="247"/>
      <c r="AK11" s="1143" t="s">
        <v>487</v>
      </c>
      <c r="AL11" s="1144"/>
      <c r="AM11" s="1144"/>
      <c r="AN11" s="1145"/>
      <c r="AO11" s="265">
        <v>32174</v>
      </c>
      <c r="AP11" s="265">
        <v>445</v>
      </c>
      <c r="AQ11" s="266">
        <v>1119</v>
      </c>
      <c r="AR11" s="267">
        <v>-60.2</v>
      </c>
    </row>
    <row r="12" spans="1:46" ht="13.5" customHeight="1" x14ac:dyDescent="0.2">
      <c r="A12" s="247"/>
      <c r="AK12" s="1143" t="s">
        <v>488</v>
      </c>
      <c r="AL12" s="1144"/>
      <c r="AM12" s="1144"/>
      <c r="AN12" s="1145"/>
      <c r="AO12" s="265" t="s">
        <v>489</v>
      </c>
      <c r="AP12" s="265" t="s">
        <v>489</v>
      </c>
      <c r="AQ12" s="266">
        <v>8</v>
      </c>
      <c r="AR12" s="267" t="s">
        <v>489</v>
      </c>
    </row>
    <row r="13" spans="1:46" ht="13.5" customHeight="1" x14ac:dyDescent="0.2">
      <c r="A13" s="247"/>
      <c r="AK13" s="1143" t="s">
        <v>490</v>
      </c>
      <c r="AL13" s="1144"/>
      <c r="AM13" s="1144"/>
      <c r="AN13" s="1145"/>
      <c r="AO13" s="265">
        <v>76304</v>
      </c>
      <c r="AP13" s="265">
        <v>1056</v>
      </c>
      <c r="AQ13" s="266">
        <v>2502</v>
      </c>
      <c r="AR13" s="267">
        <v>-57.8</v>
      </c>
    </row>
    <row r="14" spans="1:46" ht="13.5" customHeight="1" x14ac:dyDescent="0.2">
      <c r="A14" s="247"/>
      <c r="AK14" s="1143" t="s">
        <v>491</v>
      </c>
      <c r="AL14" s="1144"/>
      <c r="AM14" s="1144"/>
      <c r="AN14" s="1145"/>
      <c r="AO14" s="265">
        <v>223628</v>
      </c>
      <c r="AP14" s="265">
        <v>3096</v>
      </c>
      <c r="AQ14" s="266">
        <v>1863</v>
      </c>
      <c r="AR14" s="267">
        <v>66.2</v>
      </c>
    </row>
    <row r="15" spans="1:46" ht="13.5" customHeight="1" x14ac:dyDescent="0.2">
      <c r="A15" s="247"/>
      <c r="AK15" s="1146" t="s">
        <v>492</v>
      </c>
      <c r="AL15" s="1147"/>
      <c r="AM15" s="1147"/>
      <c r="AN15" s="1148"/>
      <c r="AO15" s="265">
        <v>-439919</v>
      </c>
      <c r="AP15" s="265">
        <v>-6090</v>
      </c>
      <c r="AQ15" s="266">
        <v>-4800</v>
      </c>
      <c r="AR15" s="267">
        <v>26.9</v>
      </c>
    </row>
    <row r="16" spans="1:46" ht="13.2" x14ac:dyDescent="0.2">
      <c r="A16" s="247"/>
      <c r="AK16" s="1146" t="s">
        <v>177</v>
      </c>
      <c r="AL16" s="1147"/>
      <c r="AM16" s="1147"/>
      <c r="AN16" s="1148"/>
      <c r="AO16" s="265">
        <v>6200538</v>
      </c>
      <c r="AP16" s="265">
        <v>85830</v>
      </c>
      <c r="AQ16" s="266">
        <v>87975</v>
      </c>
      <c r="AR16" s="267">
        <v>-2.4</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49" t="s">
        <v>497</v>
      </c>
      <c r="AL21" s="1150"/>
      <c r="AM21" s="1150"/>
      <c r="AN21" s="1151"/>
      <c r="AO21" s="277">
        <v>6.52</v>
      </c>
      <c r="AP21" s="278">
        <v>7.71</v>
      </c>
      <c r="AQ21" s="279">
        <v>-1.19</v>
      </c>
      <c r="AS21" s="280"/>
      <c r="AT21" s="276"/>
    </row>
    <row r="22" spans="1:46" s="248" customFormat="1" ht="13.2" x14ac:dyDescent="0.2">
      <c r="A22" s="276"/>
      <c r="AK22" s="1149" t="s">
        <v>498</v>
      </c>
      <c r="AL22" s="1150"/>
      <c r="AM22" s="1150"/>
      <c r="AN22" s="1151"/>
      <c r="AO22" s="281">
        <v>96.8</v>
      </c>
      <c r="AP22" s="282">
        <v>98.3</v>
      </c>
      <c r="AQ22" s="283">
        <v>-1.5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2"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1107843</v>
      </c>
      <c r="AP32" s="291">
        <v>15335</v>
      </c>
      <c r="AQ32" s="292">
        <v>41451</v>
      </c>
      <c r="AR32" s="293">
        <v>-63</v>
      </c>
    </row>
    <row r="33" spans="1:46" ht="13.5" customHeight="1" x14ac:dyDescent="0.2">
      <c r="A33" s="247"/>
      <c r="AK33" s="1133" t="s">
        <v>503</v>
      </c>
      <c r="AL33" s="1134"/>
      <c r="AM33" s="1134"/>
      <c r="AN33" s="1135"/>
      <c r="AO33" s="291" t="s">
        <v>489</v>
      </c>
      <c r="AP33" s="291" t="s">
        <v>489</v>
      </c>
      <c r="AQ33" s="292" t="s">
        <v>489</v>
      </c>
      <c r="AR33" s="293" t="s">
        <v>489</v>
      </c>
    </row>
    <row r="34" spans="1:46" ht="27" customHeight="1" x14ac:dyDescent="0.2">
      <c r="A34" s="247"/>
      <c r="AK34" s="1133" t="s">
        <v>504</v>
      </c>
      <c r="AL34" s="1134"/>
      <c r="AM34" s="1134"/>
      <c r="AN34" s="1135"/>
      <c r="AO34" s="291" t="s">
        <v>489</v>
      </c>
      <c r="AP34" s="291" t="s">
        <v>489</v>
      </c>
      <c r="AQ34" s="292">
        <v>35</v>
      </c>
      <c r="AR34" s="293" t="s">
        <v>489</v>
      </c>
    </row>
    <row r="35" spans="1:46" ht="27" customHeight="1" x14ac:dyDescent="0.2">
      <c r="A35" s="247"/>
      <c r="AK35" s="1133" t="s">
        <v>505</v>
      </c>
      <c r="AL35" s="1134"/>
      <c r="AM35" s="1134"/>
      <c r="AN35" s="1135"/>
      <c r="AO35" s="291">
        <v>1396636</v>
      </c>
      <c r="AP35" s="291">
        <v>19333</v>
      </c>
      <c r="AQ35" s="292">
        <v>11775</v>
      </c>
      <c r="AR35" s="293">
        <v>64.2</v>
      </c>
    </row>
    <row r="36" spans="1:46" ht="27" customHeight="1" x14ac:dyDescent="0.2">
      <c r="A36" s="247"/>
      <c r="AK36" s="1133" t="s">
        <v>506</v>
      </c>
      <c r="AL36" s="1134"/>
      <c r="AM36" s="1134"/>
      <c r="AN36" s="1135"/>
      <c r="AO36" s="291">
        <v>302697</v>
      </c>
      <c r="AP36" s="291">
        <v>4190</v>
      </c>
      <c r="AQ36" s="292">
        <v>2188</v>
      </c>
      <c r="AR36" s="293">
        <v>91.5</v>
      </c>
    </row>
    <row r="37" spans="1:46" ht="13.5" customHeight="1" x14ac:dyDescent="0.2">
      <c r="A37" s="247"/>
      <c r="AK37" s="1133" t="s">
        <v>507</v>
      </c>
      <c r="AL37" s="1134"/>
      <c r="AM37" s="1134"/>
      <c r="AN37" s="1135"/>
      <c r="AO37" s="291" t="s">
        <v>489</v>
      </c>
      <c r="AP37" s="291" t="s">
        <v>489</v>
      </c>
      <c r="AQ37" s="292">
        <v>531</v>
      </c>
      <c r="AR37" s="293" t="s">
        <v>489</v>
      </c>
    </row>
    <row r="38" spans="1:46" ht="27" customHeight="1" x14ac:dyDescent="0.2">
      <c r="A38" s="247"/>
      <c r="AK38" s="1136" t="s">
        <v>508</v>
      </c>
      <c r="AL38" s="1137"/>
      <c r="AM38" s="1137"/>
      <c r="AN38" s="1138"/>
      <c r="AO38" s="294" t="s">
        <v>489</v>
      </c>
      <c r="AP38" s="294" t="s">
        <v>489</v>
      </c>
      <c r="AQ38" s="295">
        <v>1</v>
      </c>
      <c r="AR38" s="283" t="s">
        <v>489</v>
      </c>
      <c r="AS38" s="290"/>
    </row>
    <row r="39" spans="1:46" ht="13.2" x14ac:dyDescent="0.2">
      <c r="A39" s="247"/>
      <c r="AK39" s="1136" t="s">
        <v>509</v>
      </c>
      <c r="AL39" s="1137"/>
      <c r="AM39" s="1137"/>
      <c r="AN39" s="1138"/>
      <c r="AO39" s="291">
        <v>-809724</v>
      </c>
      <c r="AP39" s="291">
        <v>-11208</v>
      </c>
      <c r="AQ39" s="292">
        <v>-5414</v>
      </c>
      <c r="AR39" s="293">
        <v>107</v>
      </c>
      <c r="AS39" s="290"/>
    </row>
    <row r="40" spans="1:46" ht="27" customHeight="1" x14ac:dyDescent="0.2">
      <c r="A40" s="247"/>
      <c r="AK40" s="1133" t="s">
        <v>510</v>
      </c>
      <c r="AL40" s="1134"/>
      <c r="AM40" s="1134"/>
      <c r="AN40" s="1135"/>
      <c r="AO40" s="291">
        <v>-1276546</v>
      </c>
      <c r="AP40" s="291">
        <v>-17670</v>
      </c>
      <c r="AQ40" s="292">
        <v>-35360</v>
      </c>
      <c r="AR40" s="293">
        <v>-50</v>
      </c>
      <c r="AS40" s="290"/>
    </row>
    <row r="41" spans="1:46" ht="13.2" x14ac:dyDescent="0.2">
      <c r="A41" s="247"/>
      <c r="AK41" s="1139" t="s">
        <v>287</v>
      </c>
      <c r="AL41" s="1140"/>
      <c r="AM41" s="1140"/>
      <c r="AN41" s="1141"/>
      <c r="AO41" s="291">
        <v>720906</v>
      </c>
      <c r="AP41" s="291">
        <v>9979</v>
      </c>
      <c r="AQ41" s="292">
        <v>15207</v>
      </c>
      <c r="AR41" s="293">
        <v>-34.4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2" x14ac:dyDescent="0.2">
      <c r="A50" s="247"/>
      <c r="AK50" s="305"/>
      <c r="AL50" s="306"/>
      <c r="AM50" s="1127"/>
      <c r="AN50" s="307" t="s">
        <v>514</v>
      </c>
      <c r="AO50" s="308" t="s">
        <v>515</v>
      </c>
      <c r="AP50" s="309" t="s">
        <v>516</v>
      </c>
      <c r="AQ50" s="310" t="s">
        <v>517</v>
      </c>
      <c r="AR50" s="311" t="s">
        <v>518</v>
      </c>
    </row>
    <row r="51" spans="1:44" ht="13.2" x14ac:dyDescent="0.2">
      <c r="A51" s="247"/>
      <c r="AK51" s="303" t="s">
        <v>519</v>
      </c>
      <c r="AL51" s="304"/>
      <c r="AM51" s="312">
        <v>2473190</v>
      </c>
      <c r="AN51" s="313">
        <v>33962</v>
      </c>
      <c r="AO51" s="314">
        <v>-17.7</v>
      </c>
      <c r="AP51" s="315">
        <v>63812</v>
      </c>
      <c r="AQ51" s="316">
        <v>2.2999999999999998</v>
      </c>
      <c r="AR51" s="317">
        <v>-20</v>
      </c>
    </row>
    <row r="52" spans="1:44" ht="13.2" x14ac:dyDescent="0.2">
      <c r="A52" s="247"/>
      <c r="AK52" s="318"/>
      <c r="AL52" s="319" t="s">
        <v>520</v>
      </c>
      <c r="AM52" s="320">
        <v>1361344</v>
      </c>
      <c r="AN52" s="321">
        <v>18694</v>
      </c>
      <c r="AO52" s="322">
        <v>-20.7</v>
      </c>
      <c r="AP52" s="323">
        <v>33848</v>
      </c>
      <c r="AQ52" s="324">
        <v>-4.2</v>
      </c>
      <c r="AR52" s="325">
        <v>-16.5</v>
      </c>
    </row>
    <row r="53" spans="1:44" ht="13.2" x14ac:dyDescent="0.2">
      <c r="A53" s="247"/>
      <c r="AK53" s="303" t="s">
        <v>521</v>
      </c>
      <c r="AL53" s="304"/>
      <c r="AM53" s="312">
        <v>2349617</v>
      </c>
      <c r="AN53" s="313">
        <v>32307</v>
      </c>
      <c r="AO53" s="314">
        <v>-4.9000000000000004</v>
      </c>
      <c r="AP53" s="315">
        <v>54225</v>
      </c>
      <c r="AQ53" s="316">
        <v>-15</v>
      </c>
      <c r="AR53" s="317">
        <v>10.1</v>
      </c>
    </row>
    <row r="54" spans="1:44" ht="13.2" x14ac:dyDescent="0.2">
      <c r="A54" s="247"/>
      <c r="AK54" s="318"/>
      <c r="AL54" s="319" t="s">
        <v>520</v>
      </c>
      <c r="AM54" s="320">
        <v>1463251</v>
      </c>
      <c r="AN54" s="321">
        <v>20120</v>
      </c>
      <c r="AO54" s="322">
        <v>7.6</v>
      </c>
      <c r="AP54" s="323">
        <v>27337</v>
      </c>
      <c r="AQ54" s="324">
        <v>-19.2</v>
      </c>
      <c r="AR54" s="325">
        <v>26.8</v>
      </c>
    </row>
    <row r="55" spans="1:44" ht="13.2" x14ac:dyDescent="0.2">
      <c r="A55" s="247"/>
      <c r="AK55" s="303" t="s">
        <v>522</v>
      </c>
      <c r="AL55" s="304"/>
      <c r="AM55" s="312">
        <v>2744833</v>
      </c>
      <c r="AN55" s="313">
        <v>37784</v>
      </c>
      <c r="AO55" s="314">
        <v>17</v>
      </c>
      <c r="AP55" s="315">
        <v>54016</v>
      </c>
      <c r="AQ55" s="316">
        <v>-0.4</v>
      </c>
      <c r="AR55" s="317">
        <v>17.399999999999999</v>
      </c>
    </row>
    <row r="56" spans="1:44" ht="13.2" x14ac:dyDescent="0.2">
      <c r="A56" s="247"/>
      <c r="AK56" s="318"/>
      <c r="AL56" s="319" t="s">
        <v>520</v>
      </c>
      <c r="AM56" s="320">
        <v>1677950</v>
      </c>
      <c r="AN56" s="321">
        <v>23098</v>
      </c>
      <c r="AO56" s="322">
        <v>14.8</v>
      </c>
      <c r="AP56" s="323">
        <v>28078</v>
      </c>
      <c r="AQ56" s="324">
        <v>2.7</v>
      </c>
      <c r="AR56" s="325">
        <v>12.1</v>
      </c>
    </row>
    <row r="57" spans="1:44" ht="13.2" x14ac:dyDescent="0.2">
      <c r="A57" s="247"/>
      <c r="AK57" s="303" t="s">
        <v>523</v>
      </c>
      <c r="AL57" s="304"/>
      <c r="AM57" s="312">
        <v>2041919</v>
      </c>
      <c r="AN57" s="313">
        <v>28151</v>
      </c>
      <c r="AO57" s="314">
        <v>-25.5</v>
      </c>
      <c r="AP57" s="315">
        <v>52786</v>
      </c>
      <c r="AQ57" s="316">
        <v>-2.2999999999999998</v>
      </c>
      <c r="AR57" s="317">
        <v>-23.2</v>
      </c>
    </row>
    <row r="58" spans="1:44" ht="13.2" x14ac:dyDescent="0.2">
      <c r="A58" s="247"/>
      <c r="AK58" s="318"/>
      <c r="AL58" s="319" t="s">
        <v>520</v>
      </c>
      <c r="AM58" s="320">
        <v>1438055</v>
      </c>
      <c r="AN58" s="321">
        <v>19826</v>
      </c>
      <c r="AO58" s="322">
        <v>-14.2</v>
      </c>
      <c r="AP58" s="323">
        <v>28742</v>
      </c>
      <c r="AQ58" s="324">
        <v>2.4</v>
      </c>
      <c r="AR58" s="325">
        <v>-16.600000000000001</v>
      </c>
    </row>
    <row r="59" spans="1:44" ht="13.2" x14ac:dyDescent="0.2">
      <c r="A59" s="247"/>
      <c r="AK59" s="303" t="s">
        <v>524</v>
      </c>
      <c r="AL59" s="304"/>
      <c r="AM59" s="312">
        <v>2713697</v>
      </c>
      <c r="AN59" s="313">
        <v>37564</v>
      </c>
      <c r="AO59" s="314">
        <v>33.4</v>
      </c>
      <c r="AP59" s="315">
        <v>58465</v>
      </c>
      <c r="AQ59" s="316">
        <v>10.8</v>
      </c>
      <c r="AR59" s="317">
        <v>22.6</v>
      </c>
    </row>
    <row r="60" spans="1:44" ht="13.2" x14ac:dyDescent="0.2">
      <c r="A60" s="247"/>
      <c r="AK60" s="318"/>
      <c r="AL60" s="319" t="s">
        <v>520</v>
      </c>
      <c r="AM60" s="320">
        <v>1810337</v>
      </c>
      <c r="AN60" s="321">
        <v>25059</v>
      </c>
      <c r="AO60" s="322">
        <v>26.4</v>
      </c>
      <c r="AP60" s="323">
        <v>34452</v>
      </c>
      <c r="AQ60" s="324">
        <v>19.899999999999999</v>
      </c>
      <c r="AR60" s="325">
        <v>6.5</v>
      </c>
    </row>
    <row r="61" spans="1:44" ht="13.2" x14ac:dyDescent="0.2">
      <c r="A61" s="247"/>
      <c r="AK61" s="303" t="s">
        <v>525</v>
      </c>
      <c r="AL61" s="326"/>
      <c r="AM61" s="312">
        <v>2464651</v>
      </c>
      <c r="AN61" s="313">
        <v>33954</v>
      </c>
      <c r="AO61" s="314">
        <v>0.5</v>
      </c>
      <c r="AP61" s="315">
        <v>56661</v>
      </c>
      <c r="AQ61" s="327">
        <v>-0.9</v>
      </c>
      <c r="AR61" s="317">
        <v>1.4</v>
      </c>
    </row>
    <row r="62" spans="1:44" ht="13.2" x14ac:dyDescent="0.2">
      <c r="A62" s="247"/>
      <c r="AK62" s="318"/>
      <c r="AL62" s="319" t="s">
        <v>520</v>
      </c>
      <c r="AM62" s="320">
        <v>1550187</v>
      </c>
      <c r="AN62" s="321">
        <v>21359</v>
      </c>
      <c r="AO62" s="322">
        <v>2.8</v>
      </c>
      <c r="AP62" s="323">
        <v>30491</v>
      </c>
      <c r="AQ62" s="324">
        <v>0.3</v>
      </c>
      <c r="AR62" s="325">
        <v>2.5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F4LCJpuG6BVNoeXSHDsjSDwBG6zJHsAz66KeY9bA3trxe5g5MDFIwJWONNLLNh6WqHF+qVtnadA796vePKPPLQ==" saltValue="pQPah6DRtrmP2BQ8voHan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BA5NhXaJdYRN55yoU1nfwoQKooqAUoGkOzTc4Ra8Ww34lJXSfhn1kfSXTSD5Mlg3wVCwNaz5itW8atLSkQd8pA==" saltValue="rYADDmBimkUQdldu+F2zm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tVz8NTA6ucgaIx7xk0IXwow0pmleOE+pZd0ViBpwiI3Z+SMoS0YG8G3Xd70veAaqYZ2sogSlF4Zwp42u3z+VIw==" saltValue="oIGvlSzdYo5564rgcaxh6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31.83</v>
      </c>
      <c r="G47" s="12">
        <v>32.17</v>
      </c>
      <c r="H47" s="12">
        <v>35.71</v>
      </c>
      <c r="I47" s="12">
        <v>29.47</v>
      </c>
      <c r="J47" s="13">
        <v>30.85</v>
      </c>
    </row>
    <row r="48" spans="2:10" ht="57.75" customHeight="1" x14ac:dyDescent="0.2">
      <c r="B48" s="14"/>
      <c r="C48" s="1154" t="s">
        <v>4</v>
      </c>
      <c r="D48" s="1154"/>
      <c r="E48" s="1155"/>
      <c r="F48" s="15">
        <v>14.45</v>
      </c>
      <c r="G48" s="16">
        <v>15.5</v>
      </c>
      <c r="H48" s="16">
        <v>17.21</v>
      </c>
      <c r="I48" s="16">
        <v>8.4499999999999993</v>
      </c>
      <c r="J48" s="17">
        <v>10.94</v>
      </c>
    </row>
    <row r="49" spans="2:10" ht="57.75" customHeight="1" thickBot="1" x14ac:dyDescent="0.25">
      <c r="B49" s="18"/>
      <c r="C49" s="1156" t="s">
        <v>5</v>
      </c>
      <c r="D49" s="1156"/>
      <c r="E49" s="1157"/>
      <c r="F49" s="19">
        <v>6.3</v>
      </c>
      <c r="G49" s="20" t="s">
        <v>532</v>
      </c>
      <c r="H49" s="20">
        <v>3.94</v>
      </c>
      <c r="I49" s="20" t="s">
        <v>533</v>
      </c>
      <c r="J49" s="21">
        <v>2.23</v>
      </c>
    </row>
    <row r="50" spans="2:10" ht="13.2" x14ac:dyDescent="0.2"/>
  </sheetData>
  <sheetProtection algorithmName="SHA-512" hashValue="khV6dJChpPxXIXWE/Q11ZM9qR5/Qk4cRVgrAWd1cNYHQ76Hnf4Wu/SGBygyNH7GXeAf6lczpx+b6gnjRW04xxg==" saltValue="DLokn9N7/mQZUziJXsOF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534</v>
      </c>
      <c r="D34" s="1162"/>
      <c r="E34" s="1163"/>
      <c r="F34" s="32">
        <v>14.07</v>
      </c>
      <c r="G34" s="33">
        <v>15.01</v>
      </c>
      <c r="H34" s="33">
        <v>16.71</v>
      </c>
      <c r="I34" s="33">
        <v>8.06</v>
      </c>
      <c r="J34" s="34">
        <v>10.63</v>
      </c>
      <c r="K34" s="22"/>
      <c r="L34" s="22"/>
      <c r="M34" s="22"/>
      <c r="N34" s="22"/>
      <c r="O34" s="22"/>
      <c r="P34" s="22"/>
    </row>
    <row r="35" spans="1:16" ht="39" customHeight="1" x14ac:dyDescent="0.2">
      <c r="A35" s="22"/>
      <c r="B35" s="35"/>
      <c r="C35" s="1158" t="s">
        <v>535</v>
      </c>
      <c r="D35" s="1158"/>
      <c r="E35" s="1159"/>
      <c r="F35" s="36">
        <v>14.16</v>
      </c>
      <c r="G35" s="37">
        <v>13.12</v>
      </c>
      <c r="H35" s="37">
        <v>10</v>
      </c>
      <c r="I35" s="37">
        <v>9.14</v>
      </c>
      <c r="J35" s="38">
        <v>9.7100000000000009</v>
      </c>
      <c r="K35" s="22"/>
      <c r="L35" s="22"/>
      <c r="M35" s="22"/>
      <c r="N35" s="22"/>
      <c r="O35" s="22"/>
      <c r="P35" s="22"/>
    </row>
    <row r="36" spans="1:16" ht="39" customHeight="1" x14ac:dyDescent="0.2">
      <c r="A36" s="22"/>
      <c r="B36" s="35"/>
      <c r="C36" s="1158" t="s">
        <v>536</v>
      </c>
      <c r="D36" s="1158"/>
      <c r="E36" s="1159"/>
      <c r="F36" s="36">
        <v>0.6</v>
      </c>
      <c r="G36" s="37">
        <v>8.82</v>
      </c>
      <c r="H36" s="37">
        <v>6.32</v>
      </c>
      <c r="I36" s="37">
        <v>7.33</v>
      </c>
      <c r="J36" s="38">
        <v>4.58</v>
      </c>
      <c r="K36" s="22"/>
      <c r="L36" s="22"/>
      <c r="M36" s="22"/>
      <c r="N36" s="22"/>
      <c r="O36" s="22"/>
      <c r="P36" s="22"/>
    </row>
    <row r="37" spans="1:16" ht="39" customHeight="1" x14ac:dyDescent="0.2">
      <c r="A37" s="22"/>
      <c r="B37" s="35"/>
      <c r="C37" s="1158" t="s">
        <v>537</v>
      </c>
      <c r="D37" s="1158"/>
      <c r="E37" s="1159"/>
      <c r="F37" s="36">
        <v>1.43</v>
      </c>
      <c r="G37" s="37">
        <v>1.71</v>
      </c>
      <c r="H37" s="37">
        <v>1.72</v>
      </c>
      <c r="I37" s="37">
        <v>2.4</v>
      </c>
      <c r="J37" s="38">
        <v>3.93</v>
      </c>
      <c r="K37" s="22"/>
      <c r="L37" s="22"/>
      <c r="M37" s="22"/>
      <c r="N37" s="22"/>
      <c r="O37" s="22"/>
      <c r="P37" s="22"/>
    </row>
    <row r="38" spans="1:16" ht="39" customHeight="1" x14ac:dyDescent="0.2">
      <c r="A38" s="22"/>
      <c r="B38" s="35"/>
      <c r="C38" s="1158" t="s">
        <v>538</v>
      </c>
      <c r="D38" s="1158"/>
      <c r="E38" s="1159"/>
      <c r="F38" s="36">
        <v>1.05</v>
      </c>
      <c r="G38" s="37">
        <v>1.22</v>
      </c>
      <c r="H38" s="37">
        <v>1.46</v>
      </c>
      <c r="I38" s="37">
        <v>1.42</v>
      </c>
      <c r="J38" s="38">
        <v>0.56999999999999995</v>
      </c>
      <c r="K38" s="22"/>
      <c r="L38" s="22"/>
      <c r="M38" s="22"/>
      <c r="N38" s="22"/>
      <c r="O38" s="22"/>
      <c r="P38" s="22"/>
    </row>
    <row r="39" spans="1:16" ht="39" customHeight="1" x14ac:dyDescent="0.2">
      <c r="A39" s="22"/>
      <c r="B39" s="35"/>
      <c r="C39" s="1158" t="s">
        <v>539</v>
      </c>
      <c r="D39" s="1158"/>
      <c r="E39" s="1159"/>
      <c r="F39" s="36">
        <v>0.33</v>
      </c>
      <c r="G39" s="37">
        <v>0.56000000000000005</v>
      </c>
      <c r="H39" s="37">
        <v>0.47</v>
      </c>
      <c r="I39" s="37">
        <v>0.19</v>
      </c>
      <c r="J39" s="38">
        <v>0.33</v>
      </c>
      <c r="K39" s="22"/>
      <c r="L39" s="22"/>
      <c r="M39" s="22"/>
      <c r="N39" s="22"/>
      <c r="O39" s="22"/>
      <c r="P39" s="22"/>
    </row>
    <row r="40" spans="1:16" ht="39" customHeight="1" x14ac:dyDescent="0.2">
      <c r="A40" s="22"/>
      <c r="B40" s="35"/>
      <c r="C40" s="1158" t="s">
        <v>540</v>
      </c>
      <c r="D40" s="1158"/>
      <c r="E40" s="1159"/>
      <c r="F40" s="36">
        <v>0.37</v>
      </c>
      <c r="G40" s="37">
        <v>0.48</v>
      </c>
      <c r="H40" s="37">
        <v>0.49</v>
      </c>
      <c r="I40" s="37">
        <v>0.38</v>
      </c>
      <c r="J40" s="38">
        <v>0.3</v>
      </c>
      <c r="K40" s="22"/>
      <c r="L40" s="22"/>
      <c r="M40" s="22"/>
      <c r="N40" s="22"/>
      <c r="O40" s="22"/>
      <c r="P40" s="22"/>
    </row>
    <row r="41" spans="1:16" ht="39" customHeight="1" x14ac:dyDescent="0.2">
      <c r="A41" s="22"/>
      <c r="B41" s="35"/>
      <c r="C41" s="1158" t="s">
        <v>541</v>
      </c>
      <c r="D41" s="1158"/>
      <c r="E41" s="1159"/>
      <c r="F41" s="36">
        <v>0</v>
      </c>
      <c r="G41" s="37">
        <v>0.06</v>
      </c>
      <c r="H41" s="37">
        <v>0.15</v>
      </c>
      <c r="I41" s="37">
        <v>0.14000000000000001</v>
      </c>
      <c r="J41" s="38">
        <v>0.15</v>
      </c>
      <c r="K41" s="22"/>
      <c r="L41" s="22"/>
      <c r="M41" s="22"/>
      <c r="N41" s="22"/>
      <c r="O41" s="22"/>
      <c r="P41" s="22"/>
    </row>
    <row r="42" spans="1:16" ht="39" customHeight="1" x14ac:dyDescent="0.2">
      <c r="A42" s="22"/>
      <c r="B42" s="39"/>
      <c r="C42" s="1158" t="s">
        <v>542</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543</v>
      </c>
      <c r="D43" s="1160"/>
      <c r="E43" s="1161"/>
      <c r="F43" s="41">
        <v>0.01</v>
      </c>
      <c r="G43" s="42">
        <v>0</v>
      </c>
      <c r="H43" s="42">
        <v>0.01</v>
      </c>
      <c r="I43" s="42">
        <v>0.03</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M2+KYi6DACbWOQds0/2WkXRUrHtp7JNbckNU1htlnYoKWslEUghuu8gwq7tzshaFTLcRuHxkpp6xeqkKMUnRpQ==" saltValue="ybzHKq7ptgE8VTANivNfA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1085</v>
      </c>
      <c r="L45" s="58">
        <v>1148</v>
      </c>
      <c r="M45" s="58">
        <v>1179</v>
      </c>
      <c r="N45" s="58">
        <v>1218</v>
      </c>
      <c r="O45" s="59">
        <v>1108</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1754</v>
      </c>
      <c r="L48" s="62">
        <v>1592</v>
      </c>
      <c r="M48" s="62">
        <v>1620</v>
      </c>
      <c r="N48" s="62">
        <v>1500</v>
      </c>
      <c r="O48" s="63">
        <v>1397</v>
      </c>
      <c r="P48" s="46"/>
      <c r="Q48" s="46"/>
      <c r="R48" s="46"/>
      <c r="S48" s="46"/>
      <c r="T48" s="46"/>
      <c r="U48" s="46"/>
    </row>
    <row r="49" spans="1:21" ht="30.75" customHeight="1" x14ac:dyDescent="0.2">
      <c r="A49" s="46"/>
      <c r="B49" s="1189"/>
      <c r="C49" s="1190"/>
      <c r="D49" s="60"/>
      <c r="E49" s="1166" t="s">
        <v>14</v>
      </c>
      <c r="F49" s="1166"/>
      <c r="G49" s="1166"/>
      <c r="H49" s="1166"/>
      <c r="I49" s="1166"/>
      <c r="J49" s="1167"/>
      <c r="K49" s="61">
        <v>179</v>
      </c>
      <c r="L49" s="62">
        <v>153</v>
      </c>
      <c r="M49" s="62">
        <v>221</v>
      </c>
      <c r="N49" s="62">
        <v>295</v>
      </c>
      <c r="O49" s="63">
        <v>303</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489</v>
      </c>
      <c r="L50" s="62" t="s">
        <v>489</v>
      </c>
      <c r="M50" s="62" t="s">
        <v>489</v>
      </c>
      <c r="N50" s="62" t="s">
        <v>489</v>
      </c>
      <c r="O50" s="63" t="s">
        <v>489</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2573</v>
      </c>
      <c r="L52" s="62">
        <v>2498</v>
      </c>
      <c r="M52" s="62">
        <v>2481</v>
      </c>
      <c r="N52" s="62">
        <v>2290</v>
      </c>
      <c r="O52" s="63">
        <v>2087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445</v>
      </c>
      <c r="L53" s="67">
        <v>395</v>
      </c>
      <c r="M53" s="67">
        <v>539</v>
      </c>
      <c r="N53" s="67">
        <v>723</v>
      </c>
      <c r="O53" s="68">
        <v>721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549</v>
      </c>
      <c r="L58" s="82" t="s">
        <v>489</v>
      </c>
      <c r="M58" s="82" t="s">
        <v>489</v>
      </c>
      <c r="N58" s="82" t="s">
        <v>489</v>
      </c>
      <c r="O58" s="83" t="s">
        <v>489</v>
      </c>
    </row>
    <row r="59" spans="1:21" ht="31.5" customHeight="1" x14ac:dyDescent="0.2">
      <c r="B59" s="1174"/>
      <c r="C59" s="1175"/>
      <c r="D59" s="1181" t="s">
        <v>26</v>
      </c>
      <c r="E59" s="1182"/>
      <c r="F59" s="1182"/>
      <c r="G59" s="1182"/>
      <c r="H59" s="1182"/>
      <c r="I59" s="1182"/>
      <c r="J59" s="1183"/>
      <c r="K59" s="84" t="s">
        <v>489</v>
      </c>
      <c r="L59" s="85" t="s">
        <v>489</v>
      </c>
      <c r="M59" s="85" t="s">
        <v>489</v>
      </c>
      <c r="N59" s="85" t="s">
        <v>489</v>
      </c>
      <c r="O59" s="86" t="s">
        <v>489</v>
      </c>
    </row>
    <row r="60" spans="1:21" ht="31.5" customHeight="1" thickBot="1" x14ac:dyDescent="0.25">
      <c r="B60" s="1176"/>
      <c r="C60" s="1177"/>
      <c r="D60" s="1184" t="s">
        <v>27</v>
      </c>
      <c r="E60" s="1185"/>
      <c r="F60" s="1185"/>
      <c r="G60" s="1185"/>
      <c r="H60" s="1185"/>
      <c r="I60" s="1185"/>
      <c r="J60" s="1186"/>
      <c r="K60" s="87" t="s">
        <v>489</v>
      </c>
      <c r="L60" s="88" t="s">
        <v>489</v>
      </c>
      <c r="M60" s="88" t="s">
        <v>489</v>
      </c>
      <c r="N60" s="88" t="s">
        <v>489</v>
      </c>
      <c r="O60" s="89" t="s">
        <v>489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p+PN0uKt8/JJtONOdUTPhANzmZvYic4Wv30rTTzNXGImMMreyMptIig7nloFx/Ctrws9di0IGBH/clC/5bBew==" saltValue="U/lDK13YcYc/LwQTy7ca5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9115</v>
      </c>
      <c r="J41" s="331">
        <v>8878</v>
      </c>
      <c r="K41" s="331">
        <v>8713</v>
      </c>
      <c r="L41" s="331">
        <v>8191</v>
      </c>
      <c r="M41" s="332">
        <v>8056</v>
      </c>
    </row>
    <row r="42" spans="2:13" ht="27.75" customHeight="1" x14ac:dyDescent="0.2">
      <c r="B42" s="1197"/>
      <c r="C42" s="1198"/>
      <c r="D42" s="104"/>
      <c r="E42" s="1201" t="s">
        <v>32</v>
      </c>
      <c r="F42" s="1201"/>
      <c r="G42" s="1201"/>
      <c r="H42" s="1202"/>
      <c r="I42" s="333">
        <v>642</v>
      </c>
      <c r="J42" s="334">
        <v>622</v>
      </c>
      <c r="K42" s="334">
        <v>722</v>
      </c>
      <c r="L42" s="334">
        <v>775</v>
      </c>
      <c r="M42" s="335">
        <v>644</v>
      </c>
    </row>
    <row r="43" spans="2:13" ht="27.75" customHeight="1" x14ac:dyDescent="0.2">
      <c r="B43" s="1197"/>
      <c r="C43" s="1198"/>
      <c r="D43" s="104"/>
      <c r="E43" s="1201" t="s">
        <v>33</v>
      </c>
      <c r="F43" s="1201"/>
      <c r="G43" s="1201"/>
      <c r="H43" s="1202"/>
      <c r="I43" s="333">
        <v>14986</v>
      </c>
      <c r="J43" s="334">
        <v>15551</v>
      </c>
      <c r="K43" s="334">
        <v>15697</v>
      </c>
      <c r="L43" s="334">
        <v>15611</v>
      </c>
      <c r="M43" s="335">
        <v>15677</v>
      </c>
    </row>
    <row r="44" spans="2:13" ht="27.75" customHeight="1" x14ac:dyDescent="0.2">
      <c r="B44" s="1197"/>
      <c r="C44" s="1198"/>
      <c r="D44" s="104"/>
      <c r="E44" s="1201" t="s">
        <v>34</v>
      </c>
      <c r="F44" s="1201"/>
      <c r="G44" s="1201"/>
      <c r="H44" s="1202"/>
      <c r="I44" s="333">
        <v>2282</v>
      </c>
      <c r="J44" s="334">
        <v>2405</v>
      </c>
      <c r="K44" s="334">
        <v>2312</v>
      </c>
      <c r="L44" s="334">
        <v>2171</v>
      </c>
      <c r="M44" s="335">
        <v>1991</v>
      </c>
    </row>
    <row r="45" spans="2:13" ht="27.75" customHeight="1" x14ac:dyDescent="0.2">
      <c r="B45" s="1197"/>
      <c r="C45" s="1198"/>
      <c r="D45" s="104"/>
      <c r="E45" s="1201" t="s">
        <v>35</v>
      </c>
      <c r="F45" s="1201"/>
      <c r="G45" s="1201"/>
      <c r="H45" s="1202"/>
      <c r="I45" s="333">
        <v>3088</v>
      </c>
      <c r="J45" s="334">
        <v>3097</v>
      </c>
      <c r="K45" s="334">
        <v>3125</v>
      </c>
      <c r="L45" s="334">
        <v>3266</v>
      </c>
      <c r="M45" s="335">
        <v>3177</v>
      </c>
    </row>
    <row r="46" spans="2:13" ht="27.75" customHeight="1" x14ac:dyDescent="0.2">
      <c r="B46" s="1197"/>
      <c r="C46" s="1198"/>
      <c r="D46" s="105"/>
      <c r="E46" s="1201" t="s">
        <v>36</v>
      </c>
      <c r="F46" s="1201"/>
      <c r="G46" s="1201"/>
      <c r="H46" s="1202"/>
      <c r="I46" s="333">
        <v>1099</v>
      </c>
      <c r="J46" s="334">
        <v>1079</v>
      </c>
      <c r="K46" s="334">
        <v>1111</v>
      </c>
      <c r="L46" s="334">
        <v>1065</v>
      </c>
      <c r="M46" s="335">
        <v>1032</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7886</v>
      </c>
      <c r="J50" s="334">
        <v>8516</v>
      </c>
      <c r="K50" s="334">
        <v>8701</v>
      </c>
      <c r="L50" s="334">
        <v>8468</v>
      </c>
      <c r="M50" s="335">
        <v>8763</v>
      </c>
    </row>
    <row r="51" spans="2:13" ht="27.75" customHeight="1" x14ac:dyDescent="0.2">
      <c r="B51" s="1197"/>
      <c r="C51" s="1198"/>
      <c r="D51" s="104"/>
      <c r="E51" s="1201" t="s">
        <v>42</v>
      </c>
      <c r="F51" s="1201"/>
      <c r="G51" s="1201"/>
      <c r="H51" s="1202"/>
      <c r="I51" s="333">
        <v>10450</v>
      </c>
      <c r="J51" s="334">
        <v>9916</v>
      </c>
      <c r="K51" s="334">
        <v>9092</v>
      </c>
      <c r="L51" s="334">
        <v>8809</v>
      </c>
      <c r="M51" s="335">
        <v>8800</v>
      </c>
    </row>
    <row r="52" spans="2:13" ht="27.75" customHeight="1" x14ac:dyDescent="0.2">
      <c r="B52" s="1199"/>
      <c r="C52" s="1200"/>
      <c r="D52" s="104"/>
      <c r="E52" s="1201" t="s">
        <v>43</v>
      </c>
      <c r="F52" s="1201"/>
      <c r="G52" s="1201"/>
      <c r="H52" s="1202"/>
      <c r="I52" s="333">
        <v>13848</v>
      </c>
      <c r="J52" s="334">
        <v>13790</v>
      </c>
      <c r="K52" s="334">
        <v>13521</v>
      </c>
      <c r="L52" s="334">
        <v>13267</v>
      </c>
      <c r="M52" s="335">
        <v>14214</v>
      </c>
    </row>
    <row r="53" spans="2:13" ht="27.75" customHeight="1" thickBot="1" x14ac:dyDescent="0.25">
      <c r="B53" s="1203" t="s">
        <v>19</v>
      </c>
      <c r="C53" s="1204"/>
      <c r="D53" s="108"/>
      <c r="E53" s="1205" t="s">
        <v>44</v>
      </c>
      <c r="F53" s="1205"/>
      <c r="G53" s="1205"/>
      <c r="H53" s="1206"/>
      <c r="I53" s="336">
        <v>-974</v>
      </c>
      <c r="J53" s="337">
        <v>-591</v>
      </c>
      <c r="K53" s="337">
        <v>365</v>
      </c>
      <c r="L53" s="337">
        <v>536</v>
      </c>
      <c r="M53" s="338">
        <v>-1199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BTgcxaobfsd7XB4YccWfmqKPdWlISHvR756MceM04o7YK4a5vnZToELDzVbjTo7gSOEHkkVCwepZ9/BOCOo6eQ==" saltValue="J639LDlOyySYw7g4EkoRm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6410</v>
      </c>
      <c r="G55" s="339">
        <v>5971</v>
      </c>
      <c r="H55" s="340">
        <v>5990</v>
      </c>
    </row>
    <row r="56" spans="2:8" ht="52.5" customHeight="1" x14ac:dyDescent="0.2">
      <c r="B56" s="120"/>
      <c r="C56" s="1224" t="s">
        <v>47</v>
      </c>
      <c r="D56" s="1224"/>
      <c r="E56" s="1225"/>
      <c r="F56" s="341">
        <v>7</v>
      </c>
      <c r="G56" s="341">
        <v>7</v>
      </c>
      <c r="H56" s="342">
        <v>7</v>
      </c>
    </row>
    <row r="57" spans="2:8" ht="53.25" customHeight="1" x14ac:dyDescent="0.2">
      <c r="B57" s="120"/>
      <c r="C57" s="1226" t="s">
        <v>48</v>
      </c>
      <c r="D57" s="1226"/>
      <c r="E57" s="1227"/>
      <c r="F57" s="343">
        <v>1880</v>
      </c>
      <c r="G57" s="343">
        <v>2084</v>
      </c>
      <c r="H57" s="344">
        <v>2313</v>
      </c>
    </row>
    <row r="58" spans="2:8" ht="45.75" customHeight="1" x14ac:dyDescent="0.2">
      <c r="B58" s="121"/>
      <c r="C58" s="1214" t="s">
        <v>561</v>
      </c>
      <c r="D58" s="1215"/>
      <c r="E58" s="1216"/>
      <c r="F58" s="345">
        <v>1040</v>
      </c>
      <c r="G58" s="345">
        <v>1149</v>
      </c>
      <c r="H58" s="346">
        <v>1363</v>
      </c>
    </row>
    <row r="59" spans="2:8" ht="45.75" customHeight="1" x14ac:dyDescent="0.2">
      <c r="B59" s="121"/>
      <c r="C59" s="1214" t="s">
        <v>565</v>
      </c>
      <c r="D59" s="1215"/>
      <c r="E59" s="1216"/>
      <c r="F59" s="345">
        <v>315</v>
      </c>
      <c r="G59" s="345">
        <v>314</v>
      </c>
      <c r="H59" s="346">
        <v>313</v>
      </c>
    </row>
    <row r="60" spans="2:8" ht="45.75" customHeight="1" x14ac:dyDescent="0.2">
      <c r="B60" s="121"/>
      <c r="C60" s="1214" t="s">
        <v>562</v>
      </c>
      <c r="D60" s="1215"/>
      <c r="E60" s="1216"/>
      <c r="F60" s="345">
        <v>172</v>
      </c>
      <c r="G60" s="345">
        <v>167</v>
      </c>
      <c r="H60" s="346">
        <v>164</v>
      </c>
    </row>
    <row r="61" spans="2:8" ht="45.75" customHeight="1" x14ac:dyDescent="0.2">
      <c r="B61" s="121"/>
      <c r="C61" s="1214" t="s">
        <v>564</v>
      </c>
      <c r="D61" s="1215"/>
      <c r="E61" s="1216"/>
      <c r="F61" s="345">
        <v>0</v>
      </c>
      <c r="G61" s="345">
        <v>100</v>
      </c>
      <c r="H61" s="346">
        <v>125</v>
      </c>
    </row>
    <row r="62" spans="2:8" ht="45.75" customHeight="1" thickBot="1" x14ac:dyDescent="0.25">
      <c r="B62" s="122"/>
      <c r="C62" s="1217" t="s">
        <v>563</v>
      </c>
      <c r="D62" s="1218"/>
      <c r="E62" s="1219"/>
      <c r="F62" s="347">
        <v>111</v>
      </c>
      <c r="G62" s="347">
        <v>111</v>
      </c>
      <c r="H62" s="348">
        <v>111</v>
      </c>
    </row>
    <row r="63" spans="2:8" ht="52.5" customHeight="1" thickBot="1" x14ac:dyDescent="0.25">
      <c r="B63" s="123"/>
      <c r="C63" s="1220" t="s">
        <v>49</v>
      </c>
      <c r="D63" s="1220"/>
      <c r="E63" s="1221"/>
      <c r="F63" s="349">
        <v>8297</v>
      </c>
      <c r="G63" s="349">
        <v>8062</v>
      </c>
      <c r="H63" s="350">
        <v>8310</v>
      </c>
    </row>
    <row r="64" spans="2:8" ht="13.2" x14ac:dyDescent="0.2"/>
  </sheetData>
  <sheetProtection algorithmName="SHA-512" hashValue="v3QkCZmqFtP0+rSawd5y1p7LLp2CtCB34uo1srtGGbs2fR7IJ4uo41eisBUEVJIjnTVEVMFY56GETMezakD0Xg==" saltValue="1KZqiAmblJvw4Z6/lsy4q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F3BDC-739C-427A-BBD6-8C8B59A2EA8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9" t="s">
        <v>576</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2"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2"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2"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2"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527</v>
      </c>
      <c r="BQ50" s="1242"/>
      <c r="BR50" s="1242"/>
      <c r="BS50" s="1242"/>
      <c r="BT50" s="1242"/>
      <c r="BU50" s="1242"/>
      <c r="BV50" s="1242"/>
      <c r="BW50" s="1242"/>
      <c r="BX50" s="1242" t="s">
        <v>528</v>
      </c>
      <c r="BY50" s="1242"/>
      <c r="BZ50" s="1242"/>
      <c r="CA50" s="1242"/>
      <c r="CB50" s="1242"/>
      <c r="CC50" s="1242"/>
      <c r="CD50" s="1242"/>
      <c r="CE50" s="1242"/>
      <c r="CF50" s="1242" t="s">
        <v>529</v>
      </c>
      <c r="CG50" s="1242"/>
      <c r="CH50" s="1242"/>
      <c r="CI50" s="1242"/>
      <c r="CJ50" s="1242"/>
      <c r="CK50" s="1242"/>
      <c r="CL50" s="1242"/>
      <c r="CM50" s="1242"/>
      <c r="CN50" s="1242" t="s">
        <v>530</v>
      </c>
      <c r="CO50" s="1242"/>
      <c r="CP50" s="1242"/>
      <c r="CQ50" s="1242"/>
      <c r="CR50" s="1242"/>
      <c r="CS50" s="1242"/>
      <c r="CT50" s="1242"/>
      <c r="CU50" s="1242"/>
      <c r="CV50" s="1242" t="s">
        <v>531</v>
      </c>
      <c r="CW50" s="1242"/>
      <c r="CX50" s="1242"/>
      <c r="CY50" s="1242"/>
      <c r="CZ50" s="1242"/>
      <c r="DA50" s="1242"/>
      <c r="DB50" s="1242"/>
      <c r="DC50" s="1242"/>
    </row>
    <row r="51" spans="1:109" ht="13.5" customHeight="1" x14ac:dyDescent="0.2">
      <c r="B51" s="247"/>
      <c r="G51" s="1243"/>
      <c r="H51" s="1243"/>
      <c r="I51" s="1246"/>
      <c r="J51" s="1246"/>
      <c r="K51" s="1244"/>
      <c r="L51" s="1244"/>
      <c r="M51" s="1244"/>
      <c r="N51" s="1244"/>
      <c r="AM51" s="359"/>
      <c r="AN51" s="1245" t="s">
        <v>570</v>
      </c>
      <c r="AO51" s="1245"/>
      <c r="AP51" s="1245"/>
      <c r="AQ51" s="1245"/>
      <c r="AR51" s="1245"/>
      <c r="AS51" s="1245"/>
      <c r="AT51" s="1245"/>
      <c r="AU51" s="1245"/>
      <c r="AV51" s="1245"/>
      <c r="AW51" s="1245"/>
      <c r="AX51" s="1245"/>
      <c r="AY51" s="1245"/>
      <c r="AZ51" s="1245"/>
      <c r="BA51" s="1245"/>
      <c r="BB51" s="1245" t="s">
        <v>571</v>
      </c>
      <c r="BC51" s="1245"/>
      <c r="BD51" s="1245"/>
      <c r="BE51" s="1245"/>
      <c r="BF51" s="1245"/>
      <c r="BG51" s="1245"/>
      <c r="BH51" s="1245"/>
      <c r="BI51" s="1245"/>
      <c r="BJ51" s="1245"/>
      <c r="BK51" s="1245"/>
      <c r="BL51" s="1245"/>
      <c r="BM51" s="1245"/>
      <c r="BN51" s="1245"/>
      <c r="BO51" s="1245"/>
      <c r="BP51" s="1228"/>
      <c r="BQ51" s="1228"/>
      <c r="BR51" s="1228"/>
      <c r="BS51" s="1228"/>
      <c r="BT51" s="1228"/>
      <c r="BU51" s="1228"/>
      <c r="BV51" s="1228"/>
      <c r="BW51" s="1228"/>
      <c r="BX51" s="1228"/>
      <c r="BY51" s="1228"/>
      <c r="BZ51" s="1228"/>
      <c r="CA51" s="1228"/>
      <c r="CB51" s="1228"/>
      <c r="CC51" s="1228"/>
      <c r="CD51" s="1228"/>
      <c r="CE51" s="1228"/>
      <c r="CF51" s="1228">
        <v>2.2000000000000002</v>
      </c>
      <c r="CG51" s="1228"/>
      <c r="CH51" s="1228"/>
      <c r="CI51" s="1228"/>
      <c r="CJ51" s="1228"/>
      <c r="CK51" s="1228"/>
      <c r="CL51" s="1228"/>
      <c r="CM51" s="1228"/>
      <c r="CN51" s="1228">
        <v>2.8</v>
      </c>
      <c r="CO51" s="1228"/>
      <c r="CP51" s="1228"/>
      <c r="CQ51" s="1228"/>
      <c r="CR51" s="1228"/>
      <c r="CS51" s="1228"/>
      <c r="CT51" s="1228"/>
      <c r="CU51" s="1228"/>
      <c r="CV51" s="1228"/>
      <c r="CW51" s="1228"/>
      <c r="CX51" s="1228"/>
      <c r="CY51" s="1228"/>
      <c r="CZ51" s="1228"/>
      <c r="DA51" s="1228"/>
      <c r="DB51" s="1228"/>
      <c r="DC51" s="1228"/>
    </row>
    <row r="52" spans="1:109" ht="13.2" x14ac:dyDescent="0.2">
      <c r="B52" s="247"/>
      <c r="G52" s="1243"/>
      <c r="H52" s="1243"/>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43"/>
      <c r="H53" s="1243"/>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572</v>
      </c>
      <c r="BC53" s="1245"/>
      <c r="BD53" s="1245"/>
      <c r="BE53" s="1245"/>
      <c r="BF53" s="1245"/>
      <c r="BG53" s="1245"/>
      <c r="BH53" s="1245"/>
      <c r="BI53" s="1245"/>
      <c r="BJ53" s="1245"/>
      <c r="BK53" s="1245"/>
      <c r="BL53" s="1245"/>
      <c r="BM53" s="1245"/>
      <c r="BN53" s="1245"/>
      <c r="BO53" s="1245"/>
      <c r="BP53" s="1228">
        <v>61.7</v>
      </c>
      <c r="BQ53" s="1228"/>
      <c r="BR53" s="1228"/>
      <c r="BS53" s="1228"/>
      <c r="BT53" s="1228"/>
      <c r="BU53" s="1228"/>
      <c r="BV53" s="1228"/>
      <c r="BW53" s="1228"/>
      <c r="BX53" s="1228">
        <v>63.2</v>
      </c>
      <c r="BY53" s="1228"/>
      <c r="BZ53" s="1228"/>
      <c r="CA53" s="1228"/>
      <c r="CB53" s="1228"/>
      <c r="CC53" s="1228"/>
      <c r="CD53" s="1228"/>
      <c r="CE53" s="1228"/>
      <c r="CF53" s="1228">
        <v>64.2</v>
      </c>
      <c r="CG53" s="1228"/>
      <c r="CH53" s="1228"/>
      <c r="CI53" s="1228"/>
      <c r="CJ53" s="1228"/>
      <c r="CK53" s="1228"/>
      <c r="CL53" s="1228"/>
      <c r="CM53" s="1228"/>
      <c r="CN53" s="1228">
        <v>65.5</v>
      </c>
      <c r="CO53" s="1228"/>
      <c r="CP53" s="1228"/>
      <c r="CQ53" s="1228"/>
      <c r="CR53" s="1228"/>
      <c r="CS53" s="1228"/>
      <c r="CT53" s="1228"/>
      <c r="CU53" s="1228"/>
      <c r="CV53" s="1228">
        <v>66.599999999999994</v>
      </c>
      <c r="CW53" s="1228"/>
      <c r="CX53" s="1228"/>
      <c r="CY53" s="1228"/>
      <c r="CZ53" s="1228"/>
      <c r="DA53" s="1228"/>
      <c r="DB53" s="1228"/>
      <c r="DC53" s="1228"/>
    </row>
    <row r="54" spans="1:109" ht="13.2" x14ac:dyDescent="0.2">
      <c r="A54" s="358"/>
      <c r="B54" s="247"/>
      <c r="G54" s="1243"/>
      <c r="H54" s="1243"/>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8"/>
      <c r="H55" s="1238"/>
      <c r="I55" s="1238"/>
      <c r="J55" s="1238"/>
      <c r="K55" s="1244"/>
      <c r="L55" s="1244"/>
      <c r="M55" s="1244"/>
      <c r="N55" s="1244"/>
      <c r="AN55" s="1242" t="s">
        <v>573</v>
      </c>
      <c r="AO55" s="1242"/>
      <c r="AP55" s="1242"/>
      <c r="AQ55" s="1242"/>
      <c r="AR55" s="1242"/>
      <c r="AS55" s="1242"/>
      <c r="AT55" s="1242"/>
      <c r="AU55" s="1242"/>
      <c r="AV55" s="1242"/>
      <c r="AW55" s="1242"/>
      <c r="AX55" s="1242"/>
      <c r="AY55" s="1242"/>
      <c r="AZ55" s="1242"/>
      <c r="BA55" s="1242"/>
      <c r="BB55" s="1245" t="s">
        <v>571</v>
      </c>
      <c r="BC55" s="1245"/>
      <c r="BD55" s="1245"/>
      <c r="BE55" s="1245"/>
      <c r="BF55" s="1245"/>
      <c r="BG55" s="1245"/>
      <c r="BH55" s="1245"/>
      <c r="BI55" s="1245"/>
      <c r="BJ55" s="1245"/>
      <c r="BK55" s="1245"/>
      <c r="BL55" s="1245"/>
      <c r="BM55" s="1245"/>
      <c r="BN55" s="1245"/>
      <c r="BO55" s="1245"/>
      <c r="BP55" s="1228">
        <v>25.1</v>
      </c>
      <c r="BQ55" s="1228"/>
      <c r="BR55" s="1228"/>
      <c r="BS55" s="1228"/>
      <c r="BT55" s="1228"/>
      <c r="BU55" s="1228"/>
      <c r="BV55" s="1228"/>
      <c r="BW55" s="1228"/>
      <c r="BX55" s="1228">
        <v>18</v>
      </c>
      <c r="BY55" s="1228"/>
      <c r="BZ55" s="1228"/>
      <c r="CA55" s="1228"/>
      <c r="CB55" s="1228"/>
      <c r="CC55" s="1228"/>
      <c r="CD55" s="1228"/>
      <c r="CE55" s="1228"/>
      <c r="CF55" s="1228">
        <v>12.7</v>
      </c>
      <c r="CG55" s="1228"/>
      <c r="CH55" s="1228"/>
      <c r="CI55" s="1228"/>
      <c r="CJ55" s="1228"/>
      <c r="CK55" s="1228"/>
      <c r="CL55" s="1228"/>
      <c r="CM55" s="1228"/>
      <c r="CN55" s="1228">
        <v>10</v>
      </c>
      <c r="CO55" s="1228"/>
      <c r="CP55" s="1228"/>
      <c r="CQ55" s="1228"/>
      <c r="CR55" s="1228"/>
      <c r="CS55" s="1228"/>
      <c r="CT55" s="1228"/>
      <c r="CU55" s="1228"/>
      <c r="CV55" s="1228">
        <v>6</v>
      </c>
      <c r="CW55" s="1228"/>
      <c r="CX55" s="1228"/>
      <c r="CY55" s="1228"/>
      <c r="CZ55" s="1228"/>
      <c r="DA55" s="1228"/>
      <c r="DB55" s="1228"/>
      <c r="DC55" s="1228"/>
    </row>
    <row r="56" spans="1:109" ht="13.2" x14ac:dyDescent="0.2">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572</v>
      </c>
      <c r="BC57" s="1245"/>
      <c r="BD57" s="1245"/>
      <c r="BE57" s="1245"/>
      <c r="BF57" s="1245"/>
      <c r="BG57" s="1245"/>
      <c r="BH57" s="1245"/>
      <c r="BI57" s="1245"/>
      <c r="BJ57" s="1245"/>
      <c r="BK57" s="1245"/>
      <c r="BL57" s="1245"/>
      <c r="BM57" s="1245"/>
      <c r="BN57" s="1245"/>
      <c r="BO57" s="1245"/>
      <c r="BP57" s="1228">
        <v>61</v>
      </c>
      <c r="BQ57" s="1228"/>
      <c r="BR57" s="1228"/>
      <c r="BS57" s="1228"/>
      <c r="BT57" s="1228"/>
      <c r="BU57" s="1228"/>
      <c r="BV57" s="1228"/>
      <c r="BW57" s="1228"/>
      <c r="BX57" s="1228">
        <v>62.2</v>
      </c>
      <c r="BY57" s="1228"/>
      <c r="BZ57" s="1228"/>
      <c r="CA57" s="1228"/>
      <c r="CB57" s="1228"/>
      <c r="CC57" s="1228"/>
      <c r="CD57" s="1228"/>
      <c r="CE57" s="1228"/>
      <c r="CF57" s="1228">
        <v>63.2</v>
      </c>
      <c r="CG57" s="1228"/>
      <c r="CH57" s="1228"/>
      <c r="CI57" s="1228"/>
      <c r="CJ57" s="1228"/>
      <c r="CK57" s="1228"/>
      <c r="CL57" s="1228"/>
      <c r="CM57" s="1228"/>
      <c r="CN57" s="1228">
        <v>64.599999999999994</v>
      </c>
      <c r="CO57" s="1228"/>
      <c r="CP57" s="1228"/>
      <c r="CQ57" s="1228"/>
      <c r="CR57" s="1228"/>
      <c r="CS57" s="1228"/>
      <c r="CT57" s="1228"/>
      <c r="CU57" s="1228"/>
      <c r="CV57" s="1228">
        <v>65.900000000000006</v>
      </c>
      <c r="CW57" s="1228"/>
      <c r="CX57" s="1228"/>
      <c r="CY57" s="1228"/>
      <c r="CZ57" s="1228"/>
      <c r="DA57" s="1228"/>
      <c r="DB57" s="1228"/>
      <c r="DC57" s="1228"/>
      <c r="DD57" s="363"/>
      <c r="DE57" s="362"/>
    </row>
    <row r="58" spans="1:109" s="358" customFormat="1" ht="13.2" x14ac:dyDescent="0.2">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9" t="s">
        <v>577</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ht="13.2" x14ac:dyDescent="0.2">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ht="13.2" x14ac:dyDescent="0.2">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ht="13.2" x14ac:dyDescent="0.2">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ht="13.2" x14ac:dyDescent="0.2">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527</v>
      </c>
      <c r="BQ72" s="1242"/>
      <c r="BR72" s="1242"/>
      <c r="BS72" s="1242"/>
      <c r="BT72" s="1242"/>
      <c r="BU72" s="1242"/>
      <c r="BV72" s="1242"/>
      <c r="BW72" s="1242"/>
      <c r="BX72" s="1242" t="s">
        <v>528</v>
      </c>
      <c r="BY72" s="1242"/>
      <c r="BZ72" s="1242"/>
      <c r="CA72" s="1242"/>
      <c r="CB72" s="1242"/>
      <c r="CC72" s="1242"/>
      <c r="CD72" s="1242"/>
      <c r="CE72" s="1242"/>
      <c r="CF72" s="1242" t="s">
        <v>529</v>
      </c>
      <c r="CG72" s="1242"/>
      <c r="CH72" s="1242"/>
      <c r="CI72" s="1242"/>
      <c r="CJ72" s="1242"/>
      <c r="CK72" s="1242"/>
      <c r="CL72" s="1242"/>
      <c r="CM72" s="1242"/>
      <c r="CN72" s="1242" t="s">
        <v>530</v>
      </c>
      <c r="CO72" s="1242"/>
      <c r="CP72" s="1242"/>
      <c r="CQ72" s="1242"/>
      <c r="CR72" s="1242"/>
      <c r="CS72" s="1242"/>
      <c r="CT72" s="1242"/>
      <c r="CU72" s="1242"/>
      <c r="CV72" s="1242" t="s">
        <v>531</v>
      </c>
      <c r="CW72" s="1242"/>
      <c r="CX72" s="1242"/>
      <c r="CY72" s="1242"/>
      <c r="CZ72" s="1242"/>
      <c r="DA72" s="1242"/>
      <c r="DB72" s="1242"/>
      <c r="DC72" s="1242"/>
    </row>
    <row r="73" spans="2:107" ht="13.2" x14ac:dyDescent="0.2">
      <c r="B73" s="247"/>
      <c r="G73" s="1243"/>
      <c r="H73" s="1243"/>
      <c r="I73" s="1243"/>
      <c r="J73" s="1243"/>
      <c r="K73" s="1248"/>
      <c r="L73" s="1248"/>
      <c r="M73" s="1248"/>
      <c r="N73" s="1248"/>
      <c r="AM73" s="359"/>
      <c r="AN73" s="1245" t="s">
        <v>570</v>
      </c>
      <c r="AO73" s="1245"/>
      <c r="AP73" s="1245"/>
      <c r="AQ73" s="1245"/>
      <c r="AR73" s="1245"/>
      <c r="AS73" s="1245"/>
      <c r="AT73" s="1245"/>
      <c r="AU73" s="1245"/>
      <c r="AV73" s="1245"/>
      <c r="AW73" s="1245"/>
      <c r="AX73" s="1245"/>
      <c r="AY73" s="1245"/>
      <c r="AZ73" s="1245"/>
      <c r="BA73" s="1245"/>
      <c r="BB73" s="1245" t="s">
        <v>571</v>
      </c>
      <c r="BC73" s="1245"/>
      <c r="BD73" s="1245"/>
      <c r="BE73" s="1245"/>
      <c r="BF73" s="1245"/>
      <c r="BG73" s="1245"/>
      <c r="BH73" s="1245"/>
      <c r="BI73" s="1245"/>
      <c r="BJ73" s="1245"/>
      <c r="BK73" s="1245"/>
      <c r="BL73" s="1245"/>
      <c r="BM73" s="1245"/>
      <c r="BN73" s="1245"/>
      <c r="BO73" s="1245"/>
      <c r="BP73" s="1228"/>
      <c r="BQ73" s="1228"/>
      <c r="BR73" s="1228"/>
      <c r="BS73" s="1228"/>
      <c r="BT73" s="1228"/>
      <c r="BU73" s="1228"/>
      <c r="BV73" s="1228"/>
      <c r="BW73" s="1228"/>
      <c r="BX73" s="1228"/>
      <c r="BY73" s="1228"/>
      <c r="BZ73" s="1228"/>
      <c r="CA73" s="1228"/>
      <c r="CB73" s="1228"/>
      <c r="CC73" s="1228"/>
      <c r="CD73" s="1228"/>
      <c r="CE73" s="1228"/>
      <c r="CF73" s="1228">
        <v>2.2000000000000002</v>
      </c>
      <c r="CG73" s="1228"/>
      <c r="CH73" s="1228"/>
      <c r="CI73" s="1228"/>
      <c r="CJ73" s="1228"/>
      <c r="CK73" s="1228"/>
      <c r="CL73" s="1228"/>
      <c r="CM73" s="1228"/>
      <c r="CN73" s="1228">
        <v>2.8</v>
      </c>
      <c r="CO73" s="1228"/>
      <c r="CP73" s="1228"/>
      <c r="CQ73" s="1228"/>
      <c r="CR73" s="1228"/>
      <c r="CS73" s="1228"/>
      <c r="CT73" s="1228"/>
      <c r="CU73" s="1228"/>
      <c r="CV73" s="1228"/>
      <c r="CW73" s="1228"/>
      <c r="CX73" s="1228"/>
      <c r="CY73" s="1228"/>
      <c r="CZ73" s="1228"/>
      <c r="DA73" s="1228"/>
      <c r="DB73" s="1228"/>
      <c r="DC73" s="1228"/>
    </row>
    <row r="74" spans="2:107" ht="13.2" x14ac:dyDescent="0.2">
      <c r="B74" s="247"/>
      <c r="G74" s="1243"/>
      <c r="H74" s="1243"/>
      <c r="I74" s="1243"/>
      <c r="J74" s="1243"/>
      <c r="K74" s="1248"/>
      <c r="L74" s="1248"/>
      <c r="M74" s="1248"/>
      <c r="N74" s="1248"/>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43"/>
      <c r="H75" s="1243"/>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575</v>
      </c>
      <c r="BC75" s="1245"/>
      <c r="BD75" s="1245"/>
      <c r="BE75" s="1245"/>
      <c r="BF75" s="1245"/>
      <c r="BG75" s="1245"/>
      <c r="BH75" s="1245"/>
      <c r="BI75" s="1245"/>
      <c r="BJ75" s="1245"/>
      <c r="BK75" s="1245"/>
      <c r="BL75" s="1245"/>
      <c r="BM75" s="1245"/>
      <c r="BN75" s="1245"/>
      <c r="BO75" s="1245"/>
      <c r="BP75" s="1228">
        <v>1.9</v>
      </c>
      <c r="BQ75" s="1228"/>
      <c r="BR75" s="1228"/>
      <c r="BS75" s="1228"/>
      <c r="BT75" s="1228"/>
      <c r="BU75" s="1228"/>
      <c r="BV75" s="1228"/>
      <c r="BW75" s="1228"/>
      <c r="BX75" s="1228">
        <v>2.1</v>
      </c>
      <c r="BY75" s="1228"/>
      <c r="BZ75" s="1228"/>
      <c r="CA75" s="1228"/>
      <c r="CB75" s="1228"/>
      <c r="CC75" s="1228"/>
      <c r="CD75" s="1228"/>
      <c r="CE75" s="1228"/>
      <c r="CF75" s="1228">
        <v>2.7</v>
      </c>
      <c r="CG75" s="1228"/>
      <c r="CH75" s="1228"/>
      <c r="CI75" s="1228"/>
      <c r="CJ75" s="1228"/>
      <c r="CK75" s="1228"/>
      <c r="CL75" s="1228"/>
      <c r="CM75" s="1228"/>
      <c r="CN75" s="1228">
        <v>3.1</v>
      </c>
      <c r="CO75" s="1228"/>
      <c r="CP75" s="1228"/>
      <c r="CQ75" s="1228"/>
      <c r="CR75" s="1228"/>
      <c r="CS75" s="1228"/>
      <c r="CT75" s="1228"/>
      <c r="CU75" s="1228"/>
      <c r="CV75" s="1228">
        <v>3.7</v>
      </c>
      <c r="CW75" s="1228"/>
      <c r="CX75" s="1228"/>
      <c r="CY75" s="1228"/>
      <c r="CZ75" s="1228"/>
      <c r="DA75" s="1228"/>
      <c r="DB75" s="1228"/>
      <c r="DC75" s="1228"/>
    </row>
    <row r="76" spans="2:107" ht="13.2" x14ac:dyDescent="0.2">
      <c r="B76" s="247"/>
      <c r="G76" s="1243"/>
      <c r="H76" s="1243"/>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8"/>
      <c r="H77" s="1238"/>
      <c r="I77" s="1238"/>
      <c r="J77" s="1238"/>
      <c r="K77" s="1248"/>
      <c r="L77" s="1248"/>
      <c r="M77" s="1248"/>
      <c r="N77" s="1248"/>
      <c r="AN77" s="1242" t="s">
        <v>573</v>
      </c>
      <c r="AO77" s="1242"/>
      <c r="AP77" s="1242"/>
      <c r="AQ77" s="1242"/>
      <c r="AR77" s="1242"/>
      <c r="AS77" s="1242"/>
      <c r="AT77" s="1242"/>
      <c r="AU77" s="1242"/>
      <c r="AV77" s="1242"/>
      <c r="AW77" s="1242"/>
      <c r="AX77" s="1242"/>
      <c r="AY77" s="1242"/>
      <c r="AZ77" s="1242"/>
      <c r="BA77" s="1242"/>
      <c r="BB77" s="1245" t="s">
        <v>571</v>
      </c>
      <c r="BC77" s="1245"/>
      <c r="BD77" s="1245"/>
      <c r="BE77" s="1245"/>
      <c r="BF77" s="1245"/>
      <c r="BG77" s="1245"/>
      <c r="BH77" s="1245"/>
      <c r="BI77" s="1245"/>
      <c r="BJ77" s="1245"/>
      <c r="BK77" s="1245"/>
      <c r="BL77" s="1245"/>
      <c r="BM77" s="1245"/>
      <c r="BN77" s="1245"/>
      <c r="BO77" s="1245"/>
      <c r="BP77" s="1228">
        <v>25.1</v>
      </c>
      <c r="BQ77" s="1228"/>
      <c r="BR77" s="1228"/>
      <c r="BS77" s="1228"/>
      <c r="BT77" s="1228"/>
      <c r="BU77" s="1228"/>
      <c r="BV77" s="1228"/>
      <c r="BW77" s="1228"/>
      <c r="BX77" s="1228">
        <v>18</v>
      </c>
      <c r="BY77" s="1228"/>
      <c r="BZ77" s="1228"/>
      <c r="CA77" s="1228"/>
      <c r="CB77" s="1228"/>
      <c r="CC77" s="1228"/>
      <c r="CD77" s="1228"/>
      <c r="CE77" s="1228"/>
      <c r="CF77" s="1228">
        <v>12.7</v>
      </c>
      <c r="CG77" s="1228"/>
      <c r="CH77" s="1228"/>
      <c r="CI77" s="1228"/>
      <c r="CJ77" s="1228"/>
      <c r="CK77" s="1228"/>
      <c r="CL77" s="1228"/>
      <c r="CM77" s="1228"/>
      <c r="CN77" s="1228">
        <v>10</v>
      </c>
      <c r="CO77" s="1228"/>
      <c r="CP77" s="1228"/>
      <c r="CQ77" s="1228"/>
      <c r="CR77" s="1228"/>
      <c r="CS77" s="1228"/>
      <c r="CT77" s="1228"/>
      <c r="CU77" s="1228"/>
      <c r="CV77" s="1228">
        <v>6</v>
      </c>
      <c r="CW77" s="1228"/>
      <c r="CX77" s="1228"/>
      <c r="CY77" s="1228"/>
      <c r="CZ77" s="1228"/>
      <c r="DA77" s="1228"/>
      <c r="DB77" s="1228"/>
      <c r="DC77" s="1228"/>
    </row>
    <row r="78" spans="2:107" ht="13.2" x14ac:dyDescent="0.2">
      <c r="B78" s="247"/>
      <c r="G78" s="1238"/>
      <c r="H78" s="1238"/>
      <c r="I78" s="1238"/>
      <c r="J78" s="1238"/>
      <c r="K78" s="1248"/>
      <c r="L78" s="1248"/>
      <c r="M78" s="1248"/>
      <c r="N78" s="1248"/>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8"/>
      <c r="H79" s="1238"/>
      <c r="I79" s="1247"/>
      <c r="J79" s="1247"/>
      <c r="K79" s="1249"/>
      <c r="L79" s="1249"/>
      <c r="M79" s="1249"/>
      <c r="N79" s="1249"/>
      <c r="AN79" s="1242"/>
      <c r="AO79" s="1242"/>
      <c r="AP79" s="1242"/>
      <c r="AQ79" s="1242"/>
      <c r="AR79" s="1242"/>
      <c r="AS79" s="1242"/>
      <c r="AT79" s="1242"/>
      <c r="AU79" s="1242"/>
      <c r="AV79" s="1242"/>
      <c r="AW79" s="1242"/>
      <c r="AX79" s="1242"/>
      <c r="AY79" s="1242"/>
      <c r="AZ79" s="1242"/>
      <c r="BA79" s="1242"/>
      <c r="BB79" s="1245" t="s">
        <v>575</v>
      </c>
      <c r="BC79" s="1245"/>
      <c r="BD79" s="1245"/>
      <c r="BE79" s="1245"/>
      <c r="BF79" s="1245"/>
      <c r="BG79" s="1245"/>
      <c r="BH79" s="1245"/>
      <c r="BI79" s="1245"/>
      <c r="BJ79" s="1245"/>
      <c r="BK79" s="1245"/>
      <c r="BL79" s="1245"/>
      <c r="BM79" s="1245"/>
      <c r="BN79" s="1245"/>
      <c r="BO79" s="1245"/>
      <c r="BP79" s="1228">
        <v>6.4</v>
      </c>
      <c r="BQ79" s="1228"/>
      <c r="BR79" s="1228"/>
      <c r="BS79" s="1228"/>
      <c r="BT79" s="1228"/>
      <c r="BU79" s="1228"/>
      <c r="BV79" s="1228"/>
      <c r="BW79" s="1228"/>
      <c r="BX79" s="1228">
        <v>6.6</v>
      </c>
      <c r="BY79" s="1228"/>
      <c r="BZ79" s="1228"/>
      <c r="CA79" s="1228"/>
      <c r="CB79" s="1228"/>
      <c r="CC79" s="1228"/>
      <c r="CD79" s="1228"/>
      <c r="CE79" s="1228"/>
      <c r="CF79" s="1228">
        <v>6.6</v>
      </c>
      <c r="CG79" s="1228"/>
      <c r="CH79" s="1228"/>
      <c r="CI79" s="1228"/>
      <c r="CJ79" s="1228"/>
      <c r="CK79" s="1228"/>
      <c r="CL79" s="1228"/>
      <c r="CM79" s="1228"/>
      <c r="CN79" s="1228">
        <v>6.7</v>
      </c>
      <c r="CO79" s="1228"/>
      <c r="CP79" s="1228"/>
      <c r="CQ79" s="1228"/>
      <c r="CR79" s="1228"/>
      <c r="CS79" s="1228"/>
      <c r="CT79" s="1228"/>
      <c r="CU79" s="1228"/>
      <c r="CV79" s="1228">
        <v>6.5</v>
      </c>
      <c r="CW79" s="1228"/>
      <c r="CX79" s="1228"/>
      <c r="CY79" s="1228"/>
      <c r="CZ79" s="1228"/>
      <c r="DA79" s="1228"/>
      <c r="DB79" s="1228"/>
      <c r="DC79" s="1228"/>
    </row>
    <row r="80" spans="2:107" ht="13.2" x14ac:dyDescent="0.2">
      <c r="B80" s="247"/>
      <c r="G80" s="1238"/>
      <c r="H80" s="1238"/>
      <c r="I80" s="1247"/>
      <c r="J80" s="1247"/>
      <c r="K80" s="1249"/>
      <c r="L80" s="1249"/>
      <c r="M80" s="1249"/>
      <c r="N80" s="1249"/>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ct18OtWz/R3u950Zk3XWOfoYuT4nqBfBmhYuDZ3Io3fK/Cuq6gYlkykHr660w/zTI95gyp6oPSi4GoSd6SjYw==" saltValue="enrSWupcCxdqZPsji9bNu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BAAA6-7988-4532-A322-0B307A4CB9A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vsoUfAWwVTlfjWH5YKyYSdsojQOYMqvFiwZhpNtM3snDZhgGPMRkDSAVcp7D67Jp8E3ZQColuzKY5A1eT8mHQw==" saltValue="rH2FNmItax4kpphH/Xqo8g=="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8E627-D85D-4973-A5EC-CF9453F5EB21}">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xLT44HXFjcAKGt2DUewy4u1/xQOpVD+KBhoUNpQidk2OzJWsODNWuWeTwP1rbH74PfC9+UMM93vh/C5M/k+sVw==" saltValue="em7/GjYIg3OlzAkXy2QNeA=="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33962</v>
      </c>
      <c r="E3" s="142"/>
      <c r="F3" s="143">
        <v>63812</v>
      </c>
      <c r="G3" s="144"/>
      <c r="H3" s="145"/>
    </row>
    <row r="4" spans="1:8" x14ac:dyDescent="0.2">
      <c r="A4" s="146"/>
      <c r="B4" s="147"/>
      <c r="C4" s="148"/>
      <c r="D4" s="149">
        <v>18694</v>
      </c>
      <c r="E4" s="150"/>
      <c r="F4" s="151">
        <v>33848</v>
      </c>
      <c r="G4" s="152"/>
      <c r="H4" s="153"/>
    </row>
    <row r="5" spans="1:8" x14ac:dyDescent="0.2">
      <c r="A5" s="134" t="s">
        <v>521</v>
      </c>
      <c r="B5" s="139"/>
      <c r="C5" s="140"/>
      <c r="D5" s="141">
        <v>32307</v>
      </c>
      <c r="E5" s="142"/>
      <c r="F5" s="143">
        <v>54225</v>
      </c>
      <c r="G5" s="144"/>
      <c r="H5" s="145"/>
    </row>
    <row r="6" spans="1:8" x14ac:dyDescent="0.2">
      <c r="A6" s="146"/>
      <c r="B6" s="147"/>
      <c r="C6" s="148"/>
      <c r="D6" s="149">
        <v>20120</v>
      </c>
      <c r="E6" s="150"/>
      <c r="F6" s="151">
        <v>27337</v>
      </c>
      <c r="G6" s="152"/>
      <c r="H6" s="153"/>
    </row>
    <row r="7" spans="1:8" x14ac:dyDescent="0.2">
      <c r="A7" s="134" t="s">
        <v>522</v>
      </c>
      <c r="B7" s="139"/>
      <c r="C7" s="140"/>
      <c r="D7" s="141">
        <v>37784</v>
      </c>
      <c r="E7" s="142"/>
      <c r="F7" s="143">
        <v>54016</v>
      </c>
      <c r="G7" s="144"/>
      <c r="H7" s="145"/>
    </row>
    <row r="8" spans="1:8" x14ac:dyDescent="0.2">
      <c r="A8" s="146"/>
      <c r="B8" s="147"/>
      <c r="C8" s="148"/>
      <c r="D8" s="149">
        <v>23098</v>
      </c>
      <c r="E8" s="150"/>
      <c r="F8" s="151">
        <v>28078</v>
      </c>
      <c r="G8" s="152"/>
      <c r="H8" s="153"/>
    </row>
    <row r="9" spans="1:8" x14ac:dyDescent="0.2">
      <c r="A9" s="134" t="s">
        <v>523</v>
      </c>
      <c r="B9" s="139"/>
      <c r="C9" s="140"/>
      <c r="D9" s="141">
        <v>28151</v>
      </c>
      <c r="E9" s="142"/>
      <c r="F9" s="143">
        <v>52786</v>
      </c>
      <c r="G9" s="144"/>
      <c r="H9" s="145"/>
    </row>
    <row r="10" spans="1:8" x14ac:dyDescent="0.2">
      <c r="A10" s="146"/>
      <c r="B10" s="147"/>
      <c r="C10" s="148"/>
      <c r="D10" s="149">
        <v>19826</v>
      </c>
      <c r="E10" s="150"/>
      <c r="F10" s="151">
        <v>28742</v>
      </c>
      <c r="G10" s="152"/>
      <c r="H10" s="153"/>
    </row>
    <row r="11" spans="1:8" x14ac:dyDescent="0.2">
      <c r="A11" s="134" t="s">
        <v>524</v>
      </c>
      <c r="B11" s="139"/>
      <c r="C11" s="140"/>
      <c r="D11" s="141">
        <v>37564</v>
      </c>
      <c r="E11" s="142"/>
      <c r="F11" s="143">
        <v>58465</v>
      </c>
      <c r="G11" s="144"/>
      <c r="H11" s="145"/>
    </row>
    <row r="12" spans="1:8" x14ac:dyDescent="0.2">
      <c r="A12" s="146"/>
      <c r="B12" s="147"/>
      <c r="C12" s="154"/>
      <c r="D12" s="149">
        <v>25059</v>
      </c>
      <c r="E12" s="150"/>
      <c r="F12" s="151">
        <v>34452</v>
      </c>
      <c r="G12" s="152"/>
      <c r="H12" s="153"/>
    </row>
    <row r="13" spans="1:8" x14ac:dyDescent="0.2">
      <c r="A13" s="134"/>
      <c r="B13" s="139"/>
      <c r="C13" s="140"/>
      <c r="D13" s="141">
        <v>33954</v>
      </c>
      <c r="E13" s="142"/>
      <c r="F13" s="143">
        <v>56661</v>
      </c>
      <c r="G13" s="155"/>
      <c r="H13" s="145"/>
    </row>
    <row r="14" spans="1:8" x14ac:dyDescent="0.2">
      <c r="A14" s="146"/>
      <c r="B14" s="147"/>
      <c r="C14" s="148"/>
      <c r="D14" s="149">
        <v>21359</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14.45</v>
      </c>
      <c r="C19" s="156">
        <f>ROUND(VALUE(SUBSTITUTE(実質収支比率等に係る経年分析!G$48,"▲","-")),2)</f>
        <v>15.5</v>
      </c>
      <c r="D19" s="156">
        <f>ROUND(VALUE(SUBSTITUTE(実質収支比率等に係る経年分析!H$48,"▲","-")),2)</f>
        <v>17.21</v>
      </c>
      <c r="E19" s="156">
        <f>ROUND(VALUE(SUBSTITUTE(実質収支比率等に係る経年分析!I$48,"▲","-")),2)</f>
        <v>8.4499999999999993</v>
      </c>
      <c r="F19" s="156">
        <f>ROUND(VALUE(SUBSTITUTE(実質収支比率等に係る経年分析!J$48,"▲","-")),2)</f>
        <v>10.94</v>
      </c>
    </row>
    <row r="20" spans="1:11" x14ac:dyDescent="0.2">
      <c r="A20" s="156" t="s">
        <v>53</v>
      </c>
      <c r="B20" s="156">
        <f>ROUND(VALUE(SUBSTITUTE(実質収支比率等に係る経年分析!F$47,"▲","-")),2)</f>
        <v>31.83</v>
      </c>
      <c r="C20" s="156">
        <f>ROUND(VALUE(SUBSTITUTE(実質収支比率等に係る経年分析!G$47,"▲","-")),2)</f>
        <v>32.17</v>
      </c>
      <c r="D20" s="156">
        <f>ROUND(VALUE(SUBSTITUTE(実質収支比率等に係る経年分析!H$47,"▲","-")),2)</f>
        <v>35.71</v>
      </c>
      <c r="E20" s="156">
        <f>ROUND(VALUE(SUBSTITUTE(実質収支比率等に係る経年分析!I$47,"▲","-")),2)</f>
        <v>29.47</v>
      </c>
      <c r="F20" s="156">
        <f>ROUND(VALUE(SUBSTITUTE(実質収支比率等に係る経年分析!J$47,"▲","-")),2)</f>
        <v>30.85</v>
      </c>
    </row>
    <row r="21" spans="1:11" x14ac:dyDescent="0.2">
      <c r="A21" s="156" t="s">
        <v>54</v>
      </c>
      <c r="B21" s="156">
        <f>IF(ISNUMBER(VALUE(SUBSTITUTE(実質収支比率等に係る経年分析!F$49,"▲","-"))),ROUND(VALUE(SUBSTITUTE(実質収支比率等に係る経年分析!F$49,"▲","-")),2),NA())</f>
        <v>6.3</v>
      </c>
      <c r="C21" s="156">
        <f>IF(ISNUMBER(VALUE(SUBSTITUTE(実質収支比率等に係る経年分析!G$49,"▲","-"))),ROUND(VALUE(SUBSTITUTE(実質収支比率等に係る経年分析!G$49,"▲","-")),2),NA())</f>
        <v>-0.24</v>
      </c>
      <c r="D21" s="156">
        <f>IF(ISNUMBER(VALUE(SUBSTITUTE(実質収支比率等に係る経年分析!H$49,"▲","-"))),ROUND(VALUE(SUBSTITUTE(実質収支比率等に係る経年分析!H$49,"▲","-")),2),NA())</f>
        <v>3.94</v>
      </c>
      <c r="E21" s="156">
        <f>IF(ISNUMBER(VALUE(SUBSTITUTE(実質収支比率等に係る経年分析!I$49,"▲","-"))),ROUND(VALUE(SUBSTITUTE(実質収支比率等に係る経年分析!I$49,"▲","-")),2),NA())</f>
        <v>-8.9700000000000006</v>
      </c>
      <c r="F21" s="156">
        <f>IF(ISNUMBER(VALUE(SUBSTITUTE(実質収支比率等に係る経年分析!J$49,"▲","-"))),ROUND(VALUE(SUBSTITUTE(実質収支比率等に係る経年分析!J$49,"▲","-")),2),NA())</f>
        <v>2.23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介護保険（介護サービス事業勘定）特別会計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0.14000000000000001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0.15</v>
      </c>
    </row>
    <row r="30" spans="1:11" x14ac:dyDescent="0.2">
      <c r="A30" s="157" t="str">
        <f>IF(連結実質赤字比率に係る赤字・黒字の構成分析!C$40="",NA(),連結実質赤字比率に係る赤字・黒字の構成分析!C$40)</f>
        <v>訪問看護事業特別会計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0.56000000000000005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0.33</v>
      </c>
    </row>
    <row r="32" spans="1:11" x14ac:dyDescent="0.2">
      <c r="A32" s="157" t="str">
        <f>IF(連結実質赤字比率に係る赤字・黒字の構成分析!C$38="",NA(),連結実質赤字比率に係る赤字・黒字の構成分析!C$38)</f>
        <v>介護保険（保険事業勘定）特別会計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0.56999999999999995</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3.93</v>
      </c>
    </row>
    <row r="34" spans="1:16" x14ac:dyDescent="0.2">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6.32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7.33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4.58</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14.16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13.12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9.14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9.7100000000000009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16.71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10.63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2573</v>
      </c>
      <c r="E42" s="158"/>
      <c r="F42" s="158"/>
      <c r="G42" s="158">
        <f>'実質公債費比率（分子）の構造'!L$52</f>
        <v>2498</v>
      </c>
      <c r="H42" s="158"/>
      <c r="I42" s="158"/>
      <c r="J42" s="158">
        <f>'実質公債費比率（分子）の構造'!M$52</f>
        <v>2481</v>
      </c>
      <c r="K42" s="158"/>
      <c r="L42" s="158"/>
      <c r="M42" s="158">
        <f>'実質公債費比率（分子）の構造'!N$52</f>
        <v>2290</v>
      </c>
      <c r="N42" s="158"/>
      <c r="O42" s="158"/>
      <c r="P42" s="158">
        <f>'実質公債費比率（分子）の構造'!O$52</f>
        <v>2087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179</v>
      </c>
      <c r="C45" s="158"/>
      <c r="D45" s="158"/>
      <c r="E45" s="158">
        <f>'実質公債費比率（分子）の構造'!L$49</f>
        <v>153</v>
      </c>
      <c r="F45" s="158"/>
      <c r="G45" s="158"/>
      <c r="H45" s="158">
        <f>'実質公債費比率（分子）の構造'!M$49</f>
        <v>221</v>
      </c>
      <c r="I45" s="158"/>
      <c r="J45" s="158"/>
      <c r="K45" s="158">
        <f>'実質公債費比率（分子）の構造'!N$49</f>
        <v>295</v>
      </c>
      <c r="L45" s="158"/>
      <c r="M45" s="158"/>
      <c r="N45" s="158">
        <f>'実質公債費比率（分子）の構造'!O$49</f>
        <v>303</v>
      </c>
      <c r="O45" s="158"/>
      <c r="P45" s="158"/>
    </row>
    <row r="46" spans="1:16" x14ac:dyDescent="0.2">
      <c r="A46" s="158" t="s">
        <v>64</v>
      </c>
      <c r="B46" s="158">
        <f>'実質公債費比率（分子）の構造'!K$48</f>
        <v>1754</v>
      </c>
      <c r="C46" s="158"/>
      <c r="D46" s="158"/>
      <c r="E46" s="158">
        <f>'実質公債費比率（分子）の構造'!L$48</f>
        <v>1592</v>
      </c>
      <c r="F46" s="158"/>
      <c r="G46" s="158"/>
      <c r="H46" s="158">
        <f>'実質公債費比率（分子）の構造'!M$48</f>
        <v>1620</v>
      </c>
      <c r="I46" s="158"/>
      <c r="J46" s="158"/>
      <c r="K46" s="158">
        <f>'実質公債費比率（分子）の構造'!N$48</f>
        <v>1500</v>
      </c>
      <c r="L46" s="158"/>
      <c r="M46" s="158"/>
      <c r="N46" s="158">
        <f>'実質公債費比率（分子）の構造'!O$48</f>
        <v>1397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1085</v>
      </c>
      <c r="C49" s="158"/>
      <c r="D49" s="158"/>
      <c r="E49" s="158">
        <f>'実質公債費比率（分子）の構造'!L$45</f>
        <v>1148</v>
      </c>
      <c r="F49" s="158"/>
      <c r="G49" s="158"/>
      <c r="H49" s="158">
        <f>'実質公債費比率（分子）の構造'!M$45</f>
        <v>1179</v>
      </c>
      <c r="I49" s="158"/>
      <c r="J49" s="158"/>
      <c r="K49" s="158">
        <f>'実質公債費比率（分子）の構造'!N$45</f>
        <v>1218</v>
      </c>
      <c r="L49" s="158"/>
      <c r="M49" s="158"/>
      <c r="N49" s="158">
        <f>'実質公債費比率（分子）の構造'!O$45</f>
        <v>1108</v>
      </c>
      <c r="O49" s="158"/>
      <c r="P49" s="158"/>
    </row>
    <row r="50" spans="1:16" x14ac:dyDescent="0.2">
      <c r="A50" s="158" t="s">
        <v>67</v>
      </c>
      <c r="B50" s="158" t="e">
        <f>NA()</f>
        <v>#N/A</v>
      </c>
      <c r="C50" s="158">
        <f>IF(ISNUMBER('実質公債費比率（分子）の構造'!K$53),'実質公債費比率（分子）の構造'!K$53,NA())</f>
        <v>445</v>
      </c>
      <c r="D50" s="158" t="e">
        <f>NA()</f>
        <v>#N/A</v>
      </c>
      <c r="E50" s="158" t="e">
        <f>NA()</f>
        <v>#N/A</v>
      </c>
      <c r="F50" s="158">
        <f>IF(ISNUMBER('実質公債費比率（分子）の構造'!L$53),'実質公債費比率（分子）の構造'!L$53,NA())</f>
        <v>395</v>
      </c>
      <c r="G50" s="158" t="e">
        <f>NA()</f>
        <v>#N/A</v>
      </c>
      <c r="H50" s="158" t="e">
        <f>NA()</f>
        <v>#N/A</v>
      </c>
      <c r="I50" s="158">
        <f>IF(ISNUMBER('実質公債費比率（分子）の構造'!M$53),'実質公債費比率（分子）の構造'!M$53,NA())</f>
        <v>539</v>
      </c>
      <c r="J50" s="158" t="e">
        <f>NA()</f>
        <v>#N/A</v>
      </c>
      <c r="K50" s="158" t="e">
        <f>NA()</f>
        <v>#N/A</v>
      </c>
      <c r="L50" s="158">
        <f>IF(ISNUMBER('実質公債費比率（分子）の構造'!N$53),'実質公債費比率（分子）の構造'!N$53,NA())</f>
        <v>723</v>
      </c>
      <c r="M50" s="158" t="e">
        <f>NA()</f>
        <v>#N/A</v>
      </c>
      <c r="N50" s="158" t="e">
        <f>NA()</f>
        <v>#N/A</v>
      </c>
      <c r="O50" s="158">
        <f>IF(ISNUMBER('実質公債費比率（分子）の構造'!O$53),'実質公債費比率（分子）の構造'!O$53,NA())</f>
        <v>721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13848</v>
      </c>
      <c r="E56" s="157"/>
      <c r="F56" s="157"/>
      <c r="G56" s="157">
        <f>'将来負担比率（分子）の構造'!J$52</f>
        <v>13790</v>
      </c>
      <c r="H56" s="157"/>
      <c r="I56" s="157"/>
      <c r="J56" s="157">
        <f>'将来負担比率（分子）の構造'!K$52</f>
        <v>13521</v>
      </c>
      <c r="K56" s="157"/>
      <c r="L56" s="157"/>
      <c r="M56" s="157">
        <f>'将来負担比率（分子）の構造'!L$52</f>
        <v>13267</v>
      </c>
      <c r="N56" s="157"/>
      <c r="O56" s="157"/>
      <c r="P56" s="157">
        <f>'将来負担比率（分子）の構造'!M$52</f>
        <v>14214</v>
      </c>
    </row>
    <row r="57" spans="1:16" x14ac:dyDescent="0.2">
      <c r="A57" s="157" t="s">
        <v>42</v>
      </c>
      <c r="B57" s="157"/>
      <c r="C57" s="157"/>
      <c r="D57" s="157">
        <f>'将来負担比率（分子）の構造'!I$51</f>
        <v>10450</v>
      </c>
      <c r="E57" s="157"/>
      <c r="F57" s="157"/>
      <c r="G57" s="157">
        <f>'将来負担比率（分子）の構造'!J$51</f>
        <v>9916</v>
      </c>
      <c r="H57" s="157"/>
      <c r="I57" s="157"/>
      <c r="J57" s="157">
        <f>'将来負担比率（分子）の構造'!K$51</f>
        <v>9092</v>
      </c>
      <c r="K57" s="157"/>
      <c r="L57" s="157"/>
      <c r="M57" s="157">
        <f>'将来負担比率（分子）の構造'!L$51</f>
        <v>8809</v>
      </c>
      <c r="N57" s="157"/>
      <c r="O57" s="157"/>
      <c r="P57" s="157">
        <f>'将来負担比率（分子）の構造'!M$51</f>
        <v>8800</v>
      </c>
    </row>
    <row r="58" spans="1:16" x14ac:dyDescent="0.2">
      <c r="A58" s="157" t="s">
        <v>41</v>
      </c>
      <c r="B58" s="157"/>
      <c r="C58" s="157"/>
      <c r="D58" s="157">
        <f>'将来負担比率（分子）の構造'!I$50</f>
        <v>7886</v>
      </c>
      <c r="E58" s="157"/>
      <c r="F58" s="157"/>
      <c r="G58" s="157">
        <f>'将来負担比率（分子）の構造'!J$50</f>
        <v>8516</v>
      </c>
      <c r="H58" s="157"/>
      <c r="I58" s="157"/>
      <c r="J58" s="157">
        <f>'将来負担比率（分子）の構造'!K$50</f>
        <v>8701</v>
      </c>
      <c r="K58" s="157"/>
      <c r="L58" s="157"/>
      <c r="M58" s="157">
        <f>'将来負担比率（分子）の構造'!L$50</f>
        <v>8468</v>
      </c>
      <c r="N58" s="157"/>
      <c r="O58" s="157"/>
      <c r="P58" s="157">
        <f>'将来負担比率（分子）の構造'!M$50</f>
        <v>8763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1099</v>
      </c>
      <c r="C61" s="157"/>
      <c r="D61" s="157"/>
      <c r="E61" s="157">
        <f>'将来負担比率（分子）の構造'!J$46</f>
        <v>1079</v>
      </c>
      <c r="F61" s="157"/>
      <c r="G61" s="157"/>
      <c r="H61" s="157">
        <f>'将来負担比率（分子）の構造'!K$46</f>
        <v>1111</v>
      </c>
      <c r="I61" s="157"/>
      <c r="J61" s="157"/>
      <c r="K61" s="157">
        <f>'将来負担比率（分子）の構造'!L$46</f>
        <v>1065</v>
      </c>
      <c r="L61" s="157"/>
      <c r="M61" s="157"/>
      <c r="N61" s="157">
        <f>'将来負担比率（分子）の構造'!M$46</f>
        <v>1032</v>
      </c>
      <c r="O61" s="157"/>
      <c r="P61" s="157"/>
    </row>
    <row r="62" spans="1:16" x14ac:dyDescent="0.2">
      <c r="A62" s="157" t="s">
        <v>35</v>
      </c>
      <c r="B62" s="157">
        <f>'将来負担比率（分子）の構造'!I$45</f>
        <v>3088</v>
      </c>
      <c r="C62" s="157"/>
      <c r="D62" s="157"/>
      <c r="E62" s="157">
        <f>'将来負担比率（分子）の構造'!J$45</f>
        <v>3097</v>
      </c>
      <c r="F62" s="157"/>
      <c r="G62" s="157"/>
      <c r="H62" s="157">
        <f>'将来負担比率（分子）の構造'!K$45</f>
        <v>3125</v>
      </c>
      <c r="I62" s="157"/>
      <c r="J62" s="157"/>
      <c r="K62" s="157">
        <f>'将来負担比率（分子）の構造'!L$45</f>
        <v>3266</v>
      </c>
      <c r="L62" s="157"/>
      <c r="M62" s="157"/>
      <c r="N62" s="157">
        <f>'将来負担比率（分子）の構造'!M$45</f>
        <v>3177</v>
      </c>
      <c r="O62" s="157"/>
      <c r="P62" s="157"/>
    </row>
    <row r="63" spans="1:16" x14ac:dyDescent="0.2">
      <c r="A63" s="157" t="s">
        <v>34</v>
      </c>
      <c r="B63" s="157">
        <f>'将来負担比率（分子）の構造'!I$44</f>
        <v>2282</v>
      </c>
      <c r="C63" s="157"/>
      <c r="D63" s="157"/>
      <c r="E63" s="157">
        <f>'将来負担比率（分子）の構造'!J$44</f>
        <v>2405</v>
      </c>
      <c r="F63" s="157"/>
      <c r="G63" s="157"/>
      <c r="H63" s="157">
        <f>'将来負担比率（分子）の構造'!K$44</f>
        <v>2312</v>
      </c>
      <c r="I63" s="157"/>
      <c r="J63" s="157"/>
      <c r="K63" s="157">
        <f>'将来負担比率（分子）の構造'!L$44</f>
        <v>2171</v>
      </c>
      <c r="L63" s="157"/>
      <c r="M63" s="157"/>
      <c r="N63" s="157">
        <f>'将来負担比率（分子）の構造'!M$44</f>
        <v>1991</v>
      </c>
      <c r="O63" s="157"/>
      <c r="P63" s="157"/>
    </row>
    <row r="64" spans="1:16" x14ac:dyDescent="0.2">
      <c r="A64" s="157" t="s">
        <v>33</v>
      </c>
      <c r="B64" s="157">
        <f>'将来負担比率（分子）の構造'!I$43</f>
        <v>14986</v>
      </c>
      <c r="C64" s="157"/>
      <c r="D64" s="157"/>
      <c r="E64" s="157">
        <f>'将来負担比率（分子）の構造'!J$43</f>
        <v>15551</v>
      </c>
      <c r="F64" s="157"/>
      <c r="G64" s="157"/>
      <c r="H64" s="157">
        <f>'将来負担比率（分子）の構造'!K$43</f>
        <v>15697</v>
      </c>
      <c r="I64" s="157"/>
      <c r="J64" s="157"/>
      <c r="K64" s="157">
        <f>'将来負担比率（分子）の構造'!L$43</f>
        <v>15611</v>
      </c>
      <c r="L64" s="157"/>
      <c r="M64" s="157"/>
      <c r="N64" s="157">
        <f>'将来負担比率（分子）の構造'!M$43</f>
        <v>15677</v>
      </c>
      <c r="O64" s="157"/>
      <c r="P64" s="157"/>
    </row>
    <row r="65" spans="1:16" x14ac:dyDescent="0.2">
      <c r="A65" s="157" t="s">
        <v>32</v>
      </c>
      <c r="B65" s="157">
        <f>'将来負担比率（分子）の構造'!I$42</f>
        <v>642</v>
      </c>
      <c r="C65" s="157"/>
      <c r="D65" s="157"/>
      <c r="E65" s="157">
        <f>'将来負担比率（分子）の構造'!J$42</f>
        <v>622</v>
      </c>
      <c r="F65" s="157"/>
      <c r="G65" s="157"/>
      <c r="H65" s="157">
        <f>'将来負担比率（分子）の構造'!K$42</f>
        <v>722</v>
      </c>
      <c r="I65" s="157"/>
      <c r="J65" s="157"/>
      <c r="K65" s="157">
        <f>'将来負担比率（分子）の構造'!L$42</f>
        <v>775</v>
      </c>
      <c r="L65" s="157"/>
      <c r="M65" s="157"/>
      <c r="N65" s="157">
        <f>'将来負担比率（分子）の構造'!M$42</f>
        <v>644</v>
      </c>
      <c r="O65" s="157"/>
      <c r="P65" s="157"/>
    </row>
    <row r="66" spans="1:16" x14ac:dyDescent="0.2">
      <c r="A66" s="157" t="s">
        <v>31</v>
      </c>
      <c r="B66" s="157">
        <f>'将来負担比率（分子）の構造'!I$41</f>
        <v>9115</v>
      </c>
      <c r="C66" s="157"/>
      <c r="D66" s="157"/>
      <c r="E66" s="157">
        <f>'将来負担比率（分子）の構造'!J$41</f>
        <v>8878</v>
      </c>
      <c r="F66" s="157"/>
      <c r="G66" s="157"/>
      <c r="H66" s="157">
        <f>'将来負担比率（分子）の構造'!K$41</f>
        <v>8713</v>
      </c>
      <c r="I66" s="157"/>
      <c r="J66" s="157"/>
      <c r="K66" s="157">
        <f>'将来負担比率（分子）の構造'!L$41</f>
        <v>8191</v>
      </c>
      <c r="L66" s="157"/>
      <c r="M66" s="157"/>
      <c r="N66" s="157">
        <f>'将来負担比率（分子）の構造'!M$41</f>
        <v>8056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365</v>
      </c>
      <c r="J67" s="157" t="e">
        <f>NA()</f>
        <v>#N/A</v>
      </c>
      <c r="K67" s="157" t="e">
        <f>NA()</f>
        <v>#N/A</v>
      </c>
      <c r="L67" s="157">
        <f>IF(ISNUMBER('将来負担比率（分子）の構造'!L$53), IF('将来負担比率（分子）の構造'!L$53 &lt; 0, 0, '将来負担比率（分子）の構造'!L$53), NA())</f>
        <v>536</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6410</v>
      </c>
      <c r="C72" s="161">
        <f>基金残高に係る経年分析!G55</f>
        <v>5971</v>
      </c>
      <c r="D72" s="161">
        <f>基金残高に係る経年分析!H55</f>
        <v>5990</v>
      </c>
    </row>
    <row r="73" spans="1:16" x14ac:dyDescent="0.2">
      <c r="A73" s="160" t="s">
        <v>74</v>
      </c>
      <c r="B73" s="161">
        <f>基金残高に係る経年分析!F56</f>
        <v>7</v>
      </c>
      <c r="C73" s="161">
        <f>基金残高に係る経年分析!G56</f>
        <v>7</v>
      </c>
      <c r="D73" s="161">
        <f>基金残高に係る経年分析!H56</f>
        <v>7</v>
      </c>
    </row>
    <row r="74" spans="1:16" x14ac:dyDescent="0.2">
      <c r="A74" s="160" t="s">
        <v>75</v>
      </c>
      <c r="B74" s="161">
        <f>基金残高に係る経年分析!F57</f>
        <v>1880</v>
      </c>
      <c r="C74" s="161">
        <f>基金残高に係る経年分析!G57</f>
        <v>2084</v>
      </c>
      <c r="D74" s="161">
        <f>基金残高に係る経年分析!H57</f>
        <v>2313</v>
      </c>
    </row>
  </sheetData>
  <sheetProtection algorithmName="SHA-512" hashValue="SaU4m/dO0SR59mmVbVA9pkwY2/D/64h9/jDmQIU0sP4kgNSApRgKYlqJc04hQ03hCE6CbKL0o5k97ZvTOa5Q+A==" saltValue="HJJNXX7hRAeh+XAya+7Wt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2026-09-24T01:50:34Z</cp:lastPrinted>
  <dcterms:created xsi:type="dcterms:W3CDTF">2026-02-23T07:07:04Z</dcterms:created>
  <dcterms:modified xsi:type="dcterms:W3CDTF">2026-09-28T02:42:40Z</dcterms:modified>
  <cp:category/>
</cp:coreProperties>
</file>