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4E2940A3-C9A2-4F7C-B2D5-88AD48B39419}"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C36" i="10"/>
  <c r="CO35" i="10"/>
  <c r="BE35" i="10"/>
  <c r="CO34"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BW34" i="10" l="1"/>
  <c r="BW35" i="10" s="1"/>
  <c r="BW36" i="10" s="1"/>
  <c r="BW37" i="10" s="1"/>
</calcChain>
</file>

<file path=xl/sharedStrings.xml><?xml version="1.0" encoding="utf-8"?>
<sst xmlns="http://schemas.openxmlformats.org/spreadsheetml/2006/main" count="1122" uniqueCount="574">
  <si>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</si>
  <si>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</si>
  <si>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</si>
  <si>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</si>
  <si>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</si>
  <si>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</si>
  <si>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</si>
  <si>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</si>
  <si>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</si>
  <si>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</si>
  <si>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</si>
  <si>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</si>
  <si>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</si>
  <si>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</si>
  <si>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</si>
  <si>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</si>
  <si>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</si>
  <si>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</si>
  <si>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</si>
  <si>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</si>
  <si>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</si>
  <si>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</si>
  <si>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</si>
  <si>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</si>
  <si>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</si>
  <si>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</si>
  <si>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</si>
  <si>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</si>
  <si>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</si>
  <si>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</si>
  <si>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</si>
  <si>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</si>
  <si>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</si>
  <si>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</si>
  <si>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</si>
  <si>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</si>
  <si>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</si>
  <si>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</si>
  <si>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</si>
  <si>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</si>
  <si>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</si>
  <si>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</si>
  <si>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</si>
  <si>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</si>
  <si>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</si>
  <si>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</si>
  <si>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</si>
  <si>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</si>
  <si>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</si>
  <si>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</si>
  <si>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</si>
  <si>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</si>
  <si>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</si>
  <si>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</si>
  <si>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</si>
  <si>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</si>
  <si>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</si>
  <si>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</si>
  <si>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</si>
  <si>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</si>
  <si>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</si>
  <si>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</si>
  <si>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</si>
  <si>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</si>
  <si>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</si>
  <si>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</si>
  <si>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</si>
  <si>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</si>
  <si>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</si>
  <si>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</si>
  <si>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</si>
  <si>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</si>
  <si>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</si>
  <si>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</si>
  <si>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</si>
  <si>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</si>
  <si>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</si>
  <si>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</si>
  <si>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</si>
  <si>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</si>
  <si>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</si>
  <si>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</si>
  <si>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</si>
  <si>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</si>
  <si>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</si>
  <si>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</si>
  <si>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</si>
  <si>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</si>
  <si>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</si>
  <si>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</si>
  <si>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</si>
  <si>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</si>
  <si>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</si>
  <si>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</si>
  <si>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津島市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</si>
  <si>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</si>
  <si>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</si>
  <si>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</si>
  <si>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</si>
  <si>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</si>
  <si>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</si>
  <si>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</si>
  <si>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</si>
  <si>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</si>
  <si>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</si>
  <si>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</si>
  <si>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</si>
  <si>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</si>
  <si>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</si>
  <si>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</si>
  <si>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</si>
  <si>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</si>
  <si>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</si>
  <si>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</si>
  <si>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</si>
  <si>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</si>
  <si>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</si>
  <si>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</si>
  <si>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</si>
  <si>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</si>
  <si>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</si>
  <si>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</si>
  <si>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</si>
  <si>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</si>
  <si>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</si>
  <si>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</si>
  <si>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</si>
  <si>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</si>
  <si>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</si>
  <si>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</si>
  <si>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</si>
  <si>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</si>
  <si>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</si>
  <si>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</si>
  <si>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</si>
  <si>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</si>
  <si>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</si>
  <si>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</si>
  <si>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</si>
  <si>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</si>
  <si>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</si>
  <si>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</si>
  <si>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</si>
  <si>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</si>
  <si>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</si>
  <si>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</si>
  <si>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</si>
  <si>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</si>
  <si>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</si>
  <si>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</si>
  <si>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</si>
  <si>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</si>
  <si>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</si>
  <si>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</si>
  <si>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</si>
  <si>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</si>
  <si>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</si>
  <si>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</si>
  <si>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</si>
  <si>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</si>
  <si>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</si>
  <si>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</si>
  <si>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</si>
  <si>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</si>
  <si>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</si>
  <si>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</si>
  <si>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</si>
  <si>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</si>
  <si>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</si>
  <si>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</si>
  <si>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</si>
  <si>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</si>
  <si>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</si>
  <si>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</si>
  <si>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</si>
  <si>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</si>
  <si>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</si>
  <si>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</si>
  <si>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</si>
  <si>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</si>
  <si>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</si>
  <si>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</si>
  <si>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</si>
  <si>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</si>
  <si>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</si>
  <si>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</si>
  <si>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</si>
  <si>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</si>
  <si>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</si>
  <si>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</si>
  <si>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</si>
  <si>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</si>
  <si>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</si>
  <si>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</si>
  <si>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</si>
  <si>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</si>
  <si>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</si>
  <si>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</si>
  <si>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</si>
  <si>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</si>
  <si>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</si>
  <si>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</si>
  <si>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</si>
  <si>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愛知県津島市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</si>
  <si>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</si>
  <si>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</si>
  <si>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</si>
  <si>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</si>
  <si>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</si>
  <si>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</si>
  <si>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</si>
  <si>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</si>
  <si>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</si>
  <si>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</si>
  <si>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</si>
  <si>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</si>
  <si>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</si>
  <si>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</si>
  <si>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</si>
  <si>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</si>
  <si>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</si>
  <si>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</si>
  <si>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</si>
  <si>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</si>
  <si>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</si>
  <si>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</si>
  <si>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</si>
  <si>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</si>
  <si>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</si>
  <si>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</si>
  <si>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</si>
  <si>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</si>
  <si>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</si>
  <si>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</si>
  <si>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</si>
  <si>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</si>
  <si>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</si>
  <si>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</si>
  <si>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</si>
  <si>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</si>
  <si>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</si>
  <si>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</si>
  <si>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</si>
  <si>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</si>
  <si>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</si>
  <si>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</si>
  <si>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</si>
  <si>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</si>
  <si>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</si>
  <si>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</si>
  <si>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</si>
  <si>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</si>
  <si>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</si>
  <si>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</si>
  <si>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</si>
  <si>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</si>
  <si>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</si>
  <si>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</si>
  <si>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</si>
  <si>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</si>
  <si>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</si>
  <si>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</si>
  <si>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</si>
  <si>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</si>
  <si>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</si>
  <si>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</si>
  <si>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</si>
  <si>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</si>
  <si>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</si>
  <si>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</si>
  <si>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</si>
  <si>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</si>
  <si>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</si>
  <si>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</si>
  <si>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</si>
  <si>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</si>
  <si>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</si>
  <si>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</si>
  <si>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</si>
  <si>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</si>
  <si>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</si>
  <si>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</si>
  <si>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</si>
  <si>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</si>
  <si>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</si>
  <si>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</si>
  <si>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</si>
  <si>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</si>
  <si>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</si>
  <si>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</si>
  <si>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</si>
  <si>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</si>
  <si>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</si>
  <si>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</si>
  <si>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</si>
  <si>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</si>
  <si>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</si>
  <si>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</si>
  <si>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</si>
  <si>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</si>
  <si>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</si>
  <si>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</si>
  <si>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</si>
  <si>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</si>
  <si>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</si>
  <si>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</si>
  <si>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</si>
  <si>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</si>
  <si>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</si>
  <si>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</si>
  <si>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</si>
  <si>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</si>
  <si>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</si>
  <si>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</si>
  <si>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</si>
  <si>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</si>
  <si>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</si>
  <si>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</si>
  <si>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</si>
  <si>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</si>
  <si>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</si>
  <si>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</si>
  <si>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</si>
  <si>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</si>
  <si>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</si>
  <si>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</si>
  <si>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</si>
  <si>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</si>
  <si>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</si>
  <si>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</si>
  <si>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</si>
  <si>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</si>
  <si>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</si>
  <si>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</si>
  <si>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</si>
  <si>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</si>
  <si>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</si>
  <si>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</si>
  <si>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</si>
  <si>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</si>
  <si>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</si>
  <si>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</si>
  <si>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</si>
  <si>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</si>
  <si>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</si>
  <si>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</si>
  <si>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</si>
  <si>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</si>
  <si>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</si>
  <si>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</si>
  <si>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</si>
  <si>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</si>
  <si>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</si>
  <si>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</si>
  <si>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愛知県津島市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</si>
  <si>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</si>
  <si>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</si>
  <si>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</si>
  <si>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</si>
  <si>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</si>
  <si>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</si>
  <si>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</si>
  <si>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</si>
  <si>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</si>
  <si>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</si>
  <si>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</si>
  <si>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</si>
  <si>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</si>
  <si>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</si>
  <si>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</si>
  <si>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</si>
  <si>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</si>
  <si>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</si>
  <si>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</si>
  <si>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</si>
  <si>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コミュニティ・プラント事業特別会計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</si>
  <si>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</si>
  <si>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</si>
  <si>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</si>
  <si>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</si>
  <si>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</si>
  <si>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</si>
  <si>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</si>
  <si>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</si>
  <si>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</si>
  <si>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</si>
  <si>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</si>
  <si>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</si>
  <si>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</si>
  <si>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</si>
  <si>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</si>
  <si>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</si>
  <si>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津島市民病院事業会計</t>
    <phoneticPr fontId="5"/>
  </si>
  <si>
    <t>法適用企業</t>
    <phoneticPr fontId="5"/>
  </si>
  <si>
    <t>下水道事業会計</t>
    <phoneticPr fontId="5"/>
  </si>
  <si>
    <t>上水道事業会計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</si>
  <si>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</si>
  <si>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</si>
  <si>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</si>
  <si>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</si>
  <si>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</si>
  <si>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</si>
  <si>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</si>
  <si>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</si>
  <si>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</si>
  <si>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</si>
  <si>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</si>
  <si>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</si>
  <si>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</si>
  <si>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</si>
  <si>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</si>
  <si>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</si>
  <si>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</si>
  <si>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</si>
  <si>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</si>
  <si>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</si>
  <si>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</si>
  <si>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</si>
  <si>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</si>
  <si>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</si>
  <si>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</si>
  <si>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</si>
  <si>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</si>
  <si>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</si>
  <si>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</si>
  <si>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</si>
  <si>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</si>
  <si>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</si>
  <si>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</si>
  <si>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</si>
  <si>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</si>
  <si>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</si>
  <si>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</si>
  <si>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</si>
  <si>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</si>
  <si>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</si>
  <si>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</si>
  <si>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</si>
  <si>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</si>
  <si>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</si>
  <si>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</si>
  <si>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</si>
  <si>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</si>
  <si>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</si>
  <si>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</si>
  <si>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</si>
  <si>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</si>
  <si>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</si>
  <si>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</si>
  <si>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</si>
  <si>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</si>
  <si>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</si>
  <si>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</si>
  <si>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</si>
  <si>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</si>
  <si>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</si>
  <si>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</si>
  <si>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</si>
  <si>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</si>
  <si>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</si>
  <si>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</si>
  <si>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</si>
  <si>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</si>
  <si>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</si>
  <si>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</si>
  <si>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</si>
  <si>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</si>
  <si>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</si>
  <si>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</si>
  <si>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</si>
  <si>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</si>
  <si>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</si>
  <si>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</si>
  <si>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</si>
  <si>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</si>
  <si>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</si>
  <si>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</si>
  <si>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</si>
  <si>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</si>
  <si>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</si>
  <si>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</si>
  <si>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</si>
  <si>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</si>
  <si>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</si>
  <si>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</si>
  <si>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</si>
  <si>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</si>
  <si>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</si>
  <si>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</si>
  <si>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</si>
  <si>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</si>
  <si>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</si>
  <si>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</si>
  <si>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</si>
  <si>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</si>
  <si>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</si>
  <si>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</si>
  <si>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</si>
  <si>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</si>
  <si>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</si>
  <si>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</si>
  <si>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</si>
  <si>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</si>
  <si>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</si>
  <si>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</si>
  <si>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</si>
  <si>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</si>
  <si>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</si>
  <si>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</si>
  <si>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</si>
  <si>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</si>
  <si>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</si>
  <si>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</si>
  <si>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</si>
  <si>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</si>
  <si>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</si>
  <si>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</si>
  <si>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</si>
  <si>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</si>
  <si>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</si>
  <si>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</si>
  <si>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</si>
  <si>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</si>
  <si>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</si>
  <si>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</si>
  <si>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</si>
  <si>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</si>
  <si>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</si>
  <si>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</si>
  <si>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</si>
  <si>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</si>
  <si>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0.54</t>
  </si>
  <si>
    <t>▲ 2.69</t>
  </si>
  <si>
    <t>一般会計</t>
  </si>
  <si>
    <t>上水道事業会計</t>
  </si>
  <si>
    <t>下水道事業会計</t>
  </si>
  <si>
    <t>津島市民病院事業会計</t>
  </si>
  <si>
    <t>介護保険特別会計</t>
  </si>
  <si>
    <t>国民健康保険特別会計</t>
  </si>
  <si>
    <t>後期高齢者医療特別会計</t>
  </si>
  <si>
    <t>コミュニティ・プラント事業特別会計</t>
  </si>
  <si>
    <t>その他会計（赤字）</t>
  </si>
  <si>
    <t>その他会計（黒字）</t>
  </si>
  <si>
    <t>R02</t>
    <phoneticPr fontId="5"/>
  </si>
  <si>
    <t>R03</t>
    <phoneticPr fontId="5"/>
  </si>
  <si>
    <t>R04</t>
    <phoneticPr fontId="5"/>
  </si>
  <si>
    <t>R05</t>
    <phoneticPr fontId="5"/>
  </si>
  <si>
    <t>R06</t>
    <phoneticPr fontId="5"/>
  </si>
  <si>
    <t>-</t>
    <phoneticPr fontId="2"/>
  </si>
  <si>
    <t>海部地区環境事務組合</t>
    <rPh sb="0" eb="10">
      <t>アマチクカンキョウジムクミアイ</t>
    </rPh>
    <phoneticPr fontId="2"/>
  </si>
  <si>
    <t>海部地区水防事務組合</t>
    <rPh sb="0" eb="10">
      <t>アマチクスイボウジムクミアイ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</si>
  <si>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</si>
  <si>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</si>
  <si>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</si>
  <si>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美術館建設基金</t>
    <rPh sb="0" eb="3">
      <t>ビジュツカン</t>
    </rPh>
    <rPh sb="3" eb="5">
      <t>ケンセツ</t>
    </rPh>
    <rPh sb="5" eb="7">
      <t>キキン</t>
    </rPh>
    <phoneticPr fontId="2"/>
  </si>
  <si>
    <t>福祉基金</t>
    <rPh sb="0" eb="2">
      <t>フクシ</t>
    </rPh>
    <rPh sb="2" eb="4">
      <t>キキン</t>
    </rPh>
    <phoneticPr fontId="2"/>
  </si>
  <si>
    <t>国際交流基金</t>
    <rPh sb="0" eb="2">
      <t>コクサイ</t>
    </rPh>
    <rPh sb="2" eb="4">
      <t>コウリュウ</t>
    </rPh>
    <rPh sb="4" eb="6">
      <t>キキン</t>
    </rPh>
    <phoneticPr fontId="2"/>
  </si>
  <si>
    <t>ふるさとつしま応援基金</t>
    <rPh sb="7" eb="9">
      <t>オウエン</t>
    </rPh>
    <rPh sb="9" eb="11">
      <t>キキン</t>
    </rPh>
    <phoneticPr fontId="2"/>
  </si>
  <si>
    <t>まちづくり基金（旧：歴史・文化のまちづくり基金）</t>
    <rPh sb="5" eb="7">
      <t>キキン</t>
    </rPh>
    <rPh sb="8" eb="9">
      <t>キュウ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</si>
  <si>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</si>
  <si>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</si>
  <si>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</si>
  <si>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</si>
  <si>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</si>
  <si>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</si>
  <si>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</si>
  <si>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</si>
  <si>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</si>
  <si>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</si>
  <si>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将来負担額は減少しているものの、施設の更新等の財源を確保するため、償還額を上回る起債発行をしていることから、地方債残高は増加し、その減少幅は小さい。また、財政調整基金の取り崩しをしたことで充当可能財源額が大きく減少し、将来負担比率は9.1％となった。また、令和２年度に発行した臨時財政対策債や小中学校トイレ整備事業で起債した学校教育施設等整備事業債等の償還が開始したことで、元金償還金額は増加し、実質公債費比率は0.6ポイント増加した。施設の更新等の財源を確保するため、償還額を上回る起債発行をしていることから、地方債残高及び元金償還金は増加が見込まれるため、将来負担比率及び実質公債費比率は上昇が見込まれる。今後は「津島市公共施設等総合管理計画」に基づき、一層適切な施設の更新を行うとともに、起債発行額の抑制に努めていく。
</t>
    <rPh sb="146" eb="147">
      <t>ショウ</t>
    </rPh>
    <rPh sb="147" eb="150">
      <t>チュウガッコウ</t>
    </rPh>
    <rPh sb="153" eb="157">
      <t>セイビジギョウ</t>
    </rPh>
    <rPh sb="158" eb="160">
      <t>キサイ</t>
    </rPh>
    <rPh sb="173" eb="174">
      <t>サイ</t>
    </rPh>
    <rPh sb="174" eb="175">
      <t>トウ</t>
    </rPh>
    <rPh sb="176" eb="178">
      <t>ショウカン</t>
    </rPh>
    <rPh sb="179" eb="181">
      <t>カイシ</t>
    </rPh>
    <rPh sb="187" eb="189">
      <t>ガンキン</t>
    </rPh>
    <rPh sb="189" eb="191">
      <t>ショウカン</t>
    </rPh>
    <rPh sb="191" eb="192">
      <t>キン</t>
    </rPh>
    <rPh sb="192" eb="193">
      <t>ガク</t>
    </rPh>
    <rPh sb="194" eb="196">
      <t>ゾウカ</t>
    </rPh>
    <rPh sb="198" eb="200">
      <t>ジッシツ</t>
    </rPh>
    <rPh sb="256" eb="259">
      <t>チホウサイ</t>
    </rPh>
    <rPh sb="259" eb="261">
      <t>ザンダカ</t>
    </rPh>
    <rPh sb="261" eb="262">
      <t>オヨ</t>
    </rPh>
    <rPh sb="263" eb="267">
      <t>ガンキンショウカン</t>
    </rPh>
    <rPh sb="267" eb="268">
      <t>キン</t>
    </rPh>
    <rPh sb="269" eb="271">
      <t>ゾウカ</t>
    </rPh>
    <rPh sb="272" eb="274">
      <t>ミコ</t>
    </rPh>
    <rPh sb="280" eb="286">
      <t>ショウライフタンヒリツ</t>
    </rPh>
    <rPh sb="286" eb="287">
      <t>オヨ</t>
    </rPh>
    <rPh sb="288" eb="292">
      <t>ジッシツコウサイ</t>
    </rPh>
    <rPh sb="292" eb="293">
      <t>ヒ</t>
    </rPh>
    <rPh sb="293" eb="295">
      <t>ヒリツ</t>
    </rPh>
    <rPh sb="296" eb="298">
      <t>ジョウショウ</t>
    </rPh>
    <rPh sb="299" eb="301">
      <t>ミコ</t>
    </rPh>
    <rPh sb="305" eb="307">
      <t>コンゴ</t>
    </rPh>
    <rPh sb="329" eb="331">
      <t>イッソウ</t>
    </rPh>
    <rPh sb="331" eb="333">
      <t>テキセツ</t>
    </rPh>
    <rPh sb="334" eb="336">
      <t>シセツ</t>
    </rPh>
    <rPh sb="337" eb="339">
      <t>コウシン</t>
    </rPh>
    <rPh sb="340" eb="341">
      <t>オコナ</t>
    </rPh>
    <rPh sb="347" eb="349">
      <t>キサイ</t>
    </rPh>
    <rPh sb="349" eb="352">
      <t>ハッコウガク</t>
    </rPh>
    <rPh sb="353" eb="355">
      <t>ヨクセイ</t>
    </rPh>
    <rPh sb="356" eb="357">
      <t>ツト</t>
    </rPh>
    <phoneticPr fontId="5"/>
  </si>
  <si>
    <t>実質公債費比率</t>
    <phoneticPr fontId="5"/>
  </si>
  <si>
    <t>類似団体内平均値</t>
    <phoneticPr fontId="5"/>
  </si>
  <si>
    <t xml:space="preserve"> </t>
    <phoneticPr fontId="5"/>
  </si>
  <si>
    <t xml:space="preserve">将来負担額は減少しているものの、施設の更新等の財源を確保するため、償還額を上回る起債発行をしていることから、地方債残高は増加し、その減少幅は小さい。また、財政調整基金の取り崩しをしたことで充当可能財源額が大きく減少し、将来負担比率は9.1％となった。施設の更新等を実施しているものの、毎年度の減価償却が進んでいることから、更新に伴う償却資産評価額の増加以上に減価償却累計額は増加し、有形固定資産減価償却率は緩やかに上昇している。施設の在り方等をよく検討するとともに、交付税措置のない起債発行の抑制等を行い、将来負担比率の抑制に努めていく。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</si>
</sst>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F357-4BC9-B31F-06D34A2E2B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23335</c:v>
                </c:pt>
                <c:pt idx="1">
                  <c:v>24804</c:v>
                </c:pt>
                <c:pt idx="2">
                  <c:v>38616</c:v>
                </c:pt>
                <c:pt idx="3">
                  <c:v>38087</c:v>
                </c:pt>
                <c:pt idx="4">
                  <c:v>51213</c:v>
                </c:pt>
              </c:numCache>
            </c:numRef>
          </c:val>
          <c:smooth val="0"/>
          <c:extLst>
            <c:ext xmlns:c16="http://schemas.microsoft.com/office/drawing/2014/chart" uri="{C3380CC4-5D6E-409C-BE32-E72D297353CC}">
              <c16:uniqueId val="{00000001-F357-4BC9-B31F-06D34A2E2B17}"/>
            </c:ext>
          </c:extLst>
        </c:ser>
        <c:dLbls>
          <c:showLegendKey val="0"/>
          <c:showVal val="0"/>
          <c:showCatName val="0"/>
          <c:showSerName val="0"/>
          <c:showPercent val="0"/>
          <c:showBubbleSize val="0"/>
        </c:dLbls>
        <c:marker val="1"/>
        <c:smooth val="0"/>
        <c:axId val="519639632"/>
        <c:axId val="514172888"/>
      </c:lineChart>
      <c:catAx>
        <c:axId val="5196396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14172888"/>
        <c:crosses val="autoZero"/>
        <c:auto val="1"/>
        <c:lblAlgn val="ctr"/>
        <c:lblOffset val="100"/>
        <c:tickLblSkip val="1"/>
        <c:tickMarkSkip val="1"/>
        <c:noMultiLvlLbl val="0"/>
      </c:catAx>
      <c:valAx>
        <c:axId val="514172888"/>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196396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8.2100000000000009</c:v>
                </c:pt>
                <c:pt idx="1">
                  <c:v>7.16</c:v>
                </c:pt>
                <c:pt idx="2">
                  <c:v>10.94</c:v>
                </c:pt>
                <c:pt idx="3">
                  <c:v>8.84</c:v>
                </c:pt>
                <c:pt idx="4">
                  <c:v>10.61</c:v>
                </c:pt>
              </c:numCache>
            </c:numRef>
          </c:val>
          <c:extLst>
            <c:ext xmlns:c16="http://schemas.microsoft.com/office/drawing/2014/chart" uri="{C3380CC4-5D6E-409C-BE32-E72D297353CC}">
              <c16:uniqueId val="{00000000-F1D6-49FB-925B-0DB927BA25C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18.28</c:v>
                </c:pt>
                <c:pt idx="1">
                  <c:v>28.18</c:v>
                </c:pt>
                <c:pt idx="2">
                  <c:v>32.56</c:v>
                </c:pt>
                <c:pt idx="3">
                  <c:v>33.76</c:v>
                </c:pt>
                <c:pt idx="4">
                  <c:v>28.29</c:v>
                </c:pt>
              </c:numCache>
            </c:numRef>
          </c:val>
          <c:extLst>
            <c:ext xmlns:c16="http://schemas.microsoft.com/office/drawing/2014/chart" uri="{C3380CC4-5D6E-409C-BE32-E72D297353CC}">
              <c16:uniqueId val="{00000001-F1D6-49FB-925B-0DB927BA25CA}"/>
            </c:ext>
          </c:extLst>
        </c:ser>
        <c:dLbls>
          <c:showLegendKey val="0"/>
          <c:showVal val="0"/>
          <c:showCatName val="0"/>
          <c:showSerName val="0"/>
          <c:showPercent val="0"/>
          <c:showBubbleSize val="0"/>
        </c:dLbls>
        <c:gapWidth val="250"/>
        <c:overlap val="100"/>
        <c:axId val="514174064"/>
        <c:axId val="5141721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6.25</c:v>
                </c:pt>
                <c:pt idx="1">
                  <c:v>10.199999999999999</c:v>
                </c:pt>
                <c:pt idx="2">
                  <c:v>7.52</c:v>
                </c:pt>
                <c:pt idx="3">
                  <c:v>-0.54</c:v>
                </c:pt>
                <c:pt idx="4">
                  <c:v>-2.69</c:v>
                </c:pt>
              </c:numCache>
            </c:numRef>
          </c:val>
          <c:smooth val="0"/>
          <c:extLst>
            <c:ext xmlns:c16="http://schemas.microsoft.com/office/drawing/2014/chart" uri="{C3380CC4-5D6E-409C-BE32-E72D297353CC}">
              <c16:uniqueId val="{00000002-F1D6-49FB-925B-0DB927BA25CA}"/>
            </c:ext>
          </c:extLst>
        </c:ser>
        <c:dLbls>
          <c:showLegendKey val="0"/>
          <c:showVal val="0"/>
          <c:showCatName val="0"/>
          <c:showSerName val="0"/>
          <c:showPercent val="0"/>
          <c:showBubbleSize val="0"/>
        </c:dLbls>
        <c:marker val="1"/>
        <c:smooth val="0"/>
        <c:axId val="514174064"/>
        <c:axId val="514172104"/>
      </c:lineChart>
      <c:catAx>
        <c:axId val="514174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14172104"/>
        <c:crosses val="autoZero"/>
        <c:auto val="1"/>
        <c:lblAlgn val="ctr"/>
        <c:lblOffset val="100"/>
        <c:tickLblSkip val="1"/>
        <c:tickMarkSkip val="1"/>
        <c:noMultiLvlLbl val="0"/>
      </c:catAx>
      <c:valAx>
        <c:axId val="5141721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4174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0.16</c:v>
                </c:pt>
                <c:pt idx="4">
                  <c:v>#N/A</c:v>
                </c:pt>
                <c:pt idx="5">
                  <c:v>0.21</c:v>
                </c:pt>
                <c:pt idx="6">
                  <c:v>#N/A</c:v>
                </c:pt>
                <c:pt idx="7">
                  <c:v>0</c:v>
                </c:pt>
                <c:pt idx="8">
                  <c:v>0</c:v>
                </c:pt>
                <c:pt idx="9">
                  <c:v>0</c:v>
                </c:pt>
              </c:numCache>
            </c:numRef>
          </c:val>
          <c:extLst>
            <c:ext xmlns:c16="http://schemas.microsoft.com/office/drawing/2014/chart" uri="{C3380CC4-5D6E-409C-BE32-E72D297353CC}">
              <c16:uniqueId val="{00000000-05BE-4E2A-AD2A-27728E914FF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5BE-4E2A-AD2A-27728E914FFE}"/>
            </c:ext>
          </c:extLst>
        </c:ser>
        <c:ser>
          <c:idx val="2"/>
          <c:order val="2"/>
          <c:tx>
            <c:strRef>
              <c:f>データシート!$A$29</c:f>
              <c:strCache>
                <c:ptCount val="1"/>
                <c:pt idx="0">
                  <c:v>コミュニティ・プラント事業特別会計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5BE-4E2A-AD2A-27728E914FF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0.11</c:v>
                </c:pt>
                <c:pt idx="4">
                  <c:v>#N/A</c:v>
                </c:pt>
                <c:pt idx="5">
                  <c:v>0.1</c:v>
                </c:pt>
                <c:pt idx="6">
                  <c:v>#N/A</c:v>
                </c:pt>
                <c:pt idx="7">
                  <c:v>0.13</c:v>
                </c:pt>
                <c:pt idx="8">
                  <c:v>#N/A</c:v>
                </c:pt>
                <c:pt idx="9">
                  <c:v>0.01</c:v>
                </c:pt>
              </c:numCache>
            </c:numRef>
          </c:val>
          <c:extLst>
            <c:ext xmlns:c16="http://schemas.microsoft.com/office/drawing/2014/chart" uri="{C3380CC4-5D6E-409C-BE32-E72D297353CC}">
              <c16:uniqueId val="{00000003-05BE-4E2A-AD2A-27728E914FFE}"/>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0.72</c:v>
                </c:pt>
                <c:pt idx="2">
                  <c:v>#N/A</c:v>
                </c:pt>
                <c:pt idx="3">
                  <c:v>0.94</c:v>
                </c:pt>
                <c:pt idx="4">
                  <c:v>#N/A</c:v>
                </c:pt>
                <c:pt idx="5">
                  <c:v>0.6</c:v>
                </c:pt>
                <c:pt idx="6">
                  <c:v>#N/A</c:v>
                </c:pt>
                <c:pt idx="7">
                  <c:v>0.28000000000000003</c:v>
                </c:pt>
                <c:pt idx="8">
                  <c:v>#N/A</c:v>
                </c:pt>
                <c:pt idx="9">
                  <c:v>0.42</c:v>
                </c:pt>
              </c:numCache>
            </c:numRef>
          </c:val>
          <c:extLst>
            <c:ext xmlns:c16="http://schemas.microsoft.com/office/drawing/2014/chart" uri="{C3380CC4-5D6E-409C-BE32-E72D297353CC}">
              <c16:uniqueId val="{00000004-05BE-4E2A-AD2A-27728E914FFE}"/>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1.54</c:v>
                </c:pt>
                <c:pt idx="2">
                  <c:v>#N/A</c:v>
                </c:pt>
                <c:pt idx="3">
                  <c:v>1.39</c:v>
                </c:pt>
                <c:pt idx="4">
                  <c:v>#N/A</c:v>
                </c:pt>
                <c:pt idx="5">
                  <c:v>1.6</c:v>
                </c:pt>
                <c:pt idx="6">
                  <c:v>#N/A</c:v>
                </c:pt>
                <c:pt idx="7">
                  <c:v>1.71</c:v>
                </c:pt>
                <c:pt idx="8">
                  <c:v>#N/A</c:v>
                </c:pt>
                <c:pt idx="9">
                  <c:v>1.4</c:v>
                </c:pt>
              </c:numCache>
            </c:numRef>
          </c:val>
          <c:extLst>
            <c:ext xmlns:c16="http://schemas.microsoft.com/office/drawing/2014/chart" uri="{C3380CC4-5D6E-409C-BE32-E72D297353CC}">
              <c16:uniqueId val="{00000005-05BE-4E2A-AD2A-27728E914FFE}"/>
            </c:ext>
          </c:extLst>
        </c:ser>
        <c:ser>
          <c:idx val="6"/>
          <c:order val="6"/>
          <c:tx>
            <c:strRef>
              <c:f>データシート!$A$33</c:f>
              <c:strCache>
                <c:ptCount val="1"/>
                <c:pt idx="0">
                  <c:v>津島市民病院事業会計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7.43</c:v>
                </c:pt>
                <c:pt idx="2">
                  <c:v>#N/A</c:v>
                </c:pt>
                <c:pt idx="3">
                  <c:v>10.27</c:v>
                </c:pt>
                <c:pt idx="4">
                  <c:v>#N/A</c:v>
                </c:pt>
                <c:pt idx="5">
                  <c:v>11.44</c:v>
                </c:pt>
                <c:pt idx="6">
                  <c:v>#N/A</c:v>
                </c:pt>
                <c:pt idx="7">
                  <c:v>5.95</c:v>
                </c:pt>
                <c:pt idx="8">
                  <c:v>#N/A</c:v>
                </c:pt>
                <c:pt idx="9">
                  <c:v>1.83</c:v>
                </c:pt>
              </c:numCache>
            </c:numRef>
          </c:val>
          <c:extLst>
            <c:ext xmlns:c16="http://schemas.microsoft.com/office/drawing/2014/chart" uri="{C3380CC4-5D6E-409C-BE32-E72D297353CC}">
              <c16:uniqueId val="{00000006-05BE-4E2A-AD2A-27728E914FF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3.27</c:v>
                </c:pt>
                <c:pt idx="2">
                  <c:v>#N/A</c:v>
                </c:pt>
                <c:pt idx="3">
                  <c:v>3.48</c:v>
                </c:pt>
                <c:pt idx="4">
                  <c:v>#N/A</c:v>
                </c:pt>
                <c:pt idx="5">
                  <c:v>3.29</c:v>
                </c:pt>
                <c:pt idx="6">
                  <c:v>#N/A</c:v>
                </c:pt>
                <c:pt idx="7">
                  <c:v>2.88</c:v>
                </c:pt>
                <c:pt idx="8">
                  <c:v>#N/A</c:v>
                </c:pt>
                <c:pt idx="9">
                  <c:v>1.83</c:v>
                </c:pt>
              </c:numCache>
            </c:numRef>
          </c:val>
          <c:extLst>
            <c:ext xmlns:c16="http://schemas.microsoft.com/office/drawing/2014/chart" uri="{C3380CC4-5D6E-409C-BE32-E72D297353CC}">
              <c16:uniqueId val="{00000007-05BE-4E2A-AD2A-27728E914FFE}"/>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9.07</c:v>
                </c:pt>
                <c:pt idx="2">
                  <c:v>#N/A</c:v>
                </c:pt>
                <c:pt idx="3">
                  <c:v>9.06</c:v>
                </c:pt>
                <c:pt idx="4">
                  <c:v>#N/A</c:v>
                </c:pt>
                <c:pt idx="5">
                  <c:v>8.7100000000000009</c:v>
                </c:pt>
                <c:pt idx="6">
                  <c:v>#N/A</c:v>
                </c:pt>
                <c:pt idx="7">
                  <c:v>8.74</c:v>
                </c:pt>
                <c:pt idx="8">
                  <c:v>#N/A</c:v>
                </c:pt>
                <c:pt idx="9">
                  <c:v>8.18</c:v>
                </c:pt>
              </c:numCache>
            </c:numRef>
          </c:val>
          <c:extLst>
            <c:ext xmlns:c16="http://schemas.microsoft.com/office/drawing/2014/chart" uri="{C3380CC4-5D6E-409C-BE32-E72D297353CC}">
              <c16:uniqueId val="{00000008-05BE-4E2A-AD2A-27728E914FF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8.09</c:v>
                </c:pt>
                <c:pt idx="2">
                  <c:v>#N/A</c:v>
                </c:pt>
                <c:pt idx="3">
                  <c:v>6.99</c:v>
                </c:pt>
                <c:pt idx="4">
                  <c:v>#N/A</c:v>
                </c:pt>
                <c:pt idx="5">
                  <c:v>10.72</c:v>
                </c:pt>
                <c:pt idx="6">
                  <c:v>#N/A</c:v>
                </c:pt>
                <c:pt idx="7">
                  <c:v>8.84</c:v>
                </c:pt>
                <c:pt idx="8">
                  <c:v>#N/A</c:v>
                </c:pt>
                <c:pt idx="9">
                  <c:v>10.6</c:v>
                </c:pt>
              </c:numCache>
            </c:numRef>
          </c:val>
          <c:extLst>
            <c:ext xmlns:c16="http://schemas.microsoft.com/office/drawing/2014/chart" uri="{C3380CC4-5D6E-409C-BE32-E72D297353CC}">
              <c16:uniqueId val="{00000009-05BE-4E2A-AD2A-27728E914FFE}"/>
            </c:ext>
          </c:extLst>
        </c:ser>
        <c:dLbls>
          <c:showLegendKey val="0"/>
          <c:showVal val="0"/>
          <c:showCatName val="0"/>
          <c:showSerName val="0"/>
          <c:showPercent val="0"/>
          <c:showBubbleSize val="0"/>
        </c:dLbls>
        <c:gapWidth val="150"/>
        <c:overlap val="100"/>
        <c:axId val="514174848"/>
        <c:axId val="514171320"/>
      </c:barChart>
      <c:catAx>
        <c:axId val="514174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4171320"/>
        <c:crosses val="autoZero"/>
        <c:auto val="1"/>
        <c:lblAlgn val="ctr"/>
        <c:lblOffset val="100"/>
        <c:tickLblSkip val="1"/>
        <c:tickMarkSkip val="1"/>
        <c:noMultiLvlLbl val="0"/>
      </c:catAx>
      <c:valAx>
        <c:axId val="5141713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41748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1817</c:v>
                </c:pt>
                <c:pt idx="5">
                  <c:v>1825</c:v>
                </c:pt>
                <c:pt idx="8">
                  <c:v>1850</c:v>
                </c:pt>
                <c:pt idx="11">
                  <c:v>1873</c:v>
                </c:pt>
                <c:pt idx="14">
                  <c:v>1849</c:v>
                </c:pt>
              </c:numCache>
            </c:numRef>
          </c:val>
          <c:extLst>
            <c:ext xmlns:c16="http://schemas.microsoft.com/office/drawing/2014/chart" uri="{C3380CC4-5D6E-409C-BE32-E72D297353CC}">
              <c16:uniqueId val="{00000000-6452-44DC-BFAC-01516A9587E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452-44DC-BFAC-01516A9587E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452-44DC-BFAC-01516A9587E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25</c:v>
                </c:pt>
                <c:pt idx="6">
                  <c:v>42</c:v>
                </c:pt>
                <c:pt idx="9">
                  <c:v>41</c:v>
                </c:pt>
                <c:pt idx="12">
                  <c:v>43</c:v>
                </c:pt>
              </c:numCache>
            </c:numRef>
          </c:val>
          <c:extLst>
            <c:ext xmlns:c16="http://schemas.microsoft.com/office/drawing/2014/chart" uri="{C3380CC4-5D6E-409C-BE32-E72D297353CC}">
              <c16:uniqueId val="{00000003-6452-44DC-BFAC-01516A9587E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880</c:v>
                </c:pt>
                <c:pt idx="3">
                  <c:v>846</c:v>
                </c:pt>
                <c:pt idx="6">
                  <c:v>858</c:v>
                </c:pt>
                <c:pt idx="9">
                  <c:v>863</c:v>
                </c:pt>
                <c:pt idx="12">
                  <c:v>830</c:v>
                </c:pt>
              </c:numCache>
            </c:numRef>
          </c:val>
          <c:extLst>
            <c:ext xmlns:c16="http://schemas.microsoft.com/office/drawing/2014/chart" uri="{C3380CC4-5D6E-409C-BE32-E72D297353CC}">
              <c16:uniqueId val="{00000004-6452-44DC-BFAC-01516A9587E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52-44DC-BFAC-01516A9587E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452-44DC-BFAC-01516A9587E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1388</c:v>
                </c:pt>
                <c:pt idx="3">
                  <c:v>1448</c:v>
                </c:pt>
                <c:pt idx="6">
                  <c:v>1582</c:v>
                </c:pt>
                <c:pt idx="9">
                  <c:v>1662</c:v>
                </c:pt>
                <c:pt idx="12">
                  <c:v>1711</c:v>
                </c:pt>
              </c:numCache>
            </c:numRef>
          </c:val>
          <c:extLst>
            <c:ext xmlns:c16="http://schemas.microsoft.com/office/drawing/2014/chart" uri="{C3380CC4-5D6E-409C-BE32-E72D297353CC}">
              <c16:uniqueId val="{00000007-6452-44DC-BFAC-01516A9587ED}"/>
            </c:ext>
          </c:extLst>
        </c:ser>
        <c:dLbls>
          <c:showLegendKey val="0"/>
          <c:showVal val="0"/>
          <c:showCatName val="0"/>
          <c:showSerName val="0"/>
          <c:showPercent val="0"/>
          <c:showBubbleSize val="0"/>
        </c:dLbls>
        <c:gapWidth val="100"/>
        <c:overlap val="100"/>
        <c:axId val="514173280"/>
        <c:axId val="5141717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467</c:v>
                </c:pt>
                <c:pt idx="2">
                  <c:v>#N/A</c:v>
                </c:pt>
                <c:pt idx="3">
                  <c:v>#N/A</c:v>
                </c:pt>
                <c:pt idx="4">
                  <c:v>494</c:v>
                </c:pt>
                <c:pt idx="5">
                  <c:v>#N/A</c:v>
                </c:pt>
                <c:pt idx="6">
                  <c:v>#N/A</c:v>
                </c:pt>
                <c:pt idx="7">
                  <c:v>632</c:v>
                </c:pt>
                <c:pt idx="8">
                  <c:v>#N/A</c:v>
                </c:pt>
                <c:pt idx="9">
                  <c:v>#N/A</c:v>
                </c:pt>
                <c:pt idx="10">
                  <c:v>693</c:v>
                </c:pt>
                <c:pt idx="11">
                  <c:v>#N/A</c:v>
                </c:pt>
                <c:pt idx="12">
                  <c:v>#N/A</c:v>
                </c:pt>
                <c:pt idx="13">
                  <c:v>735</c:v>
                </c:pt>
                <c:pt idx="14">
                  <c:v>#N/A</c:v>
                </c:pt>
              </c:numCache>
            </c:numRef>
          </c:val>
          <c:smooth val="0"/>
          <c:extLst>
            <c:ext xmlns:c16="http://schemas.microsoft.com/office/drawing/2014/chart" uri="{C3380CC4-5D6E-409C-BE32-E72D297353CC}">
              <c16:uniqueId val="{00000008-6452-44DC-BFAC-01516A9587ED}"/>
            </c:ext>
          </c:extLst>
        </c:ser>
        <c:dLbls>
          <c:showLegendKey val="0"/>
          <c:showVal val="0"/>
          <c:showCatName val="0"/>
          <c:showSerName val="0"/>
          <c:showPercent val="0"/>
          <c:showBubbleSize val="0"/>
        </c:dLbls>
        <c:marker val="1"/>
        <c:smooth val="0"/>
        <c:axId val="514173280"/>
        <c:axId val="514171712"/>
      </c:lineChart>
      <c:catAx>
        <c:axId val="514173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4171712"/>
        <c:crosses val="autoZero"/>
        <c:auto val="1"/>
        <c:lblAlgn val="ctr"/>
        <c:lblOffset val="100"/>
        <c:tickLblSkip val="1"/>
        <c:tickMarkSkip val="1"/>
        <c:noMultiLvlLbl val="0"/>
      </c:catAx>
      <c:valAx>
        <c:axId val="5141717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4173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19442</c:v>
                </c:pt>
                <c:pt idx="5">
                  <c:v>19100</c:v>
                </c:pt>
                <c:pt idx="8">
                  <c:v>18240</c:v>
                </c:pt>
                <c:pt idx="11">
                  <c:v>17418</c:v>
                </c:pt>
                <c:pt idx="14">
                  <c:v>16840</c:v>
                </c:pt>
              </c:numCache>
            </c:numRef>
          </c:val>
          <c:extLst>
            <c:ext xmlns:c16="http://schemas.microsoft.com/office/drawing/2014/chart" uri="{C3380CC4-5D6E-409C-BE32-E72D297353CC}">
              <c16:uniqueId val="{00000000-4603-4232-93DB-D4309B43B62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5390</c:v>
                </c:pt>
                <c:pt idx="5">
                  <c:v>5118</c:v>
                </c:pt>
                <c:pt idx="8">
                  <c:v>4923</c:v>
                </c:pt>
                <c:pt idx="11">
                  <c:v>4776</c:v>
                </c:pt>
                <c:pt idx="14">
                  <c:v>4567</c:v>
                </c:pt>
              </c:numCache>
            </c:numRef>
          </c:val>
          <c:extLst>
            <c:ext xmlns:c16="http://schemas.microsoft.com/office/drawing/2014/chart" uri="{C3380CC4-5D6E-409C-BE32-E72D297353CC}">
              <c16:uniqueId val="{00000001-4603-4232-93DB-D4309B43B62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3604</c:v>
                </c:pt>
                <c:pt idx="5">
                  <c:v>5679</c:v>
                </c:pt>
                <c:pt idx="8">
                  <c:v>6152</c:v>
                </c:pt>
                <c:pt idx="11">
                  <c:v>6184</c:v>
                </c:pt>
                <c:pt idx="14">
                  <c:v>5399</c:v>
                </c:pt>
              </c:numCache>
            </c:numRef>
          </c:val>
          <c:extLst>
            <c:ext xmlns:c16="http://schemas.microsoft.com/office/drawing/2014/chart" uri="{C3380CC4-5D6E-409C-BE32-E72D297353CC}">
              <c16:uniqueId val="{00000002-4603-4232-93DB-D4309B43B62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603-4232-93DB-D4309B43B62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603-4232-93DB-D4309B43B62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603-4232-93DB-D4309B43B62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2884</c:v>
                </c:pt>
                <c:pt idx="3">
                  <c:v>2928</c:v>
                </c:pt>
                <c:pt idx="6">
                  <c:v>2918</c:v>
                </c:pt>
                <c:pt idx="9">
                  <c:v>2896</c:v>
                </c:pt>
                <c:pt idx="12">
                  <c:v>2918</c:v>
                </c:pt>
              </c:numCache>
            </c:numRef>
          </c:val>
          <c:extLst>
            <c:ext xmlns:c16="http://schemas.microsoft.com/office/drawing/2014/chart" uri="{C3380CC4-5D6E-409C-BE32-E72D297353CC}">
              <c16:uniqueId val="{00000006-4603-4232-93DB-D4309B43B62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306</c:v>
                </c:pt>
                <c:pt idx="3">
                  <c:v>366</c:v>
                </c:pt>
                <c:pt idx="6">
                  <c:v>310</c:v>
                </c:pt>
                <c:pt idx="9">
                  <c:v>254</c:v>
                </c:pt>
                <c:pt idx="12">
                  <c:v>198</c:v>
                </c:pt>
              </c:numCache>
            </c:numRef>
          </c:val>
          <c:extLst>
            <c:ext xmlns:c16="http://schemas.microsoft.com/office/drawing/2014/chart" uri="{C3380CC4-5D6E-409C-BE32-E72D297353CC}">
              <c16:uniqueId val="{00000007-4603-4232-93DB-D4309B43B62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10473</c:v>
                </c:pt>
                <c:pt idx="3">
                  <c:v>9531</c:v>
                </c:pt>
                <c:pt idx="6">
                  <c:v>8998</c:v>
                </c:pt>
                <c:pt idx="9">
                  <c:v>8412</c:v>
                </c:pt>
                <c:pt idx="12">
                  <c:v>7914</c:v>
                </c:pt>
              </c:numCache>
            </c:numRef>
          </c:val>
          <c:extLst>
            <c:ext xmlns:c16="http://schemas.microsoft.com/office/drawing/2014/chart" uri="{C3380CC4-5D6E-409C-BE32-E72D297353CC}">
              <c16:uniqueId val="{00000008-4603-4232-93DB-D4309B43B62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603-4232-93DB-D4309B43B62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16920</c:v>
                </c:pt>
                <c:pt idx="3">
                  <c:v>17328</c:v>
                </c:pt>
                <c:pt idx="6">
                  <c:v>17046</c:v>
                </c:pt>
                <c:pt idx="9">
                  <c:v>16688</c:v>
                </c:pt>
                <c:pt idx="12">
                  <c:v>16934</c:v>
                </c:pt>
              </c:numCache>
            </c:numRef>
          </c:val>
          <c:extLst>
            <c:ext xmlns:c16="http://schemas.microsoft.com/office/drawing/2014/chart" uri="{C3380CC4-5D6E-409C-BE32-E72D297353CC}">
              <c16:uniqueId val="{0000000A-4603-4232-93DB-D4309B43B621}"/>
            </c:ext>
          </c:extLst>
        </c:ser>
        <c:dLbls>
          <c:showLegendKey val="0"/>
          <c:showVal val="0"/>
          <c:showCatName val="0"/>
          <c:showSerName val="0"/>
          <c:showPercent val="0"/>
          <c:showBubbleSize val="0"/>
        </c:dLbls>
        <c:gapWidth val="100"/>
        <c:overlap val="100"/>
        <c:axId val="514154160"/>
        <c:axId val="5141576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2147</c:v>
                </c:pt>
                <c:pt idx="2">
                  <c:v>#N/A</c:v>
                </c:pt>
                <c:pt idx="3">
                  <c:v>#N/A</c:v>
                </c:pt>
                <c:pt idx="4">
                  <c:v>257</c:v>
                </c:pt>
                <c:pt idx="5">
                  <c:v>#N/A</c:v>
                </c:pt>
                <c:pt idx="6">
                  <c:v>#N/A</c:v>
                </c:pt>
                <c:pt idx="7">
                  <c:v>0</c:v>
                </c:pt>
                <c:pt idx="8">
                  <c:v>#N/A</c:v>
                </c:pt>
                <c:pt idx="9">
                  <c:v>#N/A</c:v>
                </c:pt>
                <c:pt idx="10">
                  <c:v>0</c:v>
                </c:pt>
                <c:pt idx="11">
                  <c:v>#N/A</c:v>
                </c:pt>
                <c:pt idx="12">
                  <c:v>#N/A</c:v>
                </c:pt>
                <c:pt idx="13">
                  <c:v>1158</c:v>
                </c:pt>
                <c:pt idx="14">
                  <c:v>#N/A</c:v>
                </c:pt>
              </c:numCache>
            </c:numRef>
          </c:val>
          <c:smooth val="0"/>
          <c:extLst>
            <c:ext xmlns:c16="http://schemas.microsoft.com/office/drawing/2014/chart" uri="{C3380CC4-5D6E-409C-BE32-E72D297353CC}">
              <c16:uniqueId val="{0000000B-4603-4232-93DB-D4309B43B621}"/>
            </c:ext>
          </c:extLst>
        </c:ser>
        <c:dLbls>
          <c:showLegendKey val="0"/>
          <c:showVal val="0"/>
          <c:showCatName val="0"/>
          <c:showSerName val="0"/>
          <c:showPercent val="0"/>
          <c:showBubbleSize val="0"/>
        </c:dLbls>
        <c:marker val="1"/>
        <c:smooth val="0"/>
        <c:axId val="514154160"/>
        <c:axId val="514157688"/>
      </c:lineChart>
      <c:catAx>
        <c:axId val="514154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14157688"/>
        <c:crosses val="autoZero"/>
        <c:auto val="1"/>
        <c:lblAlgn val="ctr"/>
        <c:lblOffset val="100"/>
        <c:tickLblSkip val="1"/>
        <c:tickMarkSkip val="1"/>
        <c:noMultiLvlLbl val="0"/>
      </c:catAx>
      <c:valAx>
        <c:axId val="5141576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4154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4499</c:v>
                </c:pt>
                <c:pt idx="1">
                  <c:v>4703</c:v>
                </c:pt>
                <c:pt idx="2">
                  <c:v>4037</c:v>
                </c:pt>
              </c:numCache>
            </c:numRef>
          </c:val>
          <c:extLst>
            <c:ext xmlns:c16="http://schemas.microsoft.com/office/drawing/2014/chart" uri="{C3380CC4-5D6E-409C-BE32-E72D297353CC}">
              <c16:uniqueId val="{00000000-FB5B-47F1-9B20-4661009241B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332</c:v>
                </c:pt>
                <c:pt idx="1">
                  <c:v>405</c:v>
                </c:pt>
                <c:pt idx="2">
                  <c:v>466</c:v>
                </c:pt>
              </c:numCache>
            </c:numRef>
          </c:val>
          <c:extLst>
            <c:ext xmlns:c16="http://schemas.microsoft.com/office/drawing/2014/chart" uri="{C3380CC4-5D6E-409C-BE32-E72D297353CC}">
              <c16:uniqueId val="{00000001-FB5B-47F1-9B20-4661009241B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666</c:v>
                </c:pt>
                <c:pt idx="1">
                  <c:v>612</c:v>
                </c:pt>
                <c:pt idx="2">
                  <c:v>504</c:v>
                </c:pt>
              </c:numCache>
            </c:numRef>
          </c:val>
          <c:extLst>
            <c:ext xmlns:c16="http://schemas.microsoft.com/office/drawing/2014/chart" uri="{C3380CC4-5D6E-409C-BE32-E72D297353CC}">
              <c16:uniqueId val="{00000002-FB5B-47F1-9B20-4661009241BB}"/>
            </c:ext>
          </c:extLst>
        </c:ser>
        <c:dLbls>
          <c:showLegendKey val="0"/>
          <c:showVal val="0"/>
          <c:showCatName val="0"/>
          <c:showSerName val="0"/>
          <c:showPercent val="0"/>
          <c:showBubbleSize val="0"/>
        </c:dLbls>
        <c:gapWidth val="120"/>
        <c:overlap val="100"/>
        <c:axId val="514154944"/>
        <c:axId val="514158472"/>
      </c:barChart>
      <c:catAx>
        <c:axId val="514154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14158472"/>
        <c:crosses val="autoZero"/>
        <c:auto val="1"/>
        <c:lblAlgn val="ctr"/>
        <c:lblOffset val="100"/>
        <c:tickLblSkip val="1"/>
        <c:tickMarkSkip val="1"/>
        <c:noMultiLvlLbl val="0"/>
      </c:catAx>
      <c:valAx>
        <c:axId val="5141584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141549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{79982E95-4961-4051-8C02-2C1CA6271535}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44B-49AC-891F-84F21FCA72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{60BF706E-DB3B-4A9E-87CA-22EC3CCFD729}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4B-49AC-891F-84F21FCA72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{CBDFBE55-7551-4AB8-8E39-4DF154D97152}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4B-49AC-891F-84F21FCA72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{2F0D931E-6B01-43B8-8278-9240C7503483}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4B-49AC-891F-84F21FCA72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{09FD64D3-12AB-4033-AE2C-748C37F22EA8}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4B-49AC-891F-84F21FCA72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{3BDF0197-6BCE-4A48-822F-A85D98EFEAC6}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44B-49AC-891F-84F21FCA72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{8C73BBD9-B227-4EBE-BB95-9294E144DF62}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44B-49AC-891F-84F21FCA72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{3CC08B26-67C6-4F7D-B49D-0F83BA9DA98A}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44B-49AC-891F-84F21FCA72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{BE927949-2F51-42FB-AA4D-069BB1D3DEC8}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44B-49AC-891F-84F21FCA72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65.2</c:v>
                </c:pt>
                <c:pt idx="8">
                  <c:v>66.8</c:v>
                </c:pt>
                <c:pt idx="16">
                  <c:v>68.2</c:v>
                </c:pt>
                <c:pt idx="24">
                  <c:v>69.5</c:v>
                </c:pt>
                <c:pt idx="32">
                  <c:v>70.7</c:v>
                </c:pt>
              </c:numCache>
            </c:numRef>
          </c:xVal>
          <c:yVal>
            <c:numRef>
              <c:f>公会計指標分析・財政指標組合せ分析表!$BP$51:$DC$51</c:f>
              <c:numCache>
                <c:formatCode>#,##0.0;"▲ "#,##0.0</c:formatCode>
                <c:ptCount val="40"/>
                <c:pt idx="0">
                  <c:v>18.2</c:v>
                </c:pt>
                <c:pt idx="8">
                  <c:v>2</c:v>
                </c:pt>
                <c:pt idx="32">
                  <c:v>9.1</c:v>
                </c:pt>
              </c:numCache>
            </c:numRef>
          </c:yVal>
          <c:smooth val="0"/>
          <c:extLst>
            <c:ext xmlns:c16="http://schemas.microsoft.com/office/drawing/2014/chart" uri="{C3380CC4-5D6E-409C-BE32-E72D297353CC}">
              <c16:uniqueId val="{00000009-744B-49AC-891F-84F21FCA726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{57E45824-0429-46BB-8ADA-4AE5042ACCF0}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44B-49AC-891F-84F21FCA726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{33E491A2-5DA9-43A5-A289-7E11D972E1D9}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4B-49AC-891F-84F21FCA72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{8FECCB05-DB60-4AF7-84A0-1477C34278E6}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4B-49AC-891F-84F21FCA72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{92A6F03E-6F37-4984-A847-256E1E751EE8}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4B-49AC-891F-84F21FCA72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{499AAEE6-11CF-4D14-B299-62DC990FD67A}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4B-49AC-891F-84F21FCA72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{33E68C61-365B-4618-B1AF-DCA9ECC87A04}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44B-49AC-891F-84F21FCA72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{24E96FDD-3A1F-4972-9676-8A2C3254AD67}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44B-49AC-891F-84F21FCA72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{D1291EAF-E56F-4892-AA9A-E0B9DCE12216}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44B-49AC-891F-84F21FCA72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{410CF476-8C3D-4B9F-B22B-277FDBB1C7E3}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44B-49AC-891F-84F21FCA72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744B-49AC-891F-84F21FCA7266}"/>
            </c:ext>
          </c:extLst>
        </c:ser>
        <c:dLbls>
          <c:showLegendKey val="0"/>
          <c:showVal val="1"/>
          <c:showCatName val="0"/>
          <c:showSerName val="0"/>
          <c:showPercent val="0"/>
          <c:showBubbleSize val="0"/>
        </c:dLbls>
        <c:axId val="514159256"/>
        <c:axId val="514159648"/>
      </c:scatterChart>
      <c:valAx>
        <c:axId val="514159256"/>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14159648"/>
        <c:crosses val="autoZero"/>
        <c:crossBetween val="midCat"/>
      </c:valAx>
      <c:valAx>
        <c:axId val="514159648"/>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14159256"/>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{4BCB492E-C61A-436B-AFCD-841237792D72}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4A4-4ADA-AFD5-2F89A92B76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{9880A5F3-29BB-462F-9B08-18A3D32F41DC}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A4-4ADA-AFD5-2F89A92B76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{6F417B93-051A-46E6-9311-81F6729C72E4}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A4-4ADA-AFD5-2F89A92B76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{D3DC3CE0-D420-4C21-B8C7-2D7A5A503A28}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A4-4ADA-AFD5-2F89A92B76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{0D9B73B1-DA71-4BC5-9B55-0CD24E752E44}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A4-4ADA-AFD5-2F89A92B766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{BCA53DBC-050B-4FCC-8C39-C243A32516BD}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4A4-4ADA-AFD5-2F89A92B766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{DD839F7C-CBE0-49B6-9A97-91DCA50F836C}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4A4-4ADA-AFD5-2F89A92B766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{1882E097-0ECE-48BB-9DC9-6F6722D11D62}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4A4-4ADA-AFD5-2F89A92B7669}"/>
                </c:ext>
              </c:extLst>
            </c:dLbl>
            <c:dLbl>
              <c:idx val="32"/>
              <c:layout>
                <c:manualLayout>
                  <c:x val="-3.1570342725075584E-2"/>
                  <c:y val="-5.764459653936860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{04E8DD19-44CD-4664-9CC9-177062C33645}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4A4-4ADA-AFD5-2F89A92B76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c:v>
                </c:pt>
                <c:pt idx="16">
                  <c:v>4.3</c:v>
                </c:pt>
                <c:pt idx="24">
                  <c:v>4.9000000000000004</c:v>
                </c:pt>
                <c:pt idx="32">
                  <c:v>5.5</c:v>
                </c:pt>
              </c:numCache>
            </c:numRef>
          </c:xVal>
          <c:yVal>
            <c:numRef>
              <c:f>公会計指標分析・財政指標組合せ分析表!$BP$73:$DC$73</c:f>
              <c:numCache>
                <c:formatCode>#,##0.0;"▲ "#,##0.0</c:formatCode>
                <c:ptCount val="40"/>
                <c:pt idx="0">
                  <c:v>18.2</c:v>
                </c:pt>
                <c:pt idx="8">
                  <c:v>2</c:v>
                </c:pt>
                <c:pt idx="32">
                  <c:v>9.1</c:v>
                </c:pt>
              </c:numCache>
            </c:numRef>
          </c:yVal>
          <c:smooth val="0"/>
          <c:extLst>
            <c:ext xmlns:c16="http://schemas.microsoft.com/office/drawing/2014/chart" uri="{C3380CC4-5D6E-409C-BE32-E72D297353CC}">
              <c16:uniqueId val="{00000009-04A4-4ADA-AFD5-2F89A92B76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{F5FAF7AD-4F1F-448B-9FF3-3DEE9798F34A}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4A4-4ADA-AFD5-2F89A92B76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{D21ECB5A-C268-414A-8A1B-5223867B3BDB}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A4-4ADA-AFD5-2F89A92B76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{BE71AA0E-9BFA-47DC-AEE2-7034D3326175}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A4-4ADA-AFD5-2F89A92B76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{C087E33B-B0F6-43B1-A282-7BECBFBB1105}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A4-4ADA-AFD5-2F89A92B76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{0E394256-08BB-4D0E-B1B8-03EE4F87F24A}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A4-4ADA-AFD5-2F89A92B766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{A54F6EE8-C6E1-4CB1-AF3F-F5CE45F57599}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4A4-4ADA-AFD5-2F89A92B7669}"/>
                </c:ext>
              </c:extLst>
            </c:dLbl>
            <c:dLbl>
              <c:idx val="16"/>
              <c:layout>
                <c:manualLayout>
                  <c:x val="0"/>
                  <c:y val="2.692294783160841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{1879E1F3-AA53-4CCB-885B-56D02446995D}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4A4-4ADA-AFD5-2F89A92B7669}"/>
                </c:ext>
              </c:extLst>
            </c:dLbl>
            <c:dLbl>
              <c:idx val="24"/>
              <c:layout>
                <c:manualLayout>
                  <c:x val="0"/>
                  <c:y val="-4.06114910059339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{C4AFAF28-DAD1-43E3-B435-146A151D8646}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4A4-4ADA-AFD5-2F89A92B7669}"/>
                </c:ext>
              </c:extLst>
            </c:dLbl>
            <c:dLbl>
              <c:idx val="32"/>
              <c:layout>
                <c:manualLayout>
                  <c:x val="0"/>
                  <c:y val="8.917006357254304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{0A33E16B-D473-44DB-AD68-AE43F28B3DC7}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4A4-4ADA-AFD5-2F89A92B76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04A4-4ADA-AFD5-2F89A92B7669}"/>
            </c:ext>
          </c:extLst>
        </c:ser>
        <c:dLbls>
          <c:showLegendKey val="0"/>
          <c:showVal val="1"/>
          <c:showCatName val="0"/>
          <c:showSerName val="0"/>
          <c:showPercent val="0"/>
          <c:showBubbleSize val="0"/>
        </c:dLbls>
        <c:axId val="514160040"/>
        <c:axId val="514156904"/>
      </c:scatterChart>
      <c:valAx>
        <c:axId val="514160040"/>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14156904"/>
        <c:crosses val="autoZero"/>
        <c:crossBetween val="midCat"/>
      </c:valAx>
      <c:valAx>
        <c:axId val="514156904"/>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14160040"/>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愛知県津島市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59,566
56,975
25.09
27,939,984
26,317,924
1,513,829
14,273,516
16,934,371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市内に企業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や事業所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比較的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少ないこと等により財政基盤が強いとは言えないが、景気の変動による影響は受けにくく、財政力指数は類似団体平均の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、昨年度に引き続き、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国補正予算に伴う交付税の再算定が行われた影響で基準財政需要額が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百万円の増となった。基準財政収入額は、市税税収の回復等により、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百万円の増となり、前年度と同じ財政力指数となった。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41</xdr:row>
      <xdr:rowOff>136525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65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96308</xdr:rowOff>
    </xdr:from>
    <xdr:to>
      <xdr:col>19</xdr:col>
      <xdr:colOff>133350</xdr:colOff>
      <xdr:row>41</xdr:row>
      <xdr:rowOff>136525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257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56092</xdr:rowOff>
    </xdr:from>
    <xdr:to>
      <xdr:col>15</xdr:col>
      <xdr:colOff>82550</xdr:colOff>
      <xdr:row>41</xdr:row>
      <xdr:rowOff>96308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855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15875</xdr:rowOff>
    </xdr:from>
    <xdr:to>
      <xdr:col>11</xdr:col>
      <xdr:colOff>31750</xdr:colOff>
      <xdr:row>41</xdr:row>
      <xdr:rowOff>56092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453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91669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85725</xdr:rowOff>
    </xdr:from>
    <xdr:to>
      <xdr:col>19</xdr:col>
      <xdr:colOff>184150</xdr:colOff>
      <xdr:row>42</xdr:row>
      <xdr:rowOff>15875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45508</xdr:rowOff>
    </xdr:from>
    <xdr:to>
      <xdr:col>15</xdr:col>
      <xdr:colOff>133350</xdr:colOff>
      <xdr:row>41</xdr:row>
      <xdr:rowOff>147108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157285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5292</xdr:rowOff>
    </xdr:from>
    <xdr:to>
      <xdr:col>11</xdr:col>
      <xdr:colOff>82550</xdr:colOff>
      <xdr:row>41</xdr:row>
      <xdr:rowOff>106892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117069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経常収支比率は、分母の収入の増よりも分子の経常経費充当一般財源等の増が大きくなったことにより、前年度比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96.4%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分母の収入は、地方交付税や地方特例交付金等の増により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経常一般財源等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632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百万円の増となったが、臨時財政対策債発行可能額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百万円の減による影響もあり、分母全体としては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553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経常経費充当一般財源等は、人事院勧告の給与改定等により人件費が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336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百万円の増、施設型等給付費等の増により扶助費が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百万円の増、公債費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百万円の増等により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793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百万円の増（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ポイント増）となっている。</a:t>
          </a:r>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99695</xdr:rowOff>
    </xdr:from>
    <xdr:to>
      <xdr:col>23</xdr:col>
      <xdr:colOff>133350</xdr:colOff>
      <xdr:row>65</xdr:row>
      <xdr:rowOff>36830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7249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132397</xdr:rowOff>
    </xdr:from>
    <xdr:to>
      <xdr:col>19</xdr:col>
      <xdr:colOff>133350</xdr:colOff>
      <xdr:row>64</xdr:row>
      <xdr:rowOff>99695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33747"/>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131445</xdr:rowOff>
    </xdr:from>
    <xdr:to>
      <xdr:col>15</xdr:col>
      <xdr:colOff>82550</xdr:colOff>
      <xdr:row>63</xdr:row>
      <xdr:rowOff>132397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89895"/>
          <a:ext cx="889000" cy="34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131445</xdr:rowOff>
    </xdr:from>
    <xdr:to>
      <xdr:col>11</xdr:col>
      <xdr:colOff>31750</xdr:colOff>
      <xdr:row>62</xdr:row>
      <xdr:rowOff>92710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89895"/>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48895</xdr:rowOff>
    </xdr:from>
    <xdr:to>
      <xdr:col>19</xdr:col>
      <xdr:colOff>184150</xdr:colOff>
      <xdr:row>64</xdr:row>
      <xdr:rowOff>150495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81597</xdr:rowOff>
    </xdr:from>
    <xdr:to>
      <xdr:col>15</xdr:col>
      <xdr:colOff>133350</xdr:colOff>
      <xdr:row>64</xdr:row>
      <xdr:rowOff>11747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167974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69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80645</xdr:rowOff>
    </xdr:from>
    <xdr:to>
      <xdr:col>11</xdr:col>
      <xdr:colOff>82550</xdr:colOff>
      <xdr:row>62</xdr:row>
      <xdr:rowOff>10795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20972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[127,261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人件費は人事院勧告の給与改定や定年退職者（定年年齢の段階的な引き上げ）の増により</a:t>
          </a:r>
          <a:r>
            <a:rPr kumimoji="1" lang="en-US" altLang="ja-JP" sz="1200">
              <a:latin typeface="ＭＳ Ｐゴシック" panose="020B0600070205080204" pitchFamily="50" charset="-128"/>
              <a:ea typeface="ＭＳ Ｐゴシック" panose="020B0600070205080204" pitchFamily="50" charset="-128"/>
            </a:rPr>
            <a:t>331</a:t>
          </a:r>
          <a:r>
            <a:rPr kumimoji="1" lang="ja-JP" altLang="en-US" sz="1200">
              <a:latin typeface="ＭＳ Ｐゴシック" panose="020B0600070205080204" pitchFamily="50" charset="-128"/>
              <a:ea typeface="ＭＳ Ｐゴシック" panose="020B0600070205080204" pitchFamily="50" charset="-128"/>
            </a:rPr>
            <a:t>百万円の増、物件費は小学校教科書改訂、全庁的な</a:t>
          </a:r>
          <a:r>
            <a:rPr kumimoji="1" lang="en-US" altLang="ja-JP" sz="1200">
              <a:latin typeface="ＭＳ Ｐゴシック" panose="020B0600070205080204" pitchFamily="50" charset="-128"/>
              <a:ea typeface="ＭＳ Ｐゴシック" panose="020B0600070205080204" pitchFamily="50" charset="-128"/>
            </a:rPr>
            <a:t>LED</a:t>
          </a:r>
          <a:r>
            <a:rPr kumimoji="1" lang="ja-JP" altLang="en-US" sz="1200">
              <a:latin typeface="ＭＳ Ｐゴシック" panose="020B0600070205080204" pitchFamily="50" charset="-128"/>
              <a:ea typeface="ＭＳ Ｐゴシック" panose="020B0600070205080204" pitchFamily="50" charset="-128"/>
            </a:rPr>
            <a:t>照明導入、避難所用資機材整備等の経費増により</a:t>
          </a:r>
          <a:r>
            <a:rPr kumimoji="1" lang="en-US" altLang="ja-JP" sz="1200">
              <a:latin typeface="ＭＳ Ｐゴシック" panose="020B0600070205080204" pitchFamily="50" charset="-128"/>
              <a:ea typeface="ＭＳ Ｐゴシック" panose="020B0600070205080204" pitchFamily="50" charset="-128"/>
            </a:rPr>
            <a:t>155</a:t>
          </a:r>
          <a:r>
            <a:rPr kumimoji="1" lang="ja-JP" altLang="en-US" sz="1200">
              <a:latin typeface="ＭＳ Ｐゴシック" panose="020B0600070205080204" pitchFamily="50" charset="-128"/>
              <a:ea typeface="ＭＳ Ｐゴシック" panose="020B0600070205080204" pitchFamily="50" charset="-128"/>
            </a:rPr>
            <a:t>百万円の増となっている。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人口１人当たり人件費・物件費等決算額は各平均（類似団体、全国、愛知県）よりも低くなっているが、物件費については、今後、公共施設等の老朽化に伴う維持管理・除却費用等が発生していくため、施設の集約化・複合化事業に着手する等、公共施設の適正管理に努めるとともに、事務事業の見直しにより徹底的な削減に努め、財政の健全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95658</xdr:rowOff>
    </xdr:from>
    <xdr:to>
      <xdr:col>23</xdr:col>
      <xdr:colOff>133350</xdr:colOff>
      <xdr:row>80</xdr:row>
      <xdr:rowOff>121186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11658"/>
          <a:ext cx="838200" cy="2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93847</xdr:rowOff>
    </xdr:from>
    <xdr:to>
      <xdr:col>19</xdr:col>
      <xdr:colOff>133350</xdr:colOff>
      <xdr:row>80</xdr:row>
      <xdr:rowOff>95658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09847"/>
          <a:ext cx="889000" cy="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83524</xdr:rowOff>
    </xdr:from>
    <xdr:to>
      <xdr:col>15</xdr:col>
      <xdr:colOff>82550</xdr:colOff>
      <xdr:row>80</xdr:row>
      <xdr:rowOff>93847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99524"/>
          <a:ext cx="889000" cy="1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81845</xdr:rowOff>
    </xdr:from>
    <xdr:to>
      <xdr:col>11</xdr:col>
      <xdr:colOff>31750</xdr:colOff>
      <xdr:row>80</xdr:row>
      <xdr:rowOff>83524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97845"/>
          <a:ext cx="889000" cy="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70386</xdr:rowOff>
    </xdr:from>
    <xdr:to>
      <xdr:col>23</xdr:col>
      <xdr:colOff>184150</xdr:colOff>
      <xdr:row>81</xdr:row>
      <xdr:rowOff>536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8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163113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0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44858</xdr:rowOff>
    </xdr:from>
    <xdr:to>
      <xdr:col>19</xdr:col>
      <xdr:colOff>184150</xdr:colOff>
      <xdr:row>80</xdr:row>
      <xdr:rowOff>146458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6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156635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29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43047</xdr:rowOff>
    </xdr:from>
    <xdr:to>
      <xdr:col>15</xdr:col>
      <xdr:colOff>133350</xdr:colOff>
      <xdr:row>80</xdr:row>
      <xdr:rowOff>144647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154824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2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32724</xdr:rowOff>
    </xdr:from>
    <xdr:to>
      <xdr:col>11</xdr:col>
      <xdr:colOff>82550</xdr:colOff>
      <xdr:row>80</xdr:row>
      <xdr:rowOff>134324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4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144501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1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31045</xdr:rowOff>
    </xdr:from>
    <xdr:to>
      <xdr:col>7</xdr:col>
      <xdr:colOff>31750</xdr:colOff>
      <xdr:row>80</xdr:row>
      <xdr:rowOff>132645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4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142822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1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96.5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今後も類似団体や近隣市等の平均給与の状況を踏まえながら給与水準の適正化に努める。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115207</xdr:rowOff>
    </xdr:from>
    <xdr:to>
      <xdr:col>81</xdr:col>
      <xdr:colOff>44450</xdr:colOff>
      <xdr:row>82</xdr:row>
      <xdr:rowOff>149679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17410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82</xdr:row>
      <xdr:rowOff>149679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1913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132443</xdr:rowOff>
    </xdr:from>
    <xdr:to>
      <xdr:col>72</xdr:col>
      <xdr:colOff>203200</xdr:colOff>
      <xdr:row>83</xdr:row>
      <xdr:rowOff>29936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1913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29936</xdr:rowOff>
    </xdr:from>
    <xdr:to>
      <xdr:col>68</xdr:col>
      <xdr:colOff>152400</xdr:colOff>
      <xdr:row>83</xdr:row>
      <xdr:rowOff>47171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2602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64407</xdr:rowOff>
    </xdr:from>
    <xdr:to>
      <xdr:col>81</xdr:col>
      <xdr:colOff>95250</xdr:colOff>
      <xdr:row>82</xdr:row>
      <xdr:rowOff>166007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80934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98879</xdr:rowOff>
    </xdr:from>
    <xdr:to>
      <xdr:col>77</xdr:col>
      <xdr:colOff>95250</xdr:colOff>
      <xdr:row>83</xdr:row>
      <xdr:rowOff>29029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39206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26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150586</xdr:rowOff>
    </xdr:from>
    <xdr:to>
      <xdr:col>68</xdr:col>
      <xdr:colOff>203200</xdr:colOff>
      <xdr:row>83</xdr:row>
      <xdr:rowOff>80736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90913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167821</xdr:rowOff>
    </xdr:from>
    <xdr:to>
      <xdr:col>64</xdr:col>
      <xdr:colOff>152400</xdr:colOff>
      <xdr:row>83</xdr:row>
      <xdr:rowOff>97971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108148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人当たり職員数は、前年度比</a:t>
          </a:r>
          <a:r>
            <a:rPr kumimoji="1" lang="en-US" altLang="ja-JP" sz="1300">
              <a:latin typeface="ＭＳ Ｐゴシック" panose="020B0600070205080204" pitchFamily="50" charset="-128"/>
              <a:ea typeface="ＭＳ Ｐゴシック" panose="020B0600070205080204" pitchFamily="50" charset="-128"/>
            </a:rPr>
            <a:t>0.17</a:t>
          </a:r>
          <a:r>
            <a:rPr kumimoji="1" lang="ja-JP" altLang="en-US" sz="1300">
              <a:latin typeface="ＭＳ Ｐゴシック" panose="020B0600070205080204" pitchFamily="50" charset="-128"/>
              <a:ea typeface="ＭＳ Ｐゴシック" panose="020B0600070205080204" pitchFamily="50" charset="-128"/>
            </a:rPr>
            <a:t>人増の</a:t>
          </a:r>
          <a:r>
            <a:rPr kumimoji="1" lang="en-US" altLang="ja-JP" sz="1300">
              <a:latin typeface="ＭＳ Ｐゴシック" panose="020B0600070205080204" pitchFamily="50" charset="-128"/>
              <a:ea typeface="ＭＳ Ｐゴシック" panose="020B0600070205080204" pitchFamily="50" charset="-128"/>
            </a:rPr>
            <a:t>6.82</a:t>
          </a:r>
          <a:r>
            <a:rPr kumimoji="1" lang="ja-JP" altLang="en-US" sz="1300">
              <a:latin typeface="ＭＳ Ｐゴシック" panose="020B0600070205080204" pitchFamily="50" charset="-128"/>
              <a:ea typeface="ＭＳ Ｐゴシック" panose="020B0600070205080204" pitchFamily="50" charset="-128"/>
            </a:rPr>
            <a:t>人となった。類似団体平均は前年度比</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人増の</a:t>
          </a:r>
          <a:r>
            <a:rPr kumimoji="1" lang="en-US" altLang="ja-JP" sz="1300">
              <a:latin typeface="ＭＳ Ｐゴシック" panose="020B0600070205080204" pitchFamily="50" charset="-128"/>
              <a:ea typeface="ＭＳ Ｐゴシック" panose="020B0600070205080204" pitchFamily="50" charset="-128"/>
            </a:rPr>
            <a:t>6.71</a:t>
          </a:r>
          <a:r>
            <a:rPr kumimoji="1" lang="ja-JP" altLang="en-US" sz="1300">
              <a:latin typeface="ＭＳ Ｐゴシック" panose="020B0600070205080204" pitchFamily="50" charset="-128"/>
              <a:ea typeface="ＭＳ Ｐゴシック" panose="020B0600070205080204" pitchFamily="50" charset="-128"/>
            </a:rPr>
            <a:t>人となっており、微増となった。津島市において、人口減少（△</a:t>
          </a:r>
          <a:r>
            <a:rPr kumimoji="1" lang="en-US" altLang="ja-JP" sz="1300">
              <a:latin typeface="ＭＳ Ｐゴシック" panose="020B0600070205080204" pitchFamily="50" charset="-128"/>
              <a:ea typeface="ＭＳ Ｐゴシック" panose="020B0600070205080204" pitchFamily="50" charset="-128"/>
            </a:rPr>
            <a:t>563</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R6.1.1</a:t>
          </a:r>
          <a:r>
            <a:rPr kumimoji="1" lang="ja-JP" altLang="en-US" sz="1300">
              <a:latin typeface="ＭＳ Ｐゴシック" panose="020B0600070205080204" pitchFamily="50" charset="-128"/>
              <a:ea typeface="ＭＳ Ｐゴシック" panose="020B0600070205080204" pitchFamily="50" charset="-128"/>
            </a:rPr>
            <a:t>現在</a:t>
          </a:r>
          <a:r>
            <a:rPr kumimoji="1" lang="en-US" altLang="ja-JP" sz="1300">
              <a:latin typeface="ＭＳ Ｐゴシック" panose="020B0600070205080204" pitchFamily="50" charset="-128"/>
              <a:ea typeface="ＭＳ Ｐゴシック" panose="020B0600070205080204" pitchFamily="50" charset="-128"/>
            </a:rPr>
            <a:t>60,129</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R7.1.1</a:t>
          </a:r>
          <a:r>
            <a:rPr kumimoji="1" lang="ja-JP" altLang="en-US" sz="1300">
              <a:latin typeface="ＭＳ Ｐゴシック" panose="020B0600070205080204" pitchFamily="50" charset="-128"/>
              <a:ea typeface="ＭＳ Ｐゴシック" panose="020B0600070205080204" pitchFamily="50" charset="-128"/>
            </a:rPr>
            <a:t>現在</a:t>
          </a:r>
          <a:r>
            <a:rPr kumimoji="1" lang="en-US" altLang="ja-JP" sz="1300">
              <a:latin typeface="ＭＳ Ｐゴシック" panose="020B0600070205080204" pitchFamily="50" charset="-128"/>
              <a:ea typeface="ＭＳ Ｐゴシック" panose="020B0600070205080204" pitchFamily="50" charset="-128"/>
            </a:rPr>
            <a:t>59,566</a:t>
          </a:r>
          <a:r>
            <a:rPr kumimoji="1" lang="ja-JP" altLang="en-US" sz="1300">
              <a:latin typeface="ＭＳ Ｐゴシック" panose="020B0600070205080204" pitchFamily="50" charset="-128"/>
              <a:ea typeface="ＭＳ Ｐゴシック" panose="020B0600070205080204" pitchFamily="50" charset="-128"/>
            </a:rPr>
            <a:t>人）が原因と考える。</a:t>
          </a:r>
        </a:p>
        <a:p>
          <a:r>
            <a:rPr kumimoji="1" lang="ja-JP" altLang="en-US" sz="1300">
              <a:latin typeface="ＭＳ Ｐゴシック" panose="020B0600070205080204" pitchFamily="50" charset="-128"/>
              <a:ea typeface="ＭＳ Ｐゴシック" panose="020B0600070205080204" pitchFamily="50" charset="-128"/>
            </a:rPr>
            <a:t>　令和４年度に策定した定員適正化計画に基づき、人材育成の推進、デジタル化の推進、民間活力の導入、高齢期職員の活躍推進、働き方改革の推進、多様な任用形態の活用を行い、定員の適正化に努める。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65088</xdr:rowOff>
    </xdr:from>
    <xdr:to>
      <xdr:col>81</xdr:col>
      <xdr:colOff>44450</xdr:colOff>
      <xdr:row>61</xdr:row>
      <xdr:rowOff>99271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23538"/>
          <a:ext cx="838200" cy="3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65088</xdr:rowOff>
    </xdr:from>
    <xdr:to>
      <xdr:col>77</xdr:col>
      <xdr:colOff>44450</xdr:colOff>
      <xdr:row>61</xdr:row>
      <xdr:rowOff>115358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523538"/>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115358</xdr:rowOff>
    </xdr:from>
    <xdr:to>
      <xdr:col>72</xdr:col>
      <xdr:colOff>203200</xdr:colOff>
      <xdr:row>61</xdr:row>
      <xdr:rowOff>119380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57380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103294</xdr:rowOff>
    </xdr:from>
    <xdr:to>
      <xdr:col>68</xdr:col>
      <xdr:colOff>152400</xdr:colOff>
      <xdr:row>61</xdr:row>
      <xdr:rowOff>119380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617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48471</xdr:rowOff>
    </xdr:from>
    <xdr:to>
      <xdr:col>81</xdr:col>
      <xdr:colOff>95250</xdr:colOff>
      <xdr:row>61</xdr:row>
      <xdr:rowOff>150071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20548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478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14288</xdr:rowOff>
    </xdr:from>
    <xdr:to>
      <xdr:col>77</xdr:col>
      <xdr:colOff>95250</xdr:colOff>
      <xdr:row>61</xdr:row>
      <xdr:rowOff>115888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100665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559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64558</xdr:rowOff>
    </xdr:from>
    <xdr:to>
      <xdr:col>73</xdr:col>
      <xdr:colOff>44450</xdr:colOff>
      <xdr:row>61</xdr:row>
      <xdr:rowOff>166158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150935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68580</xdr:rowOff>
    </xdr:from>
    <xdr:to>
      <xdr:col>68</xdr:col>
      <xdr:colOff>203200</xdr:colOff>
      <xdr:row>61</xdr:row>
      <xdr:rowOff>170180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154957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52494</xdr:rowOff>
    </xdr:from>
    <xdr:to>
      <xdr:col>64</xdr:col>
      <xdr:colOff>152400</xdr:colOff>
      <xdr:row>61</xdr:row>
      <xdr:rowOff>154094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164271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となった。（単年度：</a:t>
          </a:r>
          <a:r>
            <a:rPr kumimoji="1" lang="en-US" altLang="ja-JP" sz="1300">
              <a:latin typeface="ＭＳ Ｐゴシック" panose="020B0600070205080204" pitchFamily="50" charset="-128"/>
              <a:ea typeface="ＭＳ Ｐゴシック" panose="020B0600070205080204" pitchFamily="50" charset="-128"/>
            </a:rPr>
            <a:t>0.18</a:t>
          </a:r>
          <a:r>
            <a:rPr kumimoji="1" lang="ja-JP" altLang="en-US" sz="1300">
              <a:latin typeface="ＭＳ Ｐゴシック" panose="020B0600070205080204" pitchFamily="50" charset="-128"/>
              <a:ea typeface="ＭＳ Ｐゴシック" panose="020B0600070205080204" pitchFamily="50" charset="-128"/>
            </a:rPr>
            <a:t>ポイント増、</a:t>
          </a:r>
          <a:r>
            <a:rPr kumimoji="1" lang="en-US" altLang="ja-JP" sz="1300">
              <a:latin typeface="ＭＳ Ｐゴシック" panose="020B0600070205080204" pitchFamily="50" charset="-128"/>
              <a:ea typeface="ＭＳ Ｐゴシック" panose="020B0600070205080204" pitchFamily="50" charset="-128"/>
            </a:rPr>
            <a:t>5.62%→5.80%</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　今後の見通しとしては、後年度に、耐震性貯水槽建設事業、消防車両整備事業等に係る起債の元利償還が控えており、実質公債費比率は今後も悪化することが見込まれる。投資的事業の計画的・効果的な実施を図るととともに、交付税措置のない起債発行を極力行わない等により、地方債現在高の抑制に努め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118956</xdr:rowOff>
    </xdr:from>
    <xdr:to>
      <xdr:col>81</xdr:col>
      <xdr:colOff>44450</xdr:colOff>
      <xdr:row>40</xdr:row>
      <xdr:rowOff>167217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76956"/>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70696</xdr:rowOff>
    </xdr:from>
    <xdr:to>
      <xdr:col>77</xdr:col>
      <xdr:colOff>44450</xdr:colOff>
      <xdr:row>40</xdr:row>
      <xdr:rowOff>118956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286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70696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045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54610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045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132944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68156</xdr:rowOff>
    </xdr:from>
    <xdr:to>
      <xdr:col>77</xdr:col>
      <xdr:colOff>95250</xdr:colOff>
      <xdr:row>40</xdr:row>
      <xdr:rowOff>169756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8483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9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19896</xdr:rowOff>
    </xdr:from>
    <xdr:to>
      <xdr:col>73</xdr:col>
      <xdr:colOff>44450</xdr:colOff>
      <xdr:row>40</xdr:row>
      <xdr:rowOff>121496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131673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167217</xdr:rowOff>
    </xdr:from>
    <xdr:to>
      <xdr:col>68</xdr:col>
      <xdr:colOff>203200</xdr:colOff>
      <xdr:row>40</xdr:row>
      <xdr:rowOff>97367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107544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将来負担比率は過去２年間生じていなかったが、令和６年度は</a:t>
          </a:r>
          <a:r>
            <a:rPr kumimoji="1" lang="en-US" altLang="ja-JP" sz="1200">
              <a:latin typeface="ＭＳ Ｐゴシック" panose="020B0600070205080204" pitchFamily="50" charset="-128"/>
              <a:ea typeface="ＭＳ Ｐゴシック" panose="020B0600070205080204" pitchFamily="50" charset="-128"/>
            </a:rPr>
            <a:t>9.1%</a:t>
          </a:r>
          <a:r>
            <a:rPr kumimoji="1" lang="ja-JP" altLang="en-US" sz="1200">
              <a:latin typeface="ＭＳ Ｐゴシック" panose="020B0600070205080204" pitchFamily="50" charset="-128"/>
              <a:ea typeface="ＭＳ Ｐゴシック" panose="020B0600070205080204" pitchFamily="50" charset="-128"/>
            </a:rPr>
            <a:t>となった。財政調整基金等の減により充当可能基金が</a:t>
          </a:r>
          <a:r>
            <a:rPr kumimoji="1" lang="en-US" altLang="ja-JP" sz="1200">
              <a:latin typeface="ＭＳ Ｐゴシック" panose="020B0600070205080204" pitchFamily="50" charset="-128"/>
              <a:ea typeface="ＭＳ Ｐゴシック" panose="020B0600070205080204" pitchFamily="50" charset="-128"/>
            </a:rPr>
            <a:t>784</a:t>
          </a:r>
          <a:r>
            <a:rPr kumimoji="1" lang="ja-JP" altLang="en-US" sz="1200">
              <a:latin typeface="ＭＳ Ｐゴシック" panose="020B0600070205080204" pitchFamily="50" charset="-128"/>
              <a:ea typeface="ＭＳ Ｐゴシック" panose="020B0600070205080204" pitchFamily="50" charset="-128"/>
            </a:rPr>
            <a:t>百万円の減、公債費・下水道費等の基準財政需要額算入見込額が</a:t>
          </a:r>
          <a:r>
            <a:rPr kumimoji="1" lang="en-US" altLang="ja-JP" sz="1200">
              <a:latin typeface="ＭＳ Ｐゴシック" panose="020B0600070205080204" pitchFamily="50" charset="-128"/>
              <a:ea typeface="ＭＳ Ｐゴシック" panose="020B0600070205080204" pitchFamily="50" charset="-128"/>
            </a:rPr>
            <a:t>578</a:t>
          </a:r>
          <a:r>
            <a:rPr kumimoji="1" lang="ja-JP" altLang="en-US" sz="1200">
              <a:latin typeface="ＭＳ Ｐゴシック" panose="020B0600070205080204" pitchFamily="50" charset="-128"/>
              <a:ea typeface="ＭＳ Ｐゴシック" panose="020B0600070205080204" pitchFamily="50" charset="-128"/>
            </a:rPr>
            <a:t>百万円の減になったことが主な要因である。</a:t>
          </a:r>
        </a:p>
        <a:p>
          <a:r>
            <a:rPr kumimoji="1" lang="ja-JP" altLang="en-US" sz="1200">
              <a:latin typeface="ＭＳ Ｐゴシック" panose="020B0600070205080204" pitchFamily="50" charset="-128"/>
              <a:ea typeface="ＭＳ Ｐゴシック" panose="020B0600070205080204" pitchFamily="50" charset="-128"/>
            </a:rPr>
            <a:t>　後年度において、耐震性貯水槽建設事業、消防車両整備事業等に係る起債が控えており、分子の地方債現在高は増加していく。一方で、分母の税収・普通交付税の大幅な増加は見込めないため、将来負担比率は悪化することが見込まれる。今後も、交付税措置のある起債を活用する等、地方債現在高の抑制に努め、財政の健全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13</xdr:row>
      <xdr:rowOff>107345</xdr:rowOff>
    </xdr:from>
    <xdr:to>
      <xdr:col>68</xdr:col>
      <xdr:colOff>152400</xdr:colOff>
      <xdr:row>14</xdr:row>
      <xdr:rowOff>122041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336195"/>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77185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65452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63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138128</xdr:rowOff>
    </xdr:from>
    <xdr:to>
      <xdr:col>81</xdr:col>
      <xdr:colOff>95250</xdr:colOff>
      <xdr:row>14</xdr:row>
      <xdr:rowOff>68278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36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14955</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41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56545</xdr:rowOff>
    </xdr:from>
    <xdr:to>
      <xdr:col>68</xdr:col>
      <xdr:colOff>203200</xdr:colOff>
      <xdr:row>13</xdr:row>
      <xdr:rowOff>158145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28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168322</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054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71241</xdr:rowOff>
    </xdr:from>
    <xdr:to>
      <xdr:col>64</xdr:col>
      <xdr:colOff>152400</xdr:colOff>
      <xdr:row>15</xdr:row>
      <xdr:rowOff>1391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47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11568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240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愛知県津島市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59,566
56,975
25.09
27,939,984
26,317,924
1,513,829
14,273,516
16,934,371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人件費（経常経費充当一般財源等）は、人事院勧告の給与改定等の増（</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百万円）や定年退職者（定年年齢の段階的な引き上げ）の増（</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百万円）により</a:t>
          </a:r>
          <a:r>
            <a:rPr kumimoji="1" lang="en-US" altLang="ja-JP" sz="1300">
              <a:latin typeface="ＭＳ Ｐゴシック" panose="020B0600070205080204" pitchFamily="50" charset="-128"/>
              <a:ea typeface="ＭＳ Ｐゴシック" panose="020B0600070205080204" pitchFamily="50" charset="-128"/>
            </a:rPr>
            <a:t>336</a:t>
          </a:r>
          <a:r>
            <a:rPr kumimoji="1" lang="ja-JP" altLang="en-US" sz="1300">
              <a:latin typeface="ＭＳ Ｐゴシック" panose="020B0600070205080204" pitchFamily="50" charset="-128"/>
              <a:ea typeface="ＭＳ Ｐゴシック" panose="020B0600070205080204" pitchFamily="50" charset="-128"/>
            </a:rPr>
            <a:t>百万円の増となり、分母の経常一般財源等（臨時財政対策債含む）が</a:t>
          </a:r>
          <a:r>
            <a:rPr kumimoji="1" lang="en-US" altLang="ja-JP" sz="1300">
              <a:latin typeface="ＭＳ Ｐゴシック" panose="020B0600070205080204" pitchFamily="50" charset="-128"/>
              <a:ea typeface="ＭＳ Ｐゴシック" panose="020B0600070205080204" pitchFamily="50" charset="-128"/>
            </a:rPr>
            <a:t>553</a:t>
          </a:r>
          <a:r>
            <a:rPr kumimoji="1" lang="ja-JP" altLang="en-US" sz="1300">
              <a:latin typeface="ＭＳ Ｐゴシック" panose="020B0600070205080204" pitchFamily="50" charset="-128"/>
              <a:ea typeface="ＭＳ Ｐゴシック" panose="020B0600070205080204" pitchFamily="50" charset="-128"/>
            </a:rPr>
            <a:t>百万円の増となったものの、全体として増となった。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122428</xdr:rowOff>
    </xdr:from>
    <xdr:to>
      <xdr:col>24</xdr:col>
      <xdr:colOff>25400</xdr:colOff>
      <xdr:row>37</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462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122428</xdr:rowOff>
    </xdr:from>
    <xdr:to>
      <xdr:col>19</xdr:col>
      <xdr:colOff>187325</xdr:colOff>
      <xdr:row>36</xdr:row>
      <xdr:rowOff>131572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946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131572</xdr:rowOff>
    </xdr:from>
    <xdr:to>
      <xdr:col>15</xdr:col>
      <xdr:colOff>98425</xdr:colOff>
      <xdr:row>36</xdr:row>
      <xdr:rowOff>136144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03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136144</xdr:rowOff>
    </xdr:from>
    <xdr:to>
      <xdr:col>11</xdr:col>
      <xdr:colOff>9525</xdr:colOff>
      <xdr:row>37</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834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156735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71628</xdr:rowOff>
    </xdr:from>
    <xdr:to>
      <xdr:col>20</xdr:col>
      <xdr:colOff>38100</xdr:colOff>
      <xdr:row>37</xdr:row>
      <xdr:rowOff>1778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11955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80772</xdr:rowOff>
    </xdr:from>
    <xdr:to>
      <xdr:col>15</xdr:col>
      <xdr:colOff>149225</xdr:colOff>
      <xdr:row>37</xdr:row>
      <xdr:rowOff>10922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85344</xdr:rowOff>
    </xdr:from>
    <xdr:to>
      <xdr:col>11</xdr:col>
      <xdr:colOff>60325</xdr:colOff>
      <xdr:row>37</xdr:row>
      <xdr:rowOff>15494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17.9%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物件費（経常経費充当一般財源等）は、予防接種委託料の増（</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百万円）、小学校教科書改訂による消耗品費の増（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百万円）、全庁的なＬＥＤ照明導入による借上料の増（</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百万円）等により</a:t>
          </a:r>
          <a:r>
            <a:rPr kumimoji="1" lang="en-US" altLang="ja-JP" sz="1300">
              <a:latin typeface="ＭＳ Ｐゴシック" panose="020B0600070205080204" pitchFamily="50" charset="-128"/>
              <a:ea typeface="ＭＳ Ｐゴシック" panose="020B0600070205080204" pitchFamily="50" charset="-128"/>
            </a:rPr>
            <a:t>201</a:t>
          </a:r>
          <a:r>
            <a:rPr kumimoji="1" lang="ja-JP" altLang="en-US" sz="1300">
              <a:latin typeface="ＭＳ Ｐゴシック" panose="020B0600070205080204" pitchFamily="50" charset="-128"/>
              <a:ea typeface="ＭＳ Ｐゴシック" panose="020B0600070205080204" pitchFamily="50" charset="-128"/>
            </a:rPr>
            <a:t>百万円の増となり、全体としても増となった。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今後も、効率的に事務事業を執行し、経費の削減に努める。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165100</xdr:rowOff>
    </xdr:from>
    <xdr:to>
      <xdr:col>82</xdr:col>
      <xdr:colOff>107950</xdr:colOff>
      <xdr:row>17</xdr:row>
      <xdr:rowOff>60325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0830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107950</xdr:rowOff>
    </xdr:from>
    <xdr:to>
      <xdr:col>78</xdr:col>
      <xdr:colOff>69850</xdr:colOff>
      <xdr:row>16</xdr:row>
      <xdr:rowOff>165100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51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127000</xdr:rowOff>
    </xdr:from>
    <xdr:to>
      <xdr:col>73</xdr:col>
      <xdr:colOff>180975</xdr:colOff>
      <xdr:row>16</xdr:row>
      <xdr:rowOff>107950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987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16</xdr:row>
      <xdr:rowOff>107950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987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153052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114300</xdr:rowOff>
    </xdr:from>
    <xdr:to>
      <xdr:col>78</xdr:col>
      <xdr:colOff>120650</xdr:colOff>
      <xdr:row>17</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57150</xdr:rowOff>
    </xdr:from>
    <xdr:to>
      <xdr:col>74</xdr:col>
      <xdr:colOff>31750</xdr:colOff>
      <xdr:row>16</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76200</xdr:rowOff>
    </xdr:from>
    <xdr:to>
      <xdr:col>69</xdr:col>
      <xdr:colOff>142875</xdr:colOff>
      <xdr:row>16</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57150</xdr:rowOff>
    </xdr:from>
    <xdr:to>
      <xdr:col>65</xdr:col>
      <xdr:colOff>53975</xdr:colOff>
      <xdr:row>16</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143527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扶助費（経常経費充当一般財源等）は、施設型等給付費の増（</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百万円）、自立支援給付費の増（</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百万円）、障がい児通所給付費の増（</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百万円）等により</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百万円の増となり、分母の経常一般財源等（臨時財政対策債含む）が</a:t>
          </a:r>
          <a:r>
            <a:rPr kumimoji="1" lang="en-US" altLang="ja-JP" sz="1300">
              <a:latin typeface="ＭＳ Ｐゴシック" panose="020B0600070205080204" pitchFamily="50" charset="-128"/>
              <a:ea typeface="ＭＳ Ｐゴシック" panose="020B0600070205080204" pitchFamily="50" charset="-128"/>
            </a:rPr>
            <a:t>553</a:t>
          </a:r>
          <a:r>
            <a:rPr kumimoji="1" lang="ja-JP" altLang="en-US" sz="1300">
              <a:latin typeface="ＭＳ Ｐゴシック" panose="020B0600070205080204" pitchFamily="50" charset="-128"/>
              <a:ea typeface="ＭＳ Ｐゴシック" panose="020B0600070205080204" pitchFamily="50" charset="-128"/>
            </a:rPr>
            <a:t>百万円の増となっているものの、全体として増となった。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xdr:rowOff>
    </xdr:from>
    <xdr:to>
      <xdr:col>24</xdr:col>
      <xdr:colOff>25400</xdr:colOff>
      <xdr:row>57</xdr:row>
      <xdr:rowOff>22225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758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57</xdr:row>
      <xdr:rowOff>3175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901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xdr:rowOff>
    </xdr:from>
    <xdr:to>
      <xdr:col>15</xdr:col>
      <xdr:colOff>98425</xdr:colOff>
      <xdr:row>56</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0437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xdr:rowOff>
    </xdr:from>
    <xdr:to>
      <xdr:col>11</xdr:col>
      <xdr:colOff>9525</xdr:colOff>
      <xdr:row>56</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043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142875</xdr:rowOff>
    </xdr:from>
    <xdr:to>
      <xdr:col>24</xdr:col>
      <xdr:colOff>76200</xdr:colOff>
      <xdr:row>57</xdr:row>
      <xdr:rowOff>73025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4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114952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1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123825</xdr:rowOff>
    </xdr:from>
    <xdr:to>
      <xdr:col>20</xdr:col>
      <xdr:colOff>38100</xdr:colOff>
      <xdr:row>57</xdr:row>
      <xdr:rowOff>53975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38752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11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123825</xdr:rowOff>
    </xdr:from>
    <xdr:to>
      <xdr:col>11</xdr:col>
      <xdr:colOff>60325</xdr:colOff>
      <xdr:row>56</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5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38752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3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公共施設の老朽化に伴い施設修繕費の増、少子高齢化に伴い各特別会計（国民健康保険、介護保険、後期高齢者医療）に係る繰出金の増が見込まれる。施設については公共施設等総合管理計画に基づく適正管理に努め、繰出金については各特別会計の経営改善の徹底等、経費の削減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168148</xdr:rowOff>
    </xdr:from>
    <xdr:to>
      <xdr:col>82</xdr:col>
      <xdr:colOff>107950</xdr:colOff>
      <xdr:row>57</xdr:row>
      <xdr:rowOff>5842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693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140716</xdr:rowOff>
    </xdr:from>
    <xdr:to>
      <xdr:col>78</xdr:col>
      <xdr:colOff>69850</xdr:colOff>
      <xdr:row>56</xdr:row>
      <xdr:rowOff>168148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419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49276</xdr:rowOff>
    </xdr:from>
    <xdr:to>
      <xdr:col>73</xdr:col>
      <xdr:colOff>180975</xdr:colOff>
      <xdr:row>56</xdr:row>
      <xdr:rowOff>140716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5047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90424</xdr:rowOff>
    </xdr:from>
    <xdr:to>
      <xdr:col>69</xdr:col>
      <xdr:colOff>92075</xdr:colOff>
      <xdr:row>56</xdr:row>
      <xdr:rowOff>49276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348724"/>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126492</xdr:rowOff>
    </xdr:from>
    <xdr:to>
      <xdr:col>82</xdr:col>
      <xdr:colOff>158750</xdr:colOff>
      <xdr:row>57</xdr:row>
      <xdr:rowOff>56642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143019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7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117348</xdr:rowOff>
    </xdr:from>
    <xdr:to>
      <xdr:col>78</xdr:col>
      <xdr:colOff>120650</xdr:colOff>
      <xdr:row>57</xdr:row>
      <xdr:rowOff>47498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57675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87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89916</xdr:rowOff>
    </xdr:from>
    <xdr:to>
      <xdr:col>74</xdr:col>
      <xdr:colOff>31750</xdr:colOff>
      <xdr:row>57</xdr:row>
      <xdr:rowOff>20066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30243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169926</xdr:rowOff>
    </xdr:from>
    <xdr:to>
      <xdr:col>69</xdr:col>
      <xdr:colOff>142875</xdr:colOff>
      <xdr:row>56</xdr:row>
      <xdr:rowOff>100076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110253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6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39624</xdr:rowOff>
    </xdr:from>
    <xdr:to>
      <xdr:col>65</xdr:col>
      <xdr:colOff>53975</xdr:colOff>
      <xdr:row>54</xdr:row>
      <xdr:rowOff>141224</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2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151401</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06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16.7%</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補助費等（経常経費充当一般財源等）は、海部地区環境事務組合負担金の増（</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百万円）、予防接種健康被害救済給付金の減（▲</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百万円）等により</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百万円の増となり、分母の経常一般財源等（臨時財政対策債含む）が</a:t>
          </a:r>
          <a:r>
            <a:rPr kumimoji="1" lang="en-US" altLang="ja-JP" sz="1300">
              <a:latin typeface="ＭＳ Ｐゴシック" panose="020B0600070205080204" pitchFamily="50" charset="-128"/>
              <a:ea typeface="ＭＳ Ｐゴシック" panose="020B0600070205080204" pitchFamily="50" charset="-128"/>
            </a:rPr>
            <a:t>553</a:t>
          </a:r>
          <a:r>
            <a:rPr kumimoji="1" lang="ja-JP" altLang="en-US" sz="1300">
              <a:latin typeface="ＭＳ Ｐゴシック" panose="020B0600070205080204" pitchFamily="50" charset="-128"/>
              <a:ea typeface="ＭＳ Ｐゴシック" panose="020B0600070205080204" pitchFamily="50" charset="-128"/>
            </a:rPr>
            <a:t>百万円の増のため、全体として減となった。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147574</xdr:rowOff>
    </xdr:from>
    <xdr:to>
      <xdr:col>82</xdr:col>
      <xdr:colOff>107950</xdr:colOff>
      <xdr:row>38</xdr:row>
      <xdr:rowOff>3556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49122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3556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5095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37</xdr:row>
      <xdr:rowOff>165862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637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38</xdr:row>
      <xdr:rowOff>35560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6379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96774</xdr:rowOff>
    </xdr:from>
    <xdr:to>
      <xdr:col>82</xdr:col>
      <xdr:colOff>158750</xdr:colOff>
      <xdr:row>38</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68851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124206</xdr:rowOff>
    </xdr:from>
    <xdr:to>
      <xdr:col>78</xdr:col>
      <xdr:colOff>120650</xdr:colOff>
      <xdr:row>38</xdr:row>
      <xdr:rowOff>54356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39133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5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156210</xdr:rowOff>
    </xdr:from>
    <xdr:to>
      <xdr:col>65</xdr:col>
      <xdr:colOff>53975</xdr:colOff>
      <xdr:row>38</xdr:row>
      <xdr:rowOff>86360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71137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令和３年度発行の中学校トイレ整備事業債等の元金償還が開始したこと等で</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百万円の増となったが、分母の経常一般財源等（臨時財政対策債含む）が</a:t>
          </a:r>
          <a:r>
            <a:rPr kumimoji="1" lang="en-US" altLang="ja-JP" sz="1300">
              <a:latin typeface="ＭＳ Ｐゴシック" panose="020B0600070205080204" pitchFamily="50" charset="-128"/>
              <a:ea typeface="ＭＳ Ｐゴシック" panose="020B0600070205080204" pitchFamily="50" charset="-128"/>
            </a:rPr>
            <a:t>553</a:t>
          </a:r>
          <a:r>
            <a:rPr kumimoji="1" lang="ja-JP" altLang="en-US" sz="1300">
              <a:latin typeface="ＭＳ Ｐゴシック" panose="020B0600070205080204" pitchFamily="50" charset="-128"/>
              <a:ea typeface="ＭＳ Ｐゴシック" panose="020B0600070205080204" pitchFamily="50" charset="-128"/>
            </a:rPr>
            <a:t>百万円の増により、全体として減となった。後年度に耐震性貯水槽建設事業等の起債により経常収支比率の悪化が見込まれるため、地方債現在高の抑制に努めていく。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153670</xdr:rowOff>
    </xdr:from>
    <xdr:to>
      <xdr:col>24</xdr:col>
      <xdr:colOff>25400</xdr:colOff>
      <xdr:row>75</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124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123190</xdr:rowOff>
    </xdr:from>
    <xdr:to>
      <xdr:col>19</xdr:col>
      <xdr:colOff>187325</xdr:colOff>
      <xdr:row>75</xdr:row>
      <xdr:rowOff>161289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981940"/>
          <a:ext cx="88900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24130</xdr:rowOff>
    </xdr:from>
    <xdr:to>
      <xdr:col>15</xdr:col>
      <xdr:colOff>98425</xdr:colOff>
      <xdr:row>75</xdr:row>
      <xdr:rowOff>123190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8828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24130</xdr:rowOff>
    </xdr:from>
    <xdr:to>
      <xdr:col>11</xdr:col>
      <xdr:colOff>9525</xdr:colOff>
      <xdr:row>75</xdr:row>
      <xdr:rowOff>54610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882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102870</xdr:rowOff>
    </xdr:from>
    <xdr:to>
      <xdr:col>24</xdr:col>
      <xdr:colOff>76200</xdr:colOff>
      <xdr:row>76</xdr:row>
      <xdr:rowOff>33020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119397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110490</xdr:rowOff>
    </xdr:from>
    <xdr:to>
      <xdr:col>20</xdr:col>
      <xdr:colOff>38100</xdr:colOff>
      <xdr:row>76</xdr:row>
      <xdr:rowOff>40639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50817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72390</xdr:rowOff>
    </xdr:from>
    <xdr:to>
      <xdr:col>15</xdr:col>
      <xdr:colOff>149225</xdr:colOff>
      <xdr:row>76</xdr:row>
      <xdr:rowOff>2539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144780</xdr:rowOff>
    </xdr:from>
    <xdr:to>
      <xdr:col>11</xdr:col>
      <xdr:colOff>60325</xdr:colOff>
      <xdr:row>75</xdr:row>
      <xdr:rowOff>74930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85107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3810</xdr:rowOff>
    </xdr:from>
    <xdr:to>
      <xdr:col>6</xdr:col>
      <xdr:colOff>171450</xdr:colOff>
      <xdr:row>75</xdr:row>
      <xdr:rowOff>105410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115587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84.8%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80.9%</a:t>
          </a:r>
          <a:r>
            <a:rPr kumimoji="1" lang="ja-JP" altLang="en-US" sz="1300">
              <a:latin typeface="ＭＳ Ｐゴシック" panose="020B0600070205080204" pitchFamily="50" charset="-128"/>
              <a:ea typeface="ＭＳ Ｐゴシック" panose="020B0600070205080204" pitchFamily="50" charset="-128"/>
            </a:rPr>
            <a:t>と比較して数値が高い要因は、扶助費と補助費等が挙げられ、特に補助費等における病院事業会計への繰出金が多額であること（</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1,365</a:t>
          </a:r>
          <a:r>
            <a:rPr kumimoji="1" lang="ja-JP" altLang="en-US" sz="1300">
              <a:latin typeface="ＭＳ Ｐゴシック" panose="020B0600070205080204" pitchFamily="50" charset="-128"/>
              <a:ea typeface="ＭＳ Ｐゴシック" panose="020B0600070205080204" pitchFamily="50" charset="-128"/>
            </a:rPr>
            <a:t>百万円）が特有の要因と考えられる。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145287</xdr:rowOff>
    </xdr:from>
    <xdr:to>
      <xdr:col>82</xdr:col>
      <xdr:colOff>107950</xdr:colOff>
      <xdr:row>77</xdr:row>
      <xdr:rowOff>60706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75487"/>
          <a:ext cx="8382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62992</xdr:rowOff>
    </xdr:from>
    <xdr:to>
      <xdr:col>78</xdr:col>
      <xdr:colOff>69850</xdr:colOff>
      <xdr:row>76</xdr:row>
      <xdr:rowOff>145287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93192"/>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33274</xdr:rowOff>
    </xdr:from>
    <xdr:to>
      <xdr:col>73</xdr:col>
      <xdr:colOff>180975</xdr:colOff>
      <xdr:row>76</xdr:row>
      <xdr:rowOff>62992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9202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33274</xdr:rowOff>
    </xdr:from>
    <xdr:to>
      <xdr:col>69</xdr:col>
      <xdr:colOff>92075</xdr:colOff>
      <xdr:row>75</xdr:row>
      <xdr:rowOff>115570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920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9906</xdr:rowOff>
    </xdr:from>
    <xdr:to>
      <xdr:col>82</xdr:col>
      <xdr:colOff>158750</xdr:colOff>
      <xdr:row>77</xdr:row>
      <xdr:rowOff>111506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153433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94487</xdr:rowOff>
    </xdr:from>
    <xdr:to>
      <xdr:col>78</xdr:col>
      <xdr:colOff>120650</xdr:colOff>
      <xdr:row>77</xdr:row>
      <xdr:rowOff>24637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9414</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110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98569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153924</xdr:rowOff>
    </xdr:from>
    <xdr:to>
      <xdr:col>69</xdr:col>
      <xdr:colOff>142875</xdr:colOff>
      <xdr:row>75</xdr:row>
      <xdr:rowOff>84074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68851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2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64770</xdr:rowOff>
    </xdr:from>
    <xdr:to>
      <xdr:col>65</xdr:col>
      <xdr:colOff>53975</xdr:colOff>
      <xdr:row>75</xdr:row>
      <xdr:rowOff>166370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151147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愛知県津島市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158013</xdr:rowOff>
    </xdr:from>
    <xdr:to>
      <xdr:col>29</xdr:col>
      <xdr:colOff>127000</xdr:colOff>
      <xdr:row>19</xdr:row>
      <xdr:rowOff>67513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1738"/>
          <a:ext cx="647700" cy="80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67513</xdr:rowOff>
    </xdr:from>
    <xdr:to>
      <xdr:col>26</xdr:col>
      <xdr:colOff>50800</xdr:colOff>
      <xdr:row>19</xdr:row>
      <xdr:rowOff>75184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72688"/>
          <a:ext cx="698500" cy="7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71349</xdr:rowOff>
    </xdr:from>
    <xdr:to>
      <xdr:col>22</xdr:col>
      <xdr:colOff>114300</xdr:colOff>
      <xdr:row>19</xdr:row>
      <xdr:rowOff>75184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76524"/>
          <a:ext cx="698500" cy="3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71349</xdr:rowOff>
    </xdr:from>
    <xdr:to>
      <xdr:col>18</xdr:col>
      <xdr:colOff>177800</xdr:colOff>
      <xdr:row>19</xdr:row>
      <xdr:rowOff>84188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76524"/>
          <a:ext cx="698500" cy="12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89222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107213</xdr:rowOff>
    </xdr:from>
    <xdr:to>
      <xdr:col>29</xdr:col>
      <xdr:colOff>177800</xdr:colOff>
      <xdr:row>19</xdr:row>
      <xdr:rowOff>37364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40938"/>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79290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1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16713</xdr:rowOff>
    </xdr:from>
    <xdr:to>
      <xdr:col>26</xdr:col>
      <xdr:colOff>101600</xdr:colOff>
      <xdr:row>19</xdr:row>
      <xdr:rowOff>118313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21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103090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8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24384</xdr:rowOff>
    </xdr:from>
    <xdr:to>
      <xdr:col>22</xdr:col>
      <xdr:colOff>165100</xdr:colOff>
      <xdr:row>19</xdr:row>
      <xdr:rowOff>125984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29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136161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98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20549</xdr:rowOff>
    </xdr:from>
    <xdr:to>
      <xdr:col>19</xdr:col>
      <xdr:colOff>38100</xdr:colOff>
      <xdr:row>19</xdr:row>
      <xdr:rowOff>122149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25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132326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9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33388</xdr:rowOff>
    </xdr:from>
    <xdr:to>
      <xdr:col>15</xdr:col>
      <xdr:colOff>101600</xdr:colOff>
      <xdr:row>19</xdr:row>
      <xdr:rowOff>134988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38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119765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24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270724</xdr:rowOff>
    </xdr:from>
    <xdr:to>
      <xdr:col>29</xdr:col>
      <xdr:colOff>127000</xdr:colOff>
      <xdr:row>35</xdr:row>
      <xdr:rowOff>297373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81074"/>
          <a:ext cx="647700" cy="26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255502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65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297373</xdr:rowOff>
    </xdr:from>
    <xdr:to>
      <xdr:col>26</xdr:col>
      <xdr:colOff>50800</xdr:colOff>
      <xdr:row>35</xdr:row>
      <xdr:rowOff>333621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07723"/>
          <a:ext cx="698500" cy="36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333621</xdr:rowOff>
    </xdr:from>
    <xdr:to>
      <xdr:col>22</xdr:col>
      <xdr:colOff>114300</xdr:colOff>
      <xdr:row>36</xdr:row>
      <xdr:rowOff>67042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43971"/>
          <a:ext cx="698500" cy="76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67042</xdr:rowOff>
    </xdr:from>
    <xdr:to>
      <xdr:col>18</xdr:col>
      <xdr:colOff>177800</xdr:colOff>
      <xdr:row>36</xdr:row>
      <xdr:rowOff>83631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20292"/>
          <a:ext cx="698500" cy="16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219924</xdr:rowOff>
    </xdr:from>
    <xdr:to>
      <xdr:col>29</xdr:col>
      <xdr:colOff>177800</xdr:colOff>
      <xdr:row>35</xdr:row>
      <xdr:rowOff>321524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30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65001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75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246573</xdr:rowOff>
    </xdr:from>
    <xdr:to>
      <xdr:col>26</xdr:col>
      <xdr:colOff>101600</xdr:colOff>
      <xdr:row>36</xdr:row>
      <xdr:rowOff>5273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56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332950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43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282821</xdr:rowOff>
    </xdr:from>
    <xdr:to>
      <xdr:col>22</xdr:col>
      <xdr:colOff>165100</xdr:colOff>
      <xdr:row>36</xdr:row>
      <xdr:rowOff>41521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93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26298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7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16242</xdr:rowOff>
    </xdr:from>
    <xdr:to>
      <xdr:col>19</xdr:col>
      <xdr:colOff>38100</xdr:colOff>
      <xdr:row>36</xdr:row>
      <xdr:rowOff>117842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69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102619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5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32831</xdr:rowOff>
    </xdr:from>
    <xdr:to>
      <xdr:col>15</xdr:col>
      <xdr:colOff>101600</xdr:colOff>
      <xdr:row>36</xdr:row>
      <xdr:rowOff>134431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86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119208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72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愛知県津島市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59,566
56,975
25.09
27,939,984
26,317,924
1,513,829
14,273,516
16,934,371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10116</xdr:rowOff>
    </xdr:from>
    <xdr:to>
      <xdr:col>24</xdr:col>
      <xdr:colOff>63500</xdr:colOff>
      <xdr:row>37</xdr:row>
      <xdr:rowOff>110113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53766"/>
          <a:ext cx="838200" cy="9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103941</xdr:rowOff>
    </xdr:from>
    <xdr:to>
      <xdr:col>19</xdr:col>
      <xdr:colOff>177800</xdr:colOff>
      <xdr:row>37</xdr:row>
      <xdr:rowOff>110113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47591"/>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95515</xdr:rowOff>
    </xdr:from>
    <xdr:to>
      <xdr:col>15</xdr:col>
      <xdr:colOff>50800</xdr:colOff>
      <xdr:row>37</xdr:row>
      <xdr:rowOff>103941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39165"/>
          <a:ext cx="889000" cy="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95515</xdr:rowOff>
    </xdr:from>
    <xdr:to>
      <xdr:col>10</xdr:col>
      <xdr:colOff>114300</xdr:colOff>
      <xdr:row>37</xdr:row>
      <xdr:rowOff>149938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39165"/>
          <a:ext cx="889000" cy="5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130766</xdr:rowOff>
    </xdr:from>
    <xdr:to>
      <xdr:col>24</xdr:col>
      <xdr:colOff>114300</xdr:colOff>
      <xdr:row>37</xdr:row>
      <xdr:rowOff>60916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109193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8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59313</xdr:rowOff>
    </xdr:from>
    <xdr:to>
      <xdr:col>20</xdr:col>
      <xdr:colOff>38100</xdr:colOff>
      <xdr:row>37</xdr:row>
      <xdr:rowOff>160913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152040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53141</xdr:rowOff>
    </xdr:from>
    <xdr:to>
      <xdr:col>15</xdr:col>
      <xdr:colOff>101600</xdr:colOff>
      <xdr:row>37</xdr:row>
      <xdr:rowOff>154741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145867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8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44715</xdr:rowOff>
    </xdr:from>
    <xdr:to>
      <xdr:col>10</xdr:col>
      <xdr:colOff>165100</xdr:colOff>
      <xdr:row>37</xdr:row>
      <xdr:rowOff>146315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8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137442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99138</xdr:rowOff>
    </xdr:from>
    <xdr:to>
      <xdr:col>6</xdr:col>
      <xdr:colOff>38100</xdr:colOff>
      <xdr:row>38</xdr:row>
      <xdr:rowOff>29288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20415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77220</xdr:rowOff>
    </xdr:from>
    <xdr:to>
      <xdr:col>24</xdr:col>
      <xdr:colOff>63500</xdr:colOff>
      <xdr:row>58</xdr:row>
      <xdr:rowOff>87461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21320"/>
          <a:ext cx="8382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84287</xdr:rowOff>
    </xdr:from>
    <xdr:to>
      <xdr:col>19</xdr:col>
      <xdr:colOff>177800</xdr:colOff>
      <xdr:row>58</xdr:row>
      <xdr:rowOff>87461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28387"/>
          <a:ext cx="889000" cy="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84287</xdr:rowOff>
    </xdr:from>
    <xdr:to>
      <xdr:col>15</xdr:col>
      <xdr:colOff>50800</xdr:colOff>
      <xdr:row>58</xdr:row>
      <xdr:rowOff>93445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28387"/>
          <a:ext cx="889000" cy="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89241</xdr:rowOff>
    </xdr:from>
    <xdr:to>
      <xdr:col>10</xdr:col>
      <xdr:colOff>114300</xdr:colOff>
      <xdr:row>58</xdr:row>
      <xdr:rowOff>93445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33341"/>
          <a:ext cx="889000" cy="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122514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2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26420</xdr:rowOff>
    </xdr:from>
    <xdr:to>
      <xdr:col>24</xdr:col>
      <xdr:colOff>114300</xdr:colOff>
      <xdr:row>58</xdr:row>
      <xdr:rowOff>128020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7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36661</xdr:rowOff>
    </xdr:from>
    <xdr:to>
      <xdr:col>20</xdr:col>
      <xdr:colOff>38100</xdr:colOff>
      <xdr:row>58</xdr:row>
      <xdr:rowOff>138261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8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129388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7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33487</xdr:rowOff>
    </xdr:from>
    <xdr:to>
      <xdr:col>15</xdr:col>
      <xdr:colOff>101600</xdr:colOff>
      <xdr:row>58</xdr:row>
      <xdr:rowOff>135087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7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126214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7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42645</xdr:rowOff>
    </xdr:from>
    <xdr:to>
      <xdr:col>10</xdr:col>
      <xdr:colOff>165100</xdr:colOff>
      <xdr:row>58</xdr:row>
      <xdr:rowOff>144245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135372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38441</xdr:rowOff>
    </xdr:from>
    <xdr:to>
      <xdr:col>6</xdr:col>
      <xdr:colOff>38100</xdr:colOff>
      <xdr:row>58</xdr:row>
      <xdr:rowOff>140041</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8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131168</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7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17704</xdr:rowOff>
    </xdr:from>
    <xdr:to>
      <xdr:col>24</xdr:col>
      <xdr:colOff>63500</xdr:colOff>
      <xdr:row>78</xdr:row>
      <xdr:rowOff>34086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390804"/>
          <a:ext cx="8382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17704</xdr:rowOff>
    </xdr:from>
    <xdr:to>
      <xdr:col>19</xdr:col>
      <xdr:colOff>177800</xdr:colOff>
      <xdr:row>78</xdr:row>
      <xdr:rowOff>60833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390804"/>
          <a:ext cx="889000" cy="4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60833</xdr:rowOff>
    </xdr:from>
    <xdr:to>
      <xdr:col>15</xdr:col>
      <xdr:colOff>50800</xdr:colOff>
      <xdr:row>78</xdr:row>
      <xdr:rowOff>102896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33933"/>
          <a:ext cx="889000" cy="4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102896</xdr:rowOff>
    </xdr:from>
    <xdr:to>
      <xdr:col>10</xdr:col>
      <xdr:colOff>114300</xdr:colOff>
      <xdr:row>78</xdr:row>
      <xdr:rowOff>105600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75996"/>
          <a:ext cx="889000" cy="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154736</xdr:rowOff>
    </xdr:from>
    <xdr:to>
      <xdr:col>24</xdr:col>
      <xdr:colOff>114300</xdr:colOff>
      <xdr:row>78</xdr:row>
      <xdr:rowOff>84886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5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6163</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20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138354</xdr:rowOff>
    </xdr:from>
    <xdr:to>
      <xdr:col>20</xdr:col>
      <xdr:colOff>38100</xdr:colOff>
      <xdr:row>78</xdr:row>
      <xdr:rowOff>68504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4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85031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11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10033</xdr:rowOff>
    </xdr:from>
    <xdr:to>
      <xdr:col>15</xdr:col>
      <xdr:colOff>101600</xdr:colOff>
      <xdr:row>78</xdr:row>
      <xdr:rowOff>111633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8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102760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475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52096</xdr:rowOff>
    </xdr:from>
    <xdr:to>
      <xdr:col>10</xdr:col>
      <xdr:colOff>165100</xdr:colOff>
      <xdr:row>78</xdr:row>
      <xdr:rowOff>153696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2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144823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1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54800</xdr:rowOff>
    </xdr:from>
    <xdr:to>
      <xdr:col>6</xdr:col>
      <xdr:colOff>38100</xdr:colOff>
      <xdr:row>78</xdr:row>
      <xdr:rowOff>156400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2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147527</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2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17160</xdr:rowOff>
    </xdr:from>
    <xdr:to>
      <xdr:col>24</xdr:col>
      <xdr:colOff>63500</xdr:colOff>
      <xdr:row>98</xdr:row>
      <xdr:rowOff>1681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47810"/>
          <a:ext cx="838200" cy="15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1681</xdr:rowOff>
    </xdr:from>
    <xdr:to>
      <xdr:col>19</xdr:col>
      <xdr:colOff>177800</xdr:colOff>
      <xdr:row>98</xdr:row>
      <xdr:rowOff>85457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803781"/>
          <a:ext cx="889000" cy="8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155670</xdr:rowOff>
    </xdr:from>
    <xdr:to>
      <xdr:col>15</xdr:col>
      <xdr:colOff>50800</xdr:colOff>
      <xdr:row>98</xdr:row>
      <xdr:rowOff>85457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86320"/>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155670</xdr:rowOff>
    </xdr:from>
    <xdr:to>
      <xdr:col>10</xdr:col>
      <xdr:colOff>114300</xdr:colOff>
      <xdr:row>99</xdr:row>
      <xdr:rowOff>69182</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86320"/>
          <a:ext cx="889000" cy="25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74879</xdr:rowOff>
    </xdr:from>
    <xdr:to>
      <xdr:col>6</xdr:col>
      <xdr:colOff>38100</xdr:colOff>
      <xdr:row>100</xdr:row>
      <xdr:rowOff>5029</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70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167606</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63111" y="1714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137810</xdr:rowOff>
    </xdr:from>
    <xdr:to>
      <xdr:col>24</xdr:col>
      <xdr:colOff>114300</xdr:colOff>
      <xdr:row>97</xdr:row>
      <xdr:rowOff>67960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9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116237</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575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122331</xdr:rowOff>
    </xdr:from>
    <xdr:to>
      <xdr:col>20</xdr:col>
      <xdr:colOff>38100</xdr:colOff>
      <xdr:row>98</xdr:row>
      <xdr:rowOff>52481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5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43608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45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34657</xdr:rowOff>
    </xdr:from>
    <xdr:to>
      <xdr:col>15</xdr:col>
      <xdr:colOff>101600</xdr:colOff>
      <xdr:row>98</xdr:row>
      <xdr:rowOff>136257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3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127384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29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104870</xdr:rowOff>
    </xdr:from>
    <xdr:to>
      <xdr:col>10</xdr:col>
      <xdr:colOff>165100</xdr:colOff>
      <xdr:row>98</xdr:row>
      <xdr:rowOff>35020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3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26147</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2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18382</xdr:rowOff>
    </xdr:from>
    <xdr:to>
      <xdr:col>6</xdr:col>
      <xdr:colOff>38100</xdr:colOff>
      <xdr:row>99</xdr:row>
      <xdr:rowOff>119982</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9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136509</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676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148562</xdr:rowOff>
    </xdr:from>
    <xdr:to>
      <xdr:col>55</xdr:col>
      <xdr:colOff>0</xdr:colOff>
      <xdr:row>36</xdr:row>
      <xdr:rowOff>167597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20762"/>
          <a:ext cx="838200" cy="1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167597</xdr:rowOff>
    </xdr:from>
    <xdr:to>
      <xdr:col>50</xdr:col>
      <xdr:colOff>114300</xdr:colOff>
      <xdr:row>36</xdr:row>
      <xdr:rowOff>168831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339797"/>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168831</xdr:rowOff>
    </xdr:from>
    <xdr:to>
      <xdr:col>45</xdr:col>
      <xdr:colOff>177800</xdr:colOff>
      <xdr:row>37</xdr:row>
      <xdr:rowOff>22847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41031"/>
          <a:ext cx="889000" cy="2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96403</xdr:rowOff>
    </xdr:from>
    <xdr:to>
      <xdr:col>41</xdr:col>
      <xdr:colOff>50800</xdr:colOff>
      <xdr:row>37</xdr:row>
      <xdr:rowOff>22847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82803"/>
          <a:ext cx="889000" cy="78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97762</xdr:rowOff>
    </xdr:from>
    <xdr:to>
      <xdr:col>55</xdr:col>
      <xdr:colOff>50800</xdr:colOff>
      <xdr:row>37</xdr:row>
      <xdr:rowOff>27912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6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76189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116797</xdr:rowOff>
    </xdr:from>
    <xdr:to>
      <xdr:col>50</xdr:col>
      <xdr:colOff>165100</xdr:colOff>
      <xdr:row>37</xdr:row>
      <xdr:rowOff>46947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8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38074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8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118031</xdr:rowOff>
    </xdr:from>
    <xdr:to>
      <xdr:col>46</xdr:col>
      <xdr:colOff>38100</xdr:colOff>
      <xdr:row>37</xdr:row>
      <xdr:rowOff>48181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9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39308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8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143497</xdr:rowOff>
    </xdr:from>
    <xdr:to>
      <xdr:col>41</xdr:col>
      <xdr:colOff>101600</xdr:colOff>
      <xdr:row>37</xdr:row>
      <xdr:rowOff>73647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1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64774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0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45603</xdr:rowOff>
    </xdr:from>
    <xdr:to>
      <xdr:col>36</xdr:col>
      <xdr:colOff>165100</xdr:colOff>
      <xdr:row>32</xdr:row>
      <xdr:rowOff>147203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3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138330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2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55738</xdr:rowOff>
    </xdr:from>
    <xdr:to>
      <xdr:col>55</xdr:col>
      <xdr:colOff>0</xdr:colOff>
      <xdr:row>57</xdr:row>
      <xdr:rowOff>27174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656938"/>
          <a:ext cx="838200" cy="14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21416</xdr:rowOff>
    </xdr:from>
    <xdr:to>
      <xdr:col>50</xdr:col>
      <xdr:colOff>114300</xdr:colOff>
      <xdr:row>57</xdr:row>
      <xdr:rowOff>27174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794066"/>
          <a:ext cx="889000" cy="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21416</xdr:rowOff>
    </xdr:from>
    <xdr:to>
      <xdr:col>45</xdr:col>
      <xdr:colOff>177800</xdr:colOff>
      <xdr:row>58</xdr:row>
      <xdr:rowOff>319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794066"/>
          <a:ext cx="889000" cy="15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319</xdr:rowOff>
    </xdr:from>
    <xdr:to>
      <xdr:col>41</xdr:col>
      <xdr:colOff>50800</xdr:colOff>
      <xdr:row>58</xdr:row>
      <xdr:rowOff>16311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944419"/>
          <a:ext cx="889000" cy="1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157366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4938</xdr:rowOff>
    </xdr:from>
    <xdr:to>
      <xdr:col>55</xdr:col>
      <xdr:colOff>50800</xdr:colOff>
      <xdr:row>56</xdr:row>
      <xdr:rowOff>106538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0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27815</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45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147824</xdr:rowOff>
    </xdr:from>
    <xdr:to>
      <xdr:col>50</xdr:col>
      <xdr:colOff>165100</xdr:colOff>
      <xdr:row>57</xdr:row>
      <xdr:rowOff>77974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4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69101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4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142066</xdr:rowOff>
    </xdr:from>
    <xdr:to>
      <xdr:col>46</xdr:col>
      <xdr:colOff>38100</xdr:colOff>
      <xdr:row>57</xdr:row>
      <xdr:rowOff>72216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74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63343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835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120969</xdr:rowOff>
    </xdr:from>
    <xdr:to>
      <xdr:col>41</xdr:col>
      <xdr:colOff>101600</xdr:colOff>
      <xdr:row>58</xdr:row>
      <xdr:rowOff>51119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9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42246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136961</xdr:rowOff>
    </xdr:from>
    <xdr:to>
      <xdr:col>36</xdr:col>
      <xdr:colOff>165100</xdr:colOff>
      <xdr:row>58</xdr:row>
      <xdr:rowOff>67111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90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58238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00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110344</xdr:rowOff>
    </xdr:from>
    <xdr:to>
      <xdr:col>55</xdr:col>
      <xdr:colOff>0</xdr:colOff>
      <xdr:row>79</xdr:row>
      <xdr:rowOff>31992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83444"/>
          <a:ext cx="838200" cy="9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7626</xdr:rowOff>
    </xdr:from>
    <xdr:to>
      <xdr:col>50</xdr:col>
      <xdr:colOff>114300</xdr:colOff>
      <xdr:row>79</xdr:row>
      <xdr:rowOff>31992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552176"/>
          <a:ext cx="889000" cy="2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7626</xdr:rowOff>
    </xdr:from>
    <xdr:to>
      <xdr:col>45</xdr:col>
      <xdr:colOff>177800</xdr:colOff>
      <xdr:row>79</xdr:row>
      <xdr:rowOff>43535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552176"/>
          <a:ext cx="889000" cy="3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27019</xdr:rowOff>
    </xdr:from>
    <xdr:to>
      <xdr:col>41</xdr:col>
      <xdr:colOff>50800</xdr:colOff>
      <xdr:row>79</xdr:row>
      <xdr:rowOff>43535</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71569"/>
          <a:ext cx="889000" cy="1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59544</xdr:rowOff>
    </xdr:from>
    <xdr:to>
      <xdr:col>55</xdr:col>
      <xdr:colOff>50800</xdr:colOff>
      <xdr:row>78</xdr:row>
      <xdr:rowOff>161144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3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145921</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47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152642</xdr:rowOff>
    </xdr:from>
    <xdr:to>
      <xdr:col>50</xdr:col>
      <xdr:colOff>165100</xdr:colOff>
      <xdr:row>79</xdr:row>
      <xdr:rowOff>82792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2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73919</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50017" y="13618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128276</xdr:rowOff>
    </xdr:from>
    <xdr:to>
      <xdr:col>46</xdr:col>
      <xdr:colOff>38100</xdr:colOff>
      <xdr:row>79</xdr:row>
      <xdr:rowOff>58426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49553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9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164185</xdr:rowOff>
    </xdr:from>
    <xdr:to>
      <xdr:col>41</xdr:col>
      <xdr:colOff>101600</xdr:colOff>
      <xdr:row>79</xdr:row>
      <xdr:rowOff>94335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3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85462</xdr:rowOff>
    </xdr:from>
    <xdr:ext cx="313932"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704333" y="13630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147669</xdr:rowOff>
    </xdr:from>
    <xdr:to>
      <xdr:col>36</xdr:col>
      <xdr:colOff>165100</xdr:colOff>
      <xdr:row>79</xdr:row>
      <xdr:rowOff>77819</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2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68946</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13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135065</xdr:rowOff>
    </xdr:from>
    <xdr:to>
      <xdr:col>55</xdr:col>
      <xdr:colOff>0</xdr:colOff>
      <xdr:row>96</xdr:row>
      <xdr:rowOff>167881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94265"/>
          <a:ext cx="838200" cy="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167881</xdr:rowOff>
    </xdr:from>
    <xdr:to>
      <xdr:col>50</xdr:col>
      <xdr:colOff>114300</xdr:colOff>
      <xdr:row>96</xdr:row>
      <xdr:rowOff>170396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27081"/>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170396</xdr:rowOff>
    </xdr:from>
    <xdr:to>
      <xdr:col>45</xdr:col>
      <xdr:colOff>177800</xdr:colOff>
      <xdr:row>97</xdr:row>
      <xdr:rowOff>147002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629596"/>
          <a:ext cx="889000" cy="1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146889</xdr:rowOff>
    </xdr:from>
    <xdr:to>
      <xdr:col>41</xdr:col>
      <xdr:colOff>50800</xdr:colOff>
      <xdr:row>97</xdr:row>
      <xdr:rowOff>147002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777539"/>
          <a:ext cx="88900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161129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84265</xdr:rowOff>
    </xdr:from>
    <xdr:to>
      <xdr:col>55</xdr:col>
      <xdr:colOff>50800</xdr:colOff>
      <xdr:row>97</xdr:row>
      <xdr:rowOff>14415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107142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39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117081</xdr:rowOff>
    </xdr:from>
    <xdr:to>
      <xdr:col>50</xdr:col>
      <xdr:colOff>165100</xdr:colOff>
      <xdr:row>97</xdr:row>
      <xdr:rowOff>47231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7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63758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35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119596</xdr:rowOff>
    </xdr:from>
    <xdr:to>
      <xdr:col>46</xdr:col>
      <xdr:colOff>38100</xdr:colOff>
      <xdr:row>97</xdr:row>
      <xdr:rowOff>49746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57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66273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35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96202</xdr:rowOff>
    </xdr:from>
    <xdr:to>
      <xdr:col>41</xdr:col>
      <xdr:colOff>101600</xdr:colOff>
      <xdr:row>98</xdr:row>
      <xdr:rowOff>26352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2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17479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1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96089</xdr:rowOff>
    </xdr:from>
    <xdr:to>
      <xdr:col>36</xdr:col>
      <xdr:colOff>165100</xdr:colOff>
      <xdr:row>98</xdr:row>
      <xdr:rowOff>26239</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2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17366</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1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22631</xdr:rowOff>
    </xdr:from>
    <xdr:to>
      <xdr:col>85</xdr:col>
      <xdr:colOff>127000</xdr:colOff>
      <xdr:row>77</xdr:row>
      <xdr:rowOff>36297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24281"/>
          <a:ext cx="838200" cy="1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36297</xdr:rowOff>
    </xdr:from>
    <xdr:to>
      <xdr:col>81</xdr:col>
      <xdr:colOff>50800</xdr:colOff>
      <xdr:row>77</xdr:row>
      <xdr:rowOff>55944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37947"/>
          <a:ext cx="889000" cy="1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55944</xdr:rowOff>
    </xdr:from>
    <xdr:to>
      <xdr:col>76</xdr:col>
      <xdr:colOff>114300</xdr:colOff>
      <xdr:row>77</xdr:row>
      <xdr:rowOff>85737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57594"/>
          <a:ext cx="889000" cy="2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85737</xdr:rowOff>
    </xdr:from>
    <xdr:to>
      <xdr:col>71</xdr:col>
      <xdr:colOff>177800</xdr:colOff>
      <xdr:row>77</xdr:row>
      <xdr:rowOff>101791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87387"/>
          <a:ext cx="889000" cy="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143281</xdr:rowOff>
    </xdr:from>
    <xdr:to>
      <xdr:col>85</xdr:col>
      <xdr:colOff>177800</xdr:colOff>
      <xdr:row>77</xdr:row>
      <xdr:rowOff>73431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7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121708</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5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156947</xdr:rowOff>
    </xdr:from>
    <xdr:to>
      <xdr:col>81</xdr:col>
      <xdr:colOff>101600</xdr:colOff>
      <xdr:row>77</xdr:row>
      <xdr:rowOff>87097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8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78224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7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5144</xdr:rowOff>
    </xdr:from>
    <xdr:to>
      <xdr:col>76</xdr:col>
      <xdr:colOff>165100</xdr:colOff>
      <xdr:row>77</xdr:row>
      <xdr:rowOff>106744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97871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9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34937</xdr:rowOff>
    </xdr:from>
    <xdr:to>
      <xdr:col>72</xdr:col>
      <xdr:colOff>38100</xdr:colOff>
      <xdr:row>77</xdr:row>
      <xdr:rowOff>136537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3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127664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2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50991</xdr:rowOff>
    </xdr:from>
    <xdr:to>
      <xdr:col>67</xdr:col>
      <xdr:colOff>101600</xdr:colOff>
      <xdr:row>77</xdr:row>
      <xdr:rowOff>152591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5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143718</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4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77741</xdr:rowOff>
    </xdr:from>
    <xdr:to>
      <xdr:col>85</xdr:col>
      <xdr:colOff>127000</xdr:colOff>
      <xdr:row>98</xdr:row>
      <xdr:rowOff>111500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79841"/>
          <a:ext cx="838200" cy="3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40030</xdr:rowOff>
    </xdr:from>
    <xdr:to>
      <xdr:col>81</xdr:col>
      <xdr:colOff>50800</xdr:colOff>
      <xdr:row>98</xdr:row>
      <xdr:rowOff>77741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42130"/>
          <a:ext cx="889000" cy="3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151578</xdr:rowOff>
    </xdr:from>
    <xdr:to>
      <xdr:col>76</xdr:col>
      <xdr:colOff>114300</xdr:colOff>
      <xdr:row>98</xdr:row>
      <xdr:rowOff>40030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10778"/>
          <a:ext cx="889000" cy="23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151578</xdr:rowOff>
    </xdr:from>
    <xdr:to>
      <xdr:col>71</xdr:col>
      <xdr:colOff>177800</xdr:colOff>
      <xdr:row>97</xdr:row>
      <xdr:rowOff>152950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10778"/>
          <a:ext cx="889000" cy="17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28163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60700</xdr:rowOff>
    </xdr:from>
    <xdr:to>
      <xdr:col>85</xdr:col>
      <xdr:colOff>177800</xdr:colOff>
      <xdr:row>98</xdr:row>
      <xdr:rowOff>162300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6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147077</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7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26941</xdr:rowOff>
    </xdr:from>
    <xdr:to>
      <xdr:col>81</xdr:col>
      <xdr:colOff>101600</xdr:colOff>
      <xdr:row>98</xdr:row>
      <xdr:rowOff>128541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119668</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92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160680</xdr:rowOff>
    </xdr:from>
    <xdr:to>
      <xdr:col>76</xdr:col>
      <xdr:colOff>165100</xdr:colOff>
      <xdr:row>98</xdr:row>
      <xdr:rowOff>90830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81957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8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100778</xdr:rowOff>
    </xdr:from>
    <xdr:to>
      <xdr:col>72</xdr:col>
      <xdr:colOff>38100</xdr:colOff>
      <xdr:row>97</xdr:row>
      <xdr:rowOff>30928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5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47455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3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102150</xdr:rowOff>
    </xdr:from>
    <xdr:to>
      <xdr:col>67</xdr:col>
      <xdr:colOff>101600</xdr:colOff>
      <xdr:row>98</xdr:row>
      <xdr:rowOff>32300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3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48827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50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17399</xdr:rowOff>
    </xdr:from>
    <xdr:to>
      <xdr:col>116</xdr:col>
      <xdr:colOff>63500</xdr:colOff>
      <xdr:row>36</xdr:row>
      <xdr:rowOff>149098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189599"/>
          <a:ext cx="838200" cy="13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132461</xdr:rowOff>
    </xdr:from>
    <xdr:to>
      <xdr:col>111</xdr:col>
      <xdr:colOff>177800</xdr:colOff>
      <xdr:row>36</xdr:row>
      <xdr:rowOff>17399</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133211"/>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132461</xdr:rowOff>
    </xdr:from>
    <xdr:to>
      <xdr:col>107</xdr:col>
      <xdr:colOff>50800</xdr:colOff>
      <xdr:row>35</xdr:row>
      <xdr:rowOff>159893</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133211"/>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159893</xdr:rowOff>
    </xdr:from>
    <xdr:to>
      <xdr:col>102</xdr:col>
      <xdr:colOff>114300</xdr:colOff>
      <xdr:row>36</xdr:row>
      <xdr:rowOff>28321</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160643"/>
          <a:ext cx="889000" cy="3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134637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30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98298</xdr:rowOff>
    </xdr:from>
    <xdr:to>
      <xdr:col>116</xdr:col>
      <xdr:colOff>114300</xdr:colOff>
      <xdr:row>37</xdr:row>
      <xdr:rowOff>28448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27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121175</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1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138049</xdr:rowOff>
    </xdr:from>
    <xdr:to>
      <xdr:col>112</xdr:col>
      <xdr:colOff>38100</xdr:colOff>
      <xdr:row>36</xdr:row>
      <xdr:rowOff>68199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13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84726</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591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81661</xdr:rowOff>
    </xdr:from>
    <xdr:to>
      <xdr:col>107</xdr:col>
      <xdr:colOff>101600</xdr:colOff>
      <xdr:row>36</xdr:row>
      <xdr:rowOff>11811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08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28338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585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109093</xdr:rowOff>
    </xdr:from>
    <xdr:to>
      <xdr:col>102</xdr:col>
      <xdr:colOff>165100</xdr:colOff>
      <xdr:row>36</xdr:row>
      <xdr:rowOff>39243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10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55770</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588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148971</xdr:rowOff>
    </xdr:from>
    <xdr:to>
      <xdr:col>98</xdr:col>
      <xdr:colOff>38100</xdr:colOff>
      <xdr:row>36</xdr:row>
      <xdr:rowOff>79121</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14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95648</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592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105935</xdr:rowOff>
    </xdr:from>
    <xdr:to>
      <xdr:col>116</xdr:col>
      <xdr:colOff>63500</xdr:colOff>
      <xdr:row>58</xdr:row>
      <xdr:rowOff>106233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50035"/>
          <a:ext cx="83820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106233</xdr:rowOff>
    </xdr:from>
    <xdr:to>
      <xdr:col>111</xdr:col>
      <xdr:colOff>177800</xdr:colOff>
      <xdr:row>58</xdr:row>
      <xdr:rowOff>106507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50333"/>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101455</xdr:rowOff>
    </xdr:from>
    <xdr:to>
      <xdr:col>107</xdr:col>
      <xdr:colOff>50800</xdr:colOff>
      <xdr:row>58</xdr:row>
      <xdr:rowOff>106507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45555"/>
          <a:ext cx="889000" cy="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96358</xdr:rowOff>
    </xdr:from>
    <xdr:to>
      <xdr:col>102</xdr:col>
      <xdr:colOff>114300</xdr:colOff>
      <xdr:row>58</xdr:row>
      <xdr:rowOff>101455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40458"/>
          <a:ext cx="889000" cy="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55135</xdr:rowOff>
    </xdr:from>
    <xdr:to>
      <xdr:col>116</xdr:col>
      <xdr:colOff>114300</xdr:colOff>
      <xdr:row>58</xdr:row>
      <xdr:rowOff>156735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9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55433</xdr:rowOff>
    </xdr:from>
    <xdr:to>
      <xdr:col>112</xdr:col>
      <xdr:colOff>38100</xdr:colOff>
      <xdr:row>58</xdr:row>
      <xdr:rowOff>157033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9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148160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92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55707</xdr:rowOff>
    </xdr:from>
    <xdr:to>
      <xdr:col>107</xdr:col>
      <xdr:colOff>101600</xdr:colOff>
      <xdr:row>58</xdr:row>
      <xdr:rowOff>157307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9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148434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9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50655</xdr:rowOff>
    </xdr:from>
    <xdr:to>
      <xdr:col>102</xdr:col>
      <xdr:colOff>165100</xdr:colOff>
      <xdr:row>58</xdr:row>
      <xdr:rowOff>152255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143382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8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45558</xdr:rowOff>
    </xdr:from>
    <xdr:to>
      <xdr:col>98</xdr:col>
      <xdr:colOff>38100</xdr:colOff>
      <xdr:row>58</xdr:row>
      <xdr:rowOff>147158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8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138285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8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104381</xdr:rowOff>
    </xdr:from>
    <xdr:to>
      <xdr:col>116</xdr:col>
      <xdr:colOff>63500</xdr:colOff>
      <xdr:row>75</xdr:row>
      <xdr:rowOff>57633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791681"/>
          <a:ext cx="838200" cy="12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57633</xdr:rowOff>
    </xdr:from>
    <xdr:to>
      <xdr:col>111</xdr:col>
      <xdr:colOff>177800</xdr:colOff>
      <xdr:row>75</xdr:row>
      <xdr:rowOff>73406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16383"/>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73406</xdr:rowOff>
    </xdr:from>
    <xdr:to>
      <xdr:col>107</xdr:col>
      <xdr:colOff>50800</xdr:colOff>
      <xdr:row>75</xdr:row>
      <xdr:rowOff>133299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32156"/>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133299</xdr:rowOff>
    </xdr:from>
    <xdr:to>
      <xdr:col>102</xdr:col>
      <xdr:colOff>114300</xdr:colOff>
      <xdr:row>75</xdr:row>
      <xdr:rowOff>152197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992049"/>
          <a:ext cx="889000" cy="1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36885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53581</xdr:rowOff>
    </xdr:from>
    <xdr:to>
      <xdr:col>116</xdr:col>
      <xdr:colOff>114300</xdr:colOff>
      <xdr:row>74</xdr:row>
      <xdr:rowOff>155181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4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76458</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59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6833</xdr:rowOff>
    </xdr:from>
    <xdr:to>
      <xdr:col>112</xdr:col>
      <xdr:colOff>38100</xdr:colOff>
      <xdr:row>75</xdr:row>
      <xdr:rowOff>108433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6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99560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5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22606</xdr:rowOff>
    </xdr:from>
    <xdr:to>
      <xdr:col>107</xdr:col>
      <xdr:colOff>101600</xdr:colOff>
      <xdr:row>75</xdr:row>
      <xdr:rowOff>124206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88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140733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5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82499</xdr:rowOff>
    </xdr:from>
    <xdr:to>
      <xdr:col>102</xdr:col>
      <xdr:colOff>165100</xdr:colOff>
      <xdr:row>76</xdr:row>
      <xdr:rowOff>12649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4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3776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3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101397</xdr:rowOff>
    </xdr:from>
    <xdr:to>
      <xdr:col>98</xdr:col>
      <xdr:colOff>38100</xdr:colOff>
      <xdr:row>76</xdr:row>
      <xdr:rowOff>31547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6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48074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3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維持補修費、普通建設事業費、普通建設事業費（うち更新整備）、投資及び出資金、繰出金の５項目が類似団体平均を上回る結果となった。</a:t>
          </a:r>
        </a:p>
        <a:p>
          <a:r>
            <a:rPr kumimoji="1" lang="ja-JP" altLang="en-US" sz="1300">
              <a:latin typeface="ＭＳ Ｐゴシック" panose="020B0600070205080204" pitchFamily="50" charset="-128"/>
              <a:ea typeface="ＭＳ Ｐゴシック" panose="020B0600070205080204" pitchFamily="50" charset="-128"/>
            </a:rPr>
            <a:t>　維持補修費が類似団体平均を上回った要因は、公園、図書館、氷室作太夫家住宅をはじめとする市施設の老朽化に伴う公共施設等修繕料の増である。普通建設事業費では、津島駅東側駅前広場、耐震性貯水槽、南文化センターに係る整備更新費用等の増である。普通建設事業費（うち更新整備）では、南文化センター、道路（橋詰見越線等）、天王川公園に係る更新費用等の増である。今後も整備更新費用の増が見込まれることから、財政を硬直化させないためにも、施設の集約化・複合化事業に着手する等、公共施設の適正管理に努め、経費の抑制に努める。</a:t>
          </a:r>
        </a:p>
        <a:p>
          <a:r>
            <a:rPr kumimoji="1" lang="ja-JP" altLang="en-US" sz="1300">
              <a:latin typeface="ＭＳ Ｐゴシック" panose="020B0600070205080204" pitchFamily="50" charset="-128"/>
              <a:ea typeface="ＭＳ Ｐゴシック" panose="020B0600070205080204" pitchFamily="50" charset="-128"/>
            </a:rPr>
            <a:t>　投資及び出資金では、津島市民病院事業会計及び下水道事業会計に対し、補助金とは別に出資金も追加で支出しているためである。繰出金では、国民健康保険特別会計繰出金、後期高齢者医療特別会計繰出金等の増である。特別会計、企業会計への繰出金については、十分に調整を重ねた上で、一般会計の財政状況を鑑みつつ一般会計の負担として相当な繰出金を支出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愛知県津島市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59,566
56,975
25.09
27,939,984
26,317,924
1,513,829
14,273,516
16,934,371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56032</xdr:rowOff>
    </xdr:from>
    <xdr:to>
      <xdr:col>24</xdr:col>
      <xdr:colOff>63500</xdr:colOff>
      <xdr:row>34</xdr:row>
      <xdr:rowOff>116840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85332"/>
          <a:ext cx="8382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107696</xdr:rowOff>
    </xdr:from>
    <xdr:to>
      <xdr:col>19</xdr:col>
      <xdr:colOff>177800</xdr:colOff>
      <xdr:row>34</xdr:row>
      <xdr:rowOff>116840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9369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39116</xdr:rowOff>
    </xdr:from>
    <xdr:to>
      <xdr:col>15</xdr:col>
      <xdr:colOff>50800</xdr:colOff>
      <xdr:row>34</xdr:row>
      <xdr:rowOff>107696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8684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23114</xdr:rowOff>
    </xdr:from>
    <xdr:to>
      <xdr:col>10</xdr:col>
      <xdr:colOff>114300</xdr:colOff>
      <xdr:row>34</xdr:row>
      <xdr:rowOff>39116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85241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xdr:rowOff>
    </xdr:from>
    <xdr:to>
      <xdr:col>24</xdr:col>
      <xdr:colOff>114300</xdr:colOff>
      <xdr:row>34</xdr:row>
      <xdr:rowOff>106832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3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28109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8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66040</xdr:rowOff>
    </xdr:from>
    <xdr:to>
      <xdr:col>20</xdr:col>
      <xdr:colOff>38100</xdr:colOff>
      <xdr:row>34</xdr:row>
      <xdr:rowOff>167640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12717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56896</xdr:rowOff>
    </xdr:from>
    <xdr:to>
      <xdr:col>15</xdr:col>
      <xdr:colOff>101600</xdr:colOff>
      <xdr:row>34</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8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3573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6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159766</xdr:rowOff>
    </xdr:from>
    <xdr:to>
      <xdr:col>10</xdr:col>
      <xdr:colOff>165100</xdr:colOff>
      <xdr:row>34</xdr:row>
      <xdr:rowOff>89916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1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106443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9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143764</xdr:rowOff>
    </xdr:from>
    <xdr:to>
      <xdr:col>6</xdr:col>
      <xdr:colOff>38100</xdr:colOff>
      <xdr:row>34</xdr:row>
      <xdr:rowOff>73914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0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90441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76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4290</xdr:rowOff>
    </xdr:from>
    <xdr:to>
      <xdr:col>24</xdr:col>
      <xdr:colOff>63500</xdr:colOff>
      <xdr:row>58</xdr:row>
      <xdr:rowOff>6962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48390"/>
          <a:ext cx="838200" cy="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121190</xdr:rowOff>
    </xdr:from>
    <xdr:to>
      <xdr:col>19</xdr:col>
      <xdr:colOff>177800</xdr:colOff>
      <xdr:row>58</xdr:row>
      <xdr:rowOff>4290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93840"/>
          <a:ext cx="889000" cy="5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168576</xdr:rowOff>
    </xdr:from>
    <xdr:to>
      <xdr:col>15</xdr:col>
      <xdr:colOff>50800</xdr:colOff>
      <xdr:row>57</xdr:row>
      <xdr:rowOff>121190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69776"/>
          <a:ext cx="889000" cy="1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156636</xdr:rowOff>
    </xdr:from>
    <xdr:to>
      <xdr:col>10</xdr:col>
      <xdr:colOff>114300</xdr:colOff>
      <xdr:row>56</xdr:row>
      <xdr:rowOff>168576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43486"/>
          <a:ext cx="889000" cy="52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102381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84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127612</xdr:rowOff>
    </xdr:from>
    <xdr:to>
      <xdr:col>24</xdr:col>
      <xdr:colOff>114300</xdr:colOff>
      <xdr:row>58</xdr:row>
      <xdr:rowOff>57762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42539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124940</xdr:rowOff>
    </xdr:from>
    <xdr:to>
      <xdr:col>20</xdr:col>
      <xdr:colOff>38100</xdr:colOff>
      <xdr:row>58</xdr:row>
      <xdr:rowOff>55090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46217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70390</xdr:rowOff>
    </xdr:from>
    <xdr:to>
      <xdr:col>15</xdr:col>
      <xdr:colOff>101600</xdr:colOff>
      <xdr:row>58</xdr:row>
      <xdr:rowOff>540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163117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35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117776</xdr:rowOff>
    </xdr:from>
    <xdr:to>
      <xdr:col>10</xdr:col>
      <xdr:colOff>165100</xdr:colOff>
      <xdr:row>57</xdr:row>
      <xdr:rowOff>47926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1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64453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9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105836</xdr:rowOff>
    </xdr:from>
    <xdr:to>
      <xdr:col>6</xdr:col>
      <xdr:colOff>38100</xdr:colOff>
      <xdr:row>54</xdr:row>
      <xdr:rowOff>35986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9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27113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85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72180</xdr:rowOff>
    </xdr:from>
    <xdr:to>
      <xdr:col>24</xdr:col>
      <xdr:colOff>63500</xdr:colOff>
      <xdr:row>77</xdr:row>
      <xdr:rowOff>157283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02380"/>
          <a:ext cx="838200" cy="25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157283</xdr:rowOff>
    </xdr:from>
    <xdr:to>
      <xdr:col>19</xdr:col>
      <xdr:colOff>177800</xdr:colOff>
      <xdr:row>78</xdr:row>
      <xdr:rowOff>25674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58933"/>
          <a:ext cx="889000" cy="3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152327</xdr:rowOff>
    </xdr:from>
    <xdr:to>
      <xdr:col>15</xdr:col>
      <xdr:colOff>50800</xdr:colOff>
      <xdr:row>78</xdr:row>
      <xdr:rowOff>25674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53977"/>
          <a:ext cx="889000" cy="4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152327</xdr:rowOff>
    </xdr:from>
    <xdr:to>
      <xdr:col>10</xdr:col>
      <xdr:colOff>114300</xdr:colOff>
      <xdr:row>79</xdr:row>
      <xdr:rowOff>53116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53977"/>
          <a:ext cx="889000" cy="24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32312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3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21380</xdr:rowOff>
    </xdr:from>
    <xdr:to>
      <xdr:col>24</xdr:col>
      <xdr:colOff>114300</xdr:colOff>
      <xdr:row>76</xdr:row>
      <xdr:rowOff>122980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171257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30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106483</xdr:rowOff>
    </xdr:from>
    <xdr:to>
      <xdr:col>20</xdr:col>
      <xdr:colOff>38100</xdr:colOff>
      <xdr:row>78</xdr:row>
      <xdr:rowOff>36633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0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27760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0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146324</xdr:rowOff>
    </xdr:from>
    <xdr:to>
      <xdr:col>15</xdr:col>
      <xdr:colOff>101600</xdr:colOff>
      <xdr:row>78</xdr:row>
      <xdr:rowOff>76474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4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67601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40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101527</xdr:rowOff>
    </xdr:from>
    <xdr:to>
      <xdr:col>10</xdr:col>
      <xdr:colOff>165100</xdr:colOff>
      <xdr:row>78</xdr:row>
      <xdr:rowOff>31677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0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22804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95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2316</xdr:rowOff>
    </xdr:from>
    <xdr:to>
      <xdr:col>6</xdr:col>
      <xdr:colOff>38100</xdr:colOff>
      <xdr:row>79</xdr:row>
      <xdr:rowOff>103916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4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95043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39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3893</xdr:rowOff>
    </xdr:from>
    <xdr:to>
      <xdr:col>24</xdr:col>
      <xdr:colOff>63500</xdr:colOff>
      <xdr:row>98</xdr:row>
      <xdr:rowOff>6727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05993"/>
          <a:ext cx="8382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170162</xdr:rowOff>
    </xdr:from>
    <xdr:to>
      <xdr:col>19</xdr:col>
      <xdr:colOff>177800</xdr:colOff>
      <xdr:row>98</xdr:row>
      <xdr:rowOff>6727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00812"/>
          <a:ext cx="889000" cy="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163413</xdr:rowOff>
    </xdr:from>
    <xdr:to>
      <xdr:col>15</xdr:col>
      <xdr:colOff>50800</xdr:colOff>
      <xdr:row>97</xdr:row>
      <xdr:rowOff>170162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94063"/>
          <a:ext cx="889000" cy="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163413</xdr:rowOff>
    </xdr:from>
    <xdr:to>
      <xdr:col>10</xdr:col>
      <xdr:colOff>114300</xdr:colOff>
      <xdr:row>98</xdr:row>
      <xdr:rowOff>15935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94063"/>
          <a:ext cx="889000" cy="2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92133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89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124543</xdr:rowOff>
    </xdr:from>
    <xdr:to>
      <xdr:col>24</xdr:col>
      <xdr:colOff>114300</xdr:colOff>
      <xdr:row>98</xdr:row>
      <xdr:rowOff>54693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5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83920</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4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127377</xdr:rowOff>
    </xdr:from>
    <xdr:to>
      <xdr:col>20</xdr:col>
      <xdr:colOff>38100</xdr:colOff>
      <xdr:row>98</xdr:row>
      <xdr:rowOff>57527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5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74054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3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119362</xdr:rowOff>
    </xdr:from>
    <xdr:to>
      <xdr:col>15</xdr:col>
      <xdr:colOff>101600</xdr:colOff>
      <xdr:row>98</xdr:row>
      <xdr:rowOff>49512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5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66039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2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112613</xdr:rowOff>
    </xdr:from>
    <xdr:to>
      <xdr:col>10</xdr:col>
      <xdr:colOff>165100</xdr:colOff>
      <xdr:row>98</xdr:row>
      <xdr:rowOff>42763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4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59290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1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136585</xdr:rowOff>
    </xdr:from>
    <xdr:to>
      <xdr:col>6</xdr:col>
      <xdr:colOff>38100</xdr:colOff>
      <xdr:row>98</xdr:row>
      <xdr:rowOff>66735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6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83262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4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41656</xdr:rowOff>
    </xdr:from>
    <xdr:to>
      <xdr:col>55</xdr:col>
      <xdr:colOff>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28206"/>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41656</xdr:rowOff>
    </xdr:from>
    <xdr:to>
      <xdr:col>50</xdr:col>
      <xdr:colOff>114300</xdr:colOff>
      <xdr:row>39</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28206"/>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13589</xdr:rowOff>
    </xdr:from>
    <xdr:to>
      <xdr:col>41</xdr:col>
      <xdr:colOff>50800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00139"/>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162306</xdr:rowOff>
    </xdr:from>
    <xdr:to>
      <xdr:col>50</xdr:col>
      <xdr:colOff>165100</xdr:colOff>
      <xdr:row>39</xdr:row>
      <xdr:rowOff>92456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7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83583</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82333" y="67701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134239</xdr:rowOff>
    </xdr:from>
    <xdr:to>
      <xdr:col>36</xdr:col>
      <xdr:colOff>165100</xdr:colOff>
      <xdr:row>39</xdr:row>
      <xdr:rowOff>64389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4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55516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42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78587</xdr:rowOff>
    </xdr:from>
    <xdr:to>
      <xdr:col>55</xdr:col>
      <xdr:colOff>0</xdr:colOff>
      <xdr:row>57</xdr:row>
      <xdr:rowOff>162560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851237"/>
          <a:ext cx="838200" cy="8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162560</xdr:rowOff>
    </xdr:from>
    <xdr:to>
      <xdr:col>50</xdr:col>
      <xdr:colOff>114300</xdr:colOff>
      <xdr:row>58</xdr:row>
      <xdr:rowOff>9741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35210"/>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152388</xdr:rowOff>
    </xdr:from>
    <xdr:to>
      <xdr:col>45</xdr:col>
      <xdr:colOff>177800</xdr:colOff>
      <xdr:row>58</xdr:row>
      <xdr:rowOff>9741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25038"/>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148692</xdr:rowOff>
    </xdr:from>
    <xdr:to>
      <xdr:col>41</xdr:col>
      <xdr:colOff>50800</xdr:colOff>
      <xdr:row>57</xdr:row>
      <xdr:rowOff>152388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921342"/>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27787</xdr:rowOff>
    </xdr:from>
    <xdr:to>
      <xdr:col>55</xdr:col>
      <xdr:colOff>50800</xdr:colOff>
      <xdr:row>57</xdr:row>
      <xdr:rowOff>129387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0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50664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5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111760</xdr:rowOff>
    </xdr:from>
    <xdr:to>
      <xdr:col>50</xdr:col>
      <xdr:colOff>165100</xdr:colOff>
      <xdr:row>58</xdr:row>
      <xdr:rowOff>41910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33037</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130391</xdr:rowOff>
    </xdr:from>
    <xdr:to>
      <xdr:col>46</xdr:col>
      <xdr:colOff>38100</xdr:colOff>
      <xdr:row>58</xdr:row>
      <xdr:rowOff>60541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0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51668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99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101588</xdr:rowOff>
    </xdr:from>
    <xdr:to>
      <xdr:col>41</xdr:col>
      <xdr:colOff>101600</xdr:colOff>
      <xdr:row>58</xdr:row>
      <xdr:rowOff>31738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7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22865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6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97892</xdr:rowOff>
    </xdr:from>
    <xdr:to>
      <xdr:col>36</xdr:col>
      <xdr:colOff>165100</xdr:colOff>
      <xdr:row>58</xdr:row>
      <xdr:rowOff>28042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7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19169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96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121222</xdr:rowOff>
    </xdr:from>
    <xdr:to>
      <xdr:col>55</xdr:col>
      <xdr:colOff>0</xdr:colOff>
      <xdr:row>78</xdr:row>
      <xdr:rowOff>17132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22872"/>
          <a:ext cx="838200" cy="6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121222</xdr:rowOff>
    </xdr:from>
    <xdr:to>
      <xdr:col>50</xdr:col>
      <xdr:colOff>114300</xdr:colOff>
      <xdr:row>77</xdr:row>
      <xdr:rowOff>146101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22872"/>
          <a:ext cx="889000" cy="2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136689</xdr:rowOff>
    </xdr:from>
    <xdr:to>
      <xdr:col>45</xdr:col>
      <xdr:colOff>177800</xdr:colOff>
      <xdr:row>77</xdr:row>
      <xdr:rowOff>146101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38339"/>
          <a:ext cx="889000" cy="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106781</xdr:rowOff>
    </xdr:from>
    <xdr:to>
      <xdr:col>41</xdr:col>
      <xdr:colOff>50800</xdr:colOff>
      <xdr:row>77</xdr:row>
      <xdr:rowOff>136689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08431"/>
          <a:ext cx="889000" cy="2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137782</xdr:rowOff>
    </xdr:from>
    <xdr:to>
      <xdr:col>55</xdr:col>
      <xdr:colOff>50800</xdr:colOff>
      <xdr:row>78</xdr:row>
      <xdr:rowOff>67932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3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116209</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70422</xdr:rowOff>
    </xdr:from>
    <xdr:to>
      <xdr:col>50</xdr:col>
      <xdr:colOff>165100</xdr:colOff>
      <xdr:row>78</xdr:row>
      <xdr:rowOff>572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7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163149</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6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95301</xdr:rowOff>
    </xdr:from>
    <xdr:to>
      <xdr:col>46</xdr:col>
      <xdr:colOff>38100</xdr:colOff>
      <xdr:row>78</xdr:row>
      <xdr:rowOff>25451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9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16578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8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85889</xdr:rowOff>
    </xdr:from>
    <xdr:to>
      <xdr:col>41</xdr:col>
      <xdr:colOff>101600</xdr:colOff>
      <xdr:row>78</xdr:row>
      <xdr:rowOff>16039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8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7166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8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55981</xdr:rowOff>
    </xdr:from>
    <xdr:to>
      <xdr:col>36</xdr:col>
      <xdr:colOff>165100</xdr:colOff>
      <xdr:row>77</xdr:row>
      <xdr:rowOff>157581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5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148708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5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25381</xdr:rowOff>
    </xdr:from>
    <xdr:to>
      <xdr:col>55</xdr:col>
      <xdr:colOff>0</xdr:colOff>
      <xdr:row>97</xdr:row>
      <xdr:rowOff>77082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56031"/>
          <a:ext cx="838200" cy="5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77082</xdr:rowOff>
    </xdr:from>
    <xdr:to>
      <xdr:col>50</xdr:col>
      <xdr:colOff>114300</xdr:colOff>
      <xdr:row>97</xdr:row>
      <xdr:rowOff>98552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07732"/>
          <a:ext cx="889000" cy="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98552</xdr:rowOff>
    </xdr:from>
    <xdr:to>
      <xdr:col>45</xdr:col>
      <xdr:colOff>177800</xdr:colOff>
      <xdr:row>99</xdr:row>
      <xdr:rowOff>2578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29202"/>
          <a:ext cx="889000" cy="24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2578</xdr:rowOff>
    </xdr:from>
    <xdr:to>
      <xdr:col>41</xdr:col>
      <xdr:colOff>50800</xdr:colOff>
      <xdr:row>99</xdr:row>
      <xdr:rowOff>71806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76128"/>
          <a:ext cx="889000" cy="6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153592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146031</xdr:rowOff>
    </xdr:from>
    <xdr:to>
      <xdr:col>55</xdr:col>
      <xdr:colOff>50800</xdr:colOff>
      <xdr:row>97</xdr:row>
      <xdr:rowOff>76181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0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124458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8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26282</xdr:rowOff>
    </xdr:from>
    <xdr:to>
      <xdr:col>50</xdr:col>
      <xdr:colOff>165100</xdr:colOff>
      <xdr:row>97</xdr:row>
      <xdr:rowOff>127882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5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119009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4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47752</xdr:rowOff>
    </xdr:from>
    <xdr:to>
      <xdr:col>46</xdr:col>
      <xdr:colOff>38100</xdr:colOff>
      <xdr:row>97</xdr:row>
      <xdr:rowOff>149352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140479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7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123228</xdr:rowOff>
    </xdr:from>
    <xdr:to>
      <xdr:col>41</xdr:col>
      <xdr:colOff>101600</xdr:colOff>
      <xdr:row>99</xdr:row>
      <xdr:rowOff>53378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2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44505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018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21006</xdr:rowOff>
    </xdr:from>
    <xdr:to>
      <xdr:col>36</xdr:col>
      <xdr:colOff>165100</xdr:colOff>
      <xdr:row>99</xdr:row>
      <xdr:rowOff>122606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9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113733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708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137928</xdr:rowOff>
    </xdr:from>
    <xdr:to>
      <xdr:col>85</xdr:col>
      <xdr:colOff>127000</xdr:colOff>
      <xdr:row>37</xdr:row>
      <xdr:rowOff>85141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10128"/>
          <a:ext cx="838200" cy="11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85141</xdr:rowOff>
    </xdr:from>
    <xdr:to>
      <xdr:col>81</xdr:col>
      <xdr:colOff>50800</xdr:colOff>
      <xdr:row>37</xdr:row>
      <xdr:rowOff>102019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28791"/>
          <a:ext cx="889000" cy="1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102019</xdr:rowOff>
    </xdr:from>
    <xdr:to>
      <xdr:col>76</xdr:col>
      <xdr:colOff>114300</xdr:colOff>
      <xdr:row>37</xdr:row>
      <xdr:rowOff>168180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45669"/>
          <a:ext cx="889000" cy="6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148253</xdr:rowOff>
    </xdr:from>
    <xdr:to>
      <xdr:col>71</xdr:col>
      <xdr:colOff>177800</xdr:colOff>
      <xdr:row>37</xdr:row>
      <xdr:rowOff>168180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91903"/>
          <a:ext cx="889000" cy="1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131760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3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87128</xdr:rowOff>
    </xdr:from>
    <xdr:to>
      <xdr:col>85</xdr:col>
      <xdr:colOff>177800</xdr:colOff>
      <xdr:row>37</xdr:row>
      <xdr:rowOff>17278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5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110005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1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34341</xdr:rowOff>
    </xdr:from>
    <xdr:to>
      <xdr:col>81</xdr:col>
      <xdr:colOff>101600</xdr:colOff>
      <xdr:row>37</xdr:row>
      <xdr:rowOff>135941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7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127068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7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51219</xdr:rowOff>
    </xdr:from>
    <xdr:to>
      <xdr:col>76</xdr:col>
      <xdr:colOff>165100</xdr:colOff>
      <xdr:row>37</xdr:row>
      <xdr:rowOff>152819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9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143946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8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117380</xdr:rowOff>
    </xdr:from>
    <xdr:to>
      <xdr:col>72</xdr:col>
      <xdr:colOff>38100</xdr:colOff>
      <xdr:row>38</xdr:row>
      <xdr:rowOff>47530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6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38657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5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97453</xdr:rowOff>
    </xdr:from>
    <xdr:to>
      <xdr:col>67</xdr:col>
      <xdr:colOff>101600</xdr:colOff>
      <xdr:row>38</xdr:row>
      <xdr:rowOff>27603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4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18731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3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29159</xdr:rowOff>
    </xdr:from>
    <xdr:to>
      <xdr:col>85</xdr:col>
      <xdr:colOff>127000</xdr:colOff>
      <xdr:row>58</xdr:row>
      <xdr:rowOff>36081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973259"/>
          <a:ext cx="838200" cy="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29159</xdr:rowOff>
    </xdr:from>
    <xdr:to>
      <xdr:col>81</xdr:col>
      <xdr:colOff>50800</xdr:colOff>
      <xdr:row>58</xdr:row>
      <xdr:rowOff>104254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73259"/>
          <a:ext cx="889000" cy="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77483</xdr:rowOff>
    </xdr:from>
    <xdr:to>
      <xdr:col>76</xdr:col>
      <xdr:colOff>114300</xdr:colOff>
      <xdr:row>58</xdr:row>
      <xdr:rowOff>104254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21583"/>
          <a:ext cx="889000" cy="2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121818</xdr:rowOff>
    </xdr:from>
    <xdr:to>
      <xdr:col>71</xdr:col>
      <xdr:colOff>177800</xdr:colOff>
      <xdr:row>58</xdr:row>
      <xdr:rowOff>77483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94468"/>
          <a:ext cx="889000" cy="12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156731</xdr:rowOff>
    </xdr:from>
    <xdr:to>
      <xdr:col>85</xdr:col>
      <xdr:colOff>177800</xdr:colOff>
      <xdr:row>58</xdr:row>
      <xdr:rowOff>86881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2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135158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0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149809</xdr:rowOff>
    </xdr:from>
    <xdr:to>
      <xdr:col>81</xdr:col>
      <xdr:colOff>101600</xdr:colOff>
      <xdr:row>58</xdr:row>
      <xdr:rowOff>79959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2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71086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1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53454</xdr:rowOff>
    </xdr:from>
    <xdr:to>
      <xdr:col>76</xdr:col>
      <xdr:colOff>165100</xdr:colOff>
      <xdr:row>58</xdr:row>
      <xdr:rowOff>155054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9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146181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9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26683</xdr:rowOff>
    </xdr:from>
    <xdr:to>
      <xdr:col>72</xdr:col>
      <xdr:colOff>38100</xdr:colOff>
      <xdr:row>58</xdr:row>
      <xdr:rowOff>128283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7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119410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6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71018</xdr:rowOff>
    </xdr:from>
    <xdr:to>
      <xdr:col>67</xdr:col>
      <xdr:colOff>101600</xdr:colOff>
      <xdr:row>58</xdr:row>
      <xdr:rowOff>1168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4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163745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3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22631</xdr:rowOff>
    </xdr:from>
    <xdr:to>
      <xdr:col>85</xdr:col>
      <xdr:colOff>127000</xdr:colOff>
      <xdr:row>97</xdr:row>
      <xdr:rowOff>36297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653281"/>
          <a:ext cx="838200" cy="1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36297</xdr:rowOff>
    </xdr:from>
    <xdr:to>
      <xdr:col>81</xdr:col>
      <xdr:colOff>50800</xdr:colOff>
      <xdr:row>97</xdr:row>
      <xdr:rowOff>55944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66947"/>
          <a:ext cx="889000" cy="1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55944</xdr:rowOff>
    </xdr:from>
    <xdr:to>
      <xdr:col>76</xdr:col>
      <xdr:colOff>114300</xdr:colOff>
      <xdr:row>97</xdr:row>
      <xdr:rowOff>85737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86594"/>
          <a:ext cx="889000" cy="2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85737</xdr:rowOff>
    </xdr:from>
    <xdr:to>
      <xdr:col>71</xdr:col>
      <xdr:colOff>177800</xdr:colOff>
      <xdr:row>97</xdr:row>
      <xdr:rowOff>101791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16387"/>
          <a:ext cx="889000" cy="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143281</xdr:rowOff>
    </xdr:from>
    <xdr:to>
      <xdr:col>85</xdr:col>
      <xdr:colOff>177800</xdr:colOff>
      <xdr:row>97</xdr:row>
      <xdr:rowOff>73431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0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121708</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8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156947</xdr:rowOff>
    </xdr:from>
    <xdr:to>
      <xdr:col>81</xdr:col>
      <xdr:colOff>101600</xdr:colOff>
      <xdr:row>97</xdr:row>
      <xdr:rowOff>87097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1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78224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0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5144</xdr:rowOff>
    </xdr:from>
    <xdr:to>
      <xdr:col>76</xdr:col>
      <xdr:colOff>165100</xdr:colOff>
      <xdr:row>97</xdr:row>
      <xdr:rowOff>106744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3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97871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34937</xdr:rowOff>
    </xdr:from>
    <xdr:to>
      <xdr:col>72</xdr:col>
      <xdr:colOff>38100</xdr:colOff>
      <xdr:row>97</xdr:row>
      <xdr:rowOff>136537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6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127664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5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50991</xdr:rowOff>
    </xdr:from>
    <xdr:to>
      <xdr:col>67</xdr:col>
      <xdr:colOff>101600</xdr:colOff>
      <xdr:row>97</xdr:row>
      <xdr:rowOff>152591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8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143718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7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議会費、衛生費、農林水産業費、消防費の４項目が類似団体平均を上回る結果となった。</a:t>
          </a:r>
        </a:p>
        <a:p>
          <a:r>
            <a:rPr kumimoji="1" lang="ja-JP" altLang="en-US" sz="1300">
              <a:latin typeface="ＭＳ Ｐゴシック" panose="020B0600070205080204" pitchFamily="50" charset="-128"/>
              <a:ea typeface="ＭＳ Ｐゴシック" panose="020B0600070205080204" pitchFamily="50" charset="-128"/>
            </a:rPr>
            <a:t>　議会費が類似団体平均を上回った要因は、他団体と比較して議員に対する報酬等が高い水準にあるためである。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衛生費では、津島市民病院事業会計に支出している繰出金が高い水準にあるためである。市民病院の経営改善を市の最重要課題と捉え、市本体と病院が一体となって取組を進めていくこととしている。今後も、病院が安定した経営を続けていけるよう、今後も状況に応じて支援していく必要があると考え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では、農道等の測量委託、土地改良工事、県営事業負担金等の増であり、消防費では、耐震性貯水槽整備、消防・救急車両整備の増である。今後も整備更新費用の増が見込まれるため、公共施設の適正管理に努め、経費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愛知県津島市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財政調整基金の取崩額</a:t>
          </a:r>
          <a:r>
            <a:rPr kumimoji="1" lang="en-US" altLang="ja-JP" sz="1400">
              <a:latin typeface="ＭＳ ゴシック" pitchFamily="49" charset="-128"/>
              <a:ea typeface="ＭＳ ゴシック" pitchFamily="49" charset="-128"/>
            </a:rPr>
            <a:t>672</a:t>
          </a:r>
          <a:r>
            <a:rPr kumimoji="1" lang="ja-JP" altLang="en-US" sz="1400">
              <a:latin typeface="ＭＳ ゴシック" pitchFamily="49" charset="-128"/>
              <a:ea typeface="ＭＳ ゴシック" pitchFamily="49" charset="-128"/>
            </a:rPr>
            <a:t>百万円の発生等により、実質収支比率（単年度）が低下した。</a:t>
          </a:r>
        </a:p>
        <a:p>
          <a:r>
            <a:rPr kumimoji="1" lang="ja-JP" altLang="en-US" sz="1400">
              <a:latin typeface="ＭＳ ゴシック" pitchFamily="49" charset="-128"/>
              <a:ea typeface="ＭＳ ゴシック" pitchFamily="49" charset="-128"/>
            </a:rPr>
            <a:t>　近年、実質収支比率が悪化している状態にあるため、必要な施策に財源を投入し、市民サービスの充実に努める等、効率的かつ効果的な財政運営に取り組んでいく必要がある。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愛知県津島市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令和６年度の連結実質赤字比率は、７年連続で全会計ともにマイナス（＝黒字）となった。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一般会計においては、実質黒字が高い状態にあるため、必要な施策に財源を投入し、市民サービスの充実に努める等、効率的かつ効果的な財政運営に取り組んでいく必要がある。</a:t>
          </a:r>
        </a:p>
        <a:p>
          <a:r>
            <a:rPr kumimoji="1" lang="ja-JP" altLang="en-US" sz="1400">
              <a:latin typeface="ＭＳ ゴシック" pitchFamily="49" charset="-128"/>
              <a:ea typeface="ＭＳ ゴシック" pitchFamily="49" charset="-128"/>
            </a:rPr>
            <a:t>　津島市民病院事業会計においては、人事院勧告に伴う人件費の増や電気・ガスをはじめとするエネルギー価格などの高騰により純損失が</a:t>
          </a:r>
          <a:r>
            <a:rPr kumimoji="1" lang="en-US" altLang="ja-JP" sz="1400">
              <a:latin typeface="ＭＳ ゴシック" pitchFamily="49" charset="-128"/>
              <a:ea typeface="ＭＳ ゴシック" pitchFamily="49" charset="-128"/>
            </a:rPr>
            <a:t>603</a:t>
          </a:r>
          <a:r>
            <a:rPr kumimoji="1" lang="ja-JP" altLang="en-US" sz="1400">
              <a:latin typeface="ＭＳ ゴシック" pitchFamily="49" charset="-128"/>
              <a:ea typeface="ＭＳ ゴシック" pitchFamily="49" charset="-128"/>
            </a:rPr>
            <a:t>百万円となった結果、黒字幅が減少している。今後も、状況に応じて病院が安定した経営を続けていけるよう支援していく必要があると考えている。</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愛知県津島市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元利償還金について、令和３年度発行の中学校トイレ整備事業債等の元金償還が開始したこと等により、元金が</a:t>
          </a:r>
          <a:r>
            <a:rPr kumimoji="1" lang="en-US" altLang="ja-JP" sz="1400">
              <a:latin typeface="ＭＳ ゴシック" pitchFamily="49" charset="-128"/>
              <a:ea typeface="ＭＳ ゴシック" pitchFamily="49" charset="-128"/>
            </a:rPr>
            <a:t>49</a:t>
          </a:r>
          <a:r>
            <a:rPr kumimoji="1" lang="ja-JP" altLang="en-US" sz="1400">
              <a:latin typeface="ＭＳ ゴシック" pitchFamily="49" charset="-128"/>
              <a:ea typeface="ＭＳ ゴシック" pitchFamily="49" charset="-128"/>
            </a:rPr>
            <a:t>百万円の増となっている。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後年度に、耐震性貯水槽建設事業、消防車両整備事業等に係る起債の元利償還が控えており、実質公債費比率は今後も悪化することが見込まれる。投資的事業の計画的・効果的な実施を図るととともに、交付税措置のない起債発行を極力行わない等により、地方債現在高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愛知県津島市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地方債の現在高は、近年減少傾向にある中、</a:t>
          </a:r>
          <a:r>
            <a:rPr kumimoji="1" lang="en-US" altLang="ja-JP" sz="1400">
              <a:latin typeface="ＭＳ ゴシック" pitchFamily="49" charset="-128"/>
              <a:ea typeface="ＭＳ ゴシック" pitchFamily="49" charset="-128"/>
            </a:rPr>
            <a:t>246</a:t>
          </a:r>
          <a:r>
            <a:rPr kumimoji="1" lang="ja-JP" altLang="en-US" sz="1400">
              <a:latin typeface="ＭＳ ゴシック" pitchFamily="49" charset="-128"/>
              <a:ea typeface="ＭＳ ゴシック" pitchFamily="49" charset="-128"/>
            </a:rPr>
            <a:t>百万円増の</a:t>
          </a:r>
          <a:r>
            <a:rPr kumimoji="1" lang="en-US" altLang="ja-JP" sz="1400">
              <a:latin typeface="ＭＳ ゴシック" pitchFamily="49" charset="-128"/>
              <a:ea typeface="ＭＳ ゴシック" pitchFamily="49" charset="-128"/>
            </a:rPr>
            <a:t>16,934</a:t>
          </a:r>
          <a:r>
            <a:rPr kumimoji="1" lang="ja-JP" altLang="en-US" sz="1400">
              <a:latin typeface="ＭＳ ゴシック" pitchFamily="49" charset="-128"/>
              <a:ea typeface="ＭＳ ゴシック" pitchFamily="49" charset="-128"/>
            </a:rPr>
            <a:t>百万円となった。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また、財政調整基金等の減により充当可能基金が</a:t>
          </a:r>
          <a:r>
            <a:rPr kumimoji="1" lang="en-US" altLang="ja-JP" sz="1400">
              <a:latin typeface="ＭＳ ゴシック" pitchFamily="49" charset="-128"/>
              <a:ea typeface="ＭＳ ゴシック" pitchFamily="49" charset="-128"/>
            </a:rPr>
            <a:t>785</a:t>
          </a:r>
          <a:r>
            <a:rPr kumimoji="1" lang="ja-JP" altLang="en-US" sz="1400">
              <a:latin typeface="ＭＳ ゴシック" pitchFamily="49" charset="-128"/>
              <a:ea typeface="ＭＳ ゴシック" pitchFamily="49" charset="-128"/>
            </a:rPr>
            <a:t>百万円の減、公債費・下水道費等の基準財政需要額算入見込額が</a:t>
          </a:r>
          <a:r>
            <a:rPr kumimoji="1" lang="en-US" altLang="ja-JP" sz="1400">
              <a:latin typeface="ＭＳ ゴシック" pitchFamily="49" charset="-128"/>
              <a:ea typeface="ＭＳ ゴシック" pitchFamily="49" charset="-128"/>
            </a:rPr>
            <a:t>578</a:t>
          </a:r>
          <a:r>
            <a:rPr kumimoji="1" lang="ja-JP" altLang="en-US" sz="1400">
              <a:latin typeface="ＭＳ ゴシック" pitchFamily="49" charset="-128"/>
              <a:ea typeface="ＭＳ ゴシック" pitchFamily="49" charset="-128"/>
            </a:rPr>
            <a:t>百万円の減になったため、将来負担比率が</a:t>
          </a:r>
          <a:r>
            <a:rPr kumimoji="1" lang="en-US" altLang="ja-JP" sz="1400">
              <a:latin typeface="ＭＳ ゴシック" pitchFamily="49" charset="-128"/>
              <a:ea typeface="ＭＳ ゴシック" pitchFamily="49" charset="-128"/>
            </a:rPr>
            <a:t>9.1%</a:t>
          </a:r>
          <a:r>
            <a:rPr kumimoji="1" lang="ja-JP" altLang="en-US" sz="1400">
              <a:latin typeface="ＭＳ ゴシック" pitchFamily="49" charset="-128"/>
              <a:ea typeface="ＭＳ ゴシック" pitchFamily="49" charset="-128"/>
            </a:rPr>
            <a:t>と２年ぶりに生じてしまった。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今後は、老朽化による公共施設等の更新整備が控えており、地方債の現在高の増加、充当可能基金の減少等により将来負担比率が上昇すると見込まれる。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投資的事業を計画的に実施するとともに、交付税措置のない起債発行を極力行わない等により地方債の現在高の抑制に努め、また、基金の計画的な積み立て等により財政の健全化を図っていく。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愛知県津島市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基金全体としては前年度比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5,007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百万円となった。主な要因としては、財政調整基金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672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百万円の繰入れ及びその他特定目的基金のふるさとつしま応援基金の取崩額が積立額を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百万円上回ったことが挙げられる。</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財政調整基金については、標準財政規模（約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確保する必要があると考えているが、少子高齢化、公共施設等の老朽化対応等により、市の財政需要が高まっていくことが見込まれ、また、津島市民病院への支援は地域医療に必要な経費であり、今後も、状況に応じて病院が安定した経営を続けていけるよう支援していく必要があると考えている。あらゆる事業を選択と集中の視点で見直し、経費の削減、収入の増加策に取り組み、安定した行財政運営を行えるように、引き続き、財政調整基金残高の確保に努め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減債基金については、令和３年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月に追加交付された普通交付税のうち、臨時財政対策債償還基金費分</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321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百万円については、令和７年度から令和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百万円ずつ取崩し、令和５年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月に追加交付された普通交付税のうち、臨時財政対策債償還基金費分</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百万円については、令和６・７年度に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百万円ずつ取崩し、さらに、令和６年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月に追加交付された普通交付税のうち、臨時財政対策債償還基金費分</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百万円については、令和７・８年度に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百万円ずつ取崩して、それぞれ活用していく。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その他特定目的基金については、ふるさとつしま応援基金が主になるため、市外に積極的にアピールすることで基金の確保に努めていく。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基金残高は将来負担比率にも大きく影響する要素であり、不要な取崩しは行わないよう、引き続き取り組んでいく。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　　　　　　	：歴史・文化を活かしたまちづくり推進事業の財源として充てるため。</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（旧：歴史・文化のまちづくり基金）</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ふるさとつしま応援基金		：津島市を応援しようとする人々からの寄附金を活用し、個性豊かで活力あるまちづくりに資するため。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美術館建設基金		：美術館建設のための財源として充てるため。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			：福祉の推進に必要な財源を確保するため。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国際交流基金		：市民の国際感覚を高め、もって国際交流の振興を図るため。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百万円の減となった。これは、ふるさとつしま応援基金において、新規寄附金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百万円に対して取崩額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百万円となっており、差額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百万円が減となったためである。その他については、大きな増減はない。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つしま応援基金については、返礼品の基準等に配慮しつつ、市外に積極的にアピールすることにより基金の確保に努めていく。その他の基金については、大きな積立・取崩はなく、今後も適切な運用に努め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令和６年度当初予算では、財源不足分として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百万円の繰入れを予算計上していたが、前年度繰越金等の歳入確保や経費の節減などの年度内の財源確保に最大限に取り組んだ結果、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百万円の繰入れとなり、財政調整基金は減となった。（積立額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財政調整基金については、災害等の緊急的対応への備えとして、標準財政規模（約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を確保する必要があると考えており、残高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目標額としていた。しかし、少子高齢化、公共施設等の老朽化対応等により、市の財政需要が高まっていくことが見込まれ、また、津島市民病院への支援は地域医療に必要な経費であり、今後も、状況に応じて病院が安定した経営を続けていけるよう支援していく必要があると考えている。社会情勢の変化や制度改正等による歳出増加要因も考慮しつつ、あらゆる事業を選択と集中の視点で見直し、経費の削減、収入の増加策に取り組み、安定した行財政運営を行えるように、引き続き、財政調整基金残高の確保に努め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百万円の増となった。令和６年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月に追加交付された普通交付税のうち、臨時財政対策債償還基金費分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百万円を全額積み立てて、発行済の臨時財政対策債の償還財源の一部として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百万円（令和５年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月に追加交付された臨時財政対策債償還基金費分）を取り崩した。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月に追加交付された普通交付税のうち、臨時財政対策債償還基金費分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百万円については、令和３年度発行の臨時財政対策債の償還財源の一部（令和７年度から令和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百万円ずつ取崩）として、また、令和５年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月に追加交付された普通交付税のうち、臨時財政対策債償還基金費分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百万円については、これまでに発行した臨時財政対策債の償還財源の一部（令和６・７年度に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百万円ずつ取崩）として、さらに、令和６年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月に追加交付された普通交付税のうち、臨時財政対策債償還基金費分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百万円については、これまでに発行した臨時財政対策債の償還財源の一部（令和７・８年度に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百万円ずつ取崩）として、それぞれ活用していく。</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愛知県津島市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59,566
56,975
25.09
27,939,984
26,317,924
1,513,829
14,273,516
16,934,371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D00-000018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D00-00001D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D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D00-000034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と比較してやや高い水準が続いている。施設の更新等を実施しているものの、毎年度の減価償却が進んでいることから、更新に伴う償却資産評価額の増加以上に減価償却累計額は増加し、有形固定資産減価償却率は緩やかに上昇している。今後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月に改訂した「津島市公共施設等総合管理計画」に基づき、施設の集約化・複合化や除却に取り組んでいく。</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D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D00-000046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D00-000048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D00-00004A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108797</xdr:rowOff>
    </xdr:from>
    <xdr:to>
      <xdr:col>23</xdr:col>
      <xdr:colOff>136525</xdr:colOff>
      <xdr:row>33</xdr:row>
      <xdr:rowOff>38947</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711700" y="636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87224</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D00-000056000000}"/>
            </a:ext>
          </a:extLst>
        </xdr:cNvPr>
        <xdr:cNvSpPr txBox="1"/>
      </xdr:nvSpPr>
      <xdr:spPr>
        <a:xfrm>
          <a:off x="4813300" y="634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65617</xdr:rowOff>
    </xdr:from>
    <xdr:to>
      <xdr:col>19</xdr:col>
      <xdr:colOff>187325</xdr:colOff>
      <xdr:row>32</xdr:row>
      <xdr:rowOff>167217</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000500" y="632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116417</xdr:rowOff>
    </xdr:from>
    <xdr:to>
      <xdr:col>23</xdr:col>
      <xdr:colOff>85725</xdr:colOff>
      <xdr:row>32</xdr:row>
      <xdr:rowOff>159597</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4051300" y="6374342"/>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18838</xdr:rowOff>
    </xdr:from>
    <xdr:to>
      <xdr:col>15</xdr:col>
      <xdr:colOff>187325</xdr:colOff>
      <xdr:row>32</xdr:row>
      <xdr:rowOff>120438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3238500" y="627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69638</xdr:rowOff>
    </xdr:from>
    <xdr:to>
      <xdr:col>19</xdr:col>
      <xdr:colOff>136525</xdr:colOff>
      <xdr:row>32</xdr:row>
      <xdr:rowOff>116417</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3289300" y="632756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139912</xdr:rowOff>
    </xdr:from>
    <xdr:to>
      <xdr:col>11</xdr:col>
      <xdr:colOff>187325</xdr:colOff>
      <xdr:row>32</xdr:row>
      <xdr:rowOff>70062</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2476500" y="622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19262</xdr:rowOff>
    </xdr:from>
    <xdr:to>
      <xdr:col>15</xdr:col>
      <xdr:colOff>136525</xdr:colOff>
      <xdr:row>32</xdr:row>
      <xdr:rowOff>69638</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2527300" y="6277187"/>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82338</xdr:rowOff>
    </xdr:from>
    <xdr:to>
      <xdr:col>7</xdr:col>
      <xdr:colOff>187325</xdr:colOff>
      <xdr:row>32</xdr:row>
      <xdr:rowOff>12488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1714500" y="616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133138</xdr:rowOff>
    </xdr:from>
    <xdr:to>
      <xdr:col>11</xdr:col>
      <xdr:colOff>136525</xdr:colOff>
      <xdr:row>32</xdr:row>
      <xdr:rowOff>19262</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1765300" y="6219613"/>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5" name="n_1aveValue有形固定資産減価償却率">
          <a:extLst>
            <a:ext uri="{FF2B5EF4-FFF2-40B4-BE49-F238E27FC236}">
              <a16:creationId xmlns:a16="http://schemas.microsoft.com/office/drawing/2014/main" id="{00000000-0008-0000-0D00-00005F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6" name="n_2aveValue有形固定資産減価償却率">
          <a:extLst>
            <a:ext uri="{FF2B5EF4-FFF2-40B4-BE49-F238E27FC236}">
              <a16:creationId xmlns:a16="http://schemas.microsoft.com/office/drawing/2014/main" id="{00000000-0008-0000-0D00-000060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7" name="n_3aveValue有形固定資産減価償却率">
          <a:extLst>
            <a:ext uri="{FF2B5EF4-FFF2-40B4-BE49-F238E27FC236}">
              <a16:creationId xmlns:a16="http://schemas.microsoft.com/office/drawing/2014/main" id="{00000000-0008-0000-0D00-000061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8" name="n_4aveValue有形固定資産減価償却率">
          <a:extLst>
            <a:ext uri="{FF2B5EF4-FFF2-40B4-BE49-F238E27FC236}">
              <a16:creationId xmlns:a16="http://schemas.microsoft.com/office/drawing/2014/main" id="{00000000-0008-0000-0D00-000062000000}"/>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158344</xdr:rowOff>
    </xdr:from>
    <xdr:ext cx="405111" cy="259045"/>
    <xdr:sp macro="" textlink="">
      <xdr:nvSpPr>
        <xdr:cNvPr id="99" name="n_1mainValue有形固定資産減価償却率">
          <a:extLst>
            <a:ext uri="{FF2B5EF4-FFF2-40B4-BE49-F238E27FC236}">
              <a16:creationId xmlns:a16="http://schemas.microsoft.com/office/drawing/2014/main" id="{00000000-0008-0000-0D00-000063000000}"/>
            </a:ext>
          </a:extLst>
        </xdr:cNvPr>
        <xdr:cNvSpPr txBox="1"/>
      </xdr:nvSpPr>
      <xdr:spPr>
        <a:xfrm>
          <a:off x="3836044" y="6416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111565</xdr:rowOff>
    </xdr:from>
    <xdr:ext cx="405111" cy="259045"/>
    <xdr:sp macro="" textlink="">
      <xdr:nvSpPr>
        <xdr:cNvPr id="100" name="n_2mainValue有形固定資産減価償却率">
          <a:extLst>
            <a:ext uri="{FF2B5EF4-FFF2-40B4-BE49-F238E27FC236}">
              <a16:creationId xmlns:a16="http://schemas.microsoft.com/office/drawing/2014/main" id="{00000000-0008-0000-0D00-000064000000}"/>
            </a:ext>
          </a:extLst>
        </xdr:cNvPr>
        <xdr:cNvSpPr txBox="1"/>
      </xdr:nvSpPr>
      <xdr:spPr>
        <a:xfrm>
          <a:off x="3086744" y="636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61189</xdr:rowOff>
    </xdr:from>
    <xdr:ext cx="405111" cy="259045"/>
    <xdr:sp macro="" textlink="">
      <xdr:nvSpPr>
        <xdr:cNvPr id="101" name="n_3mainValue有形固定資産減価償却率">
          <a:extLst>
            <a:ext uri="{FF2B5EF4-FFF2-40B4-BE49-F238E27FC236}">
              <a16:creationId xmlns:a16="http://schemas.microsoft.com/office/drawing/2014/main" id="{00000000-0008-0000-0D00-000065000000}"/>
            </a:ext>
          </a:extLst>
        </xdr:cNvPr>
        <xdr:cNvSpPr txBox="1"/>
      </xdr:nvSpPr>
      <xdr:spPr>
        <a:xfrm>
          <a:off x="2324744" y="6319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3615</xdr:rowOff>
    </xdr:from>
    <xdr:ext cx="405111" cy="259045"/>
    <xdr:sp macro="" textlink="">
      <xdr:nvSpPr>
        <xdr:cNvPr id="102" name="n_4mainValue有形固定資産減価償却率">
          <a:extLst>
            <a:ext uri="{FF2B5EF4-FFF2-40B4-BE49-F238E27FC236}">
              <a16:creationId xmlns:a16="http://schemas.microsoft.com/office/drawing/2014/main" id="{00000000-0008-0000-0D00-000066000000}"/>
            </a:ext>
          </a:extLst>
        </xdr:cNvPr>
        <xdr:cNvSpPr txBox="1"/>
      </xdr:nvSpPr>
      <xdr:spPr>
        <a:xfrm>
          <a:off x="1562744" y="62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D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は減少しているものの、施設の更新等の財源を確保するため、償還額を上回る起債発行をしていることから、地方債残高は増加し、その減少幅は小さい。また、財政調整基金の取り崩しをしたこと充当可能財源額が大きく減少し、債務償還比率は前年度に比べて</a:t>
          </a:r>
          <a:r>
            <a:rPr kumimoji="1" lang="en-US" altLang="ja-JP" sz="1100">
              <a:latin typeface="ＭＳ Ｐゴシック" panose="020B0600070205080204" pitchFamily="50" charset="-128"/>
              <a:ea typeface="ＭＳ Ｐゴシック" panose="020B0600070205080204" pitchFamily="50" charset="-128"/>
            </a:rPr>
            <a:t>61.6</a:t>
          </a:r>
          <a:r>
            <a:rPr kumimoji="1" lang="ja-JP" altLang="en-US" sz="1100">
              <a:latin typeface="ＭＳ Ｐゴシック" panose="020B0600070205080204" pitchFamily="50" charset="-128"/>
              <a:ea typeface="ＭＳ Ｐゴシック" panose="020B0600070205080204" pitchFamily="50" charset="-128"/>
            </a:rPr>
            <a:t>ポイント増加した。類似団体平均及び県平均と比較してやや高い水準となった。施設の在り方等をよく検討するとともに、交付税措置のない起債発行の抑制等を行い、地方債残高の抑制に努めていく。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D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2" name="債務償還比率最小値テキスト">
          <a:extLst>
            <a:ext uri="{FF2B5EF4-FFF2-40B4-BE49-F238E27FC236}">
              <a16:creationId xmlns:a16="http://schemas.microsoft.com/office/drawing/2014/main" id="{00000000-0008-0000-0D00-000084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00000000-0008-0000-0D00-000086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6" name="債務償還比率平均値テキスト">
          <a:extLst>
            <a:ext uri="{FF2B5EF4-FFF2-40B4-BE49-F238E27FC236}">
              <a16:creationId xmlns:a16="http://schemas.microsoft.com/office/drawing/2014/main" id="{00000000-0008-0000-0D00-000088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48563</xdr:rowOff>
    </xdr:from>
    <xdr:to>
      <xdr:col>76</xdr:col>
      <xdr:colOff>73025</xdr:colOff>
      <xdr:row>30</xdr:row>
      <xdr:rowOff>150163</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744700" y="596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26990</xdr:rowOff>
    </xdr:from>
    <xdr:ext cx="469744" cy="259045"/>
    <xdr:sp macro="" textlink="">
      <xdr:nvSpPr>
        <xdr:cNvPr id="148" name="債務償還比率該当値テキスト">
          <a:extLst>
            <a:ext uri="{FF2B5EF4-FFF2-40B4-BE49-F238E27FC236}">
              <a16:creationId xmlns:a16="http://schemas.microsoft.com/office/drawing/2014/main" id="{00000000-0008-0000-0D00-000094000000}"/>
            </a:ext>
          </a:extLst>
        </xdr:cNvPr>
        <xdr:cNvSpPr txBox="1"/>
      </xdr:nvSpPr>
      <xdr:spPr>
        <a:xfrm>
          <a:off x="14846300" y="594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146128</xdr:rowOff>
    </xdr:from>
    <xdr:to>
      <xdr:col>72</xdr:col>
      <xdr:colOff>123825</xdr:colOff>
      <xdr:row>30</xdr:row>
      <xdr:rowOff>76278</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033500" y="588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25478</xdr:rowOff>
    </xdr:from>
    <xdr:to>
      <xdr:col>76</xdr:col>
      <xdr:colOff>22225</xdr:colOff>
      <xdr:row>30</xdr:row>
      <xdr:rowOff>99363</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4084300" y="5940503"/>
          <a:ext cx="711200" cy="7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134373</xdr:rowOff>
    </xdr:from>
    <xdr:to>
      <xdr:col>68</xdr:col>
      <xdr:colOff>123825</xdr:colOff>
      <xdr:row>30</xdr:row>
      <xdr:rowOff>64523</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3271500" y="587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13723</xdr:rowOff>
    </xdr:from>
    <xdr:to>
      <xdr:col>72</xdr:col>
      <xdr:colOff>73025</xdr:colOff>
      <xdr:row>30</xdr:row>
      <xdr:rowOff>25478</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3322300" y="5928748"/>
          <a:ext cx="762000" cy="1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67204</xdr:rowOff>
    </xdr:from>
    <xdr:to>
      <xdr:col>64</xdr:col>
      <xdr:colOff>123825</xdr:colOff>
      <xdr:row>29</xdr:row>
      <xdr:rowOff>168804</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2509500" y="581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118004</xdr:rowOff>
    </xdr:from>
    <xdr:to>
      <xdr:col>68</xdr:col>
      <xdr:colOff>73025</xdr:colOff>
      <xdr:row>30</xdr:row>
      <xdr:rowOff>13723</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2560300" y="5861579"/>
          <a:ext cx="762000" cy="6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37648</xdr:rowOff>
    </xdr:from>
    <xdr:to>
      <xdr:col>60</xdr:col>
      <xdr:colOff>123825</xdr:colOff>
      <xdr:row>30</xdr:row>
      <xdr:rowOff>139248</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747500" y="595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118004</xdr:rowOff>
    </xdr:from>
    <xdr:to>
      <xdr:col>64</xdr:col>
      <xdr:colOff>73025</xdr:colOff>
      <xdr:row>30</xdr:row>
      <xdr:rowOff>88448</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1798300" y="5861579"/>
          <a:ext cx="762000" cy="14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7" name="n_1aveValue債務償還比率">
          <a:extLst>
            <a:ext uri="{FF2B5EF4-FFF2-40B4-BE49-F238E27FC236}">
              <a16:creationId xmlns:a16="http://schemas.microsoft.com/office/drawing/2014/main" id="{00000000-0008-0000-0D00-00009D000000}"/>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8" name="n_2aveValue債務償還比率">
          <a:extLst>
            <a:ext uri="{FF2B5EF4-FFF2-40B4-BE49-F238E27FC236}">
              <a16:creationId xmlns:a16="http://schemas.microsoft.com/office/drawing/2014/main" id="{00000000-0008-0000-0D00-00009E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9" name="n_3aveValue債務償還比率">
          <a:extLst>
            <a:ext uri="{FF2B5EF4-FFF2-40B4-BE49-F238E27FC236}">
              <a16:creationId xmlns:a16="http://schemas.microsoft.com/office/drawing/2014/main" id="{00000000-0008-0000-0D00-00009F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0" name="n_4aveValue債務償還比率">
          <a:extLst>
            <a:ext uri="{FF2B5EF4-FFF2-40B4-BE49-F238E27FC236}">
              <a16:creationId xmlns:a16="http://schemas.microsoft.com/office/drawing/2014/main" id="{00000000-0008-0000-0D00-0000A0000000}"/>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67405</xdr:rowOff>
    </xdr:from>
    <xdr:ext cx="469744" cy="259045"/>
    <xdr:sp macro="" textlink="">
      <xdr:nvSpPr>
        <xdr:cNvPr id="161" name="n_1mainValue債務償還比率">
          <a:extLst>
            <a:ext uri="{FF2B5EF4-FFF2-40B4-BE49-F238E27FC236}">
              <a16:creationId xmlns:a16="http://schemas.microsoft.com/office/drawing/2014/main" id="{00000000-0008-0000-0D00-0000A1000000}"/>
            </a:ext>
          </a:extLst>
        </xdr:cNvPr>
        <xdr:cNvSpPr txBox="1"/>
      </xdr:nvSpPr>
      <xdr:spPr>
        <a:xfrm>
          <a:off x="13836727" y="598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55650</xdr:rowOff>
    </xdr:from>
    <xdr:ext cx="469744" cy="259045"/>
    <xdr:sp macro="" textlink="">
      <xdr:nvSpPr>
        <xdr:cNvPr id="162" name="n_2mainValue債務償還比率">
          <a:extLst>
            <a:ext uri="{FF2B5EF4-FFF2-40B4-BE49-F238E27FC236}">
              <a16:creationId xmlns:a16="http://schemas.microsoft.com/office/drawing/2014/main" id="{00000000-0008-0000-0D00-0000A2000000}"/>
            </a:ext>
          </a:extLst>
        </xdr:cNvPr>
        <xdr:cNvSpPr txBox="1"/>
      </xdr:nvSpPr>
      <xdr:spPr>
        <a:xfrm>
          <a:off x="13087427" y="597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159931</xdr:rowOff>
    </xdr:from>
    <xdr:ext cx="469744" cy="259045"/>
    <xdr:sp macro="" textlink="">
      <xdr:nvSpPr>
        <xdr:cNvPr id="163" name="n_3mainValue債務償還比率">
          <a:extLst>
            <a:ext uri="{FF2B5EF4-FFF2-40B4-BE49-F238E27FC236}">
              <a16:creationId xmlns:a16="http://schemas.microsoft.com/office/drawing/2014/main" id="{00000000-0008-0000-0D00-0000A3000000}"/>
            </a:ext>
          </a:extLst>
        </xdr:cNvPr>
        <xdr:cNvSpPr txBox="1"/>
      </xdr:nvSpPr>
      <xdr:spPr>
        <a:xfrm>
          <a:off x="12325427" y="59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155775</xdr:rowOff>
    </xdr:from>
    <xdr:ext cx="469744" cy="259045"/>
    <xdr:sp macro="" textlink="">
      <xdr:nvSpPr>
        <xdr:cNvPr id="164" name="n_4mainValue債務償還比率">
          <a:extLst>
            <a:ext uri="{FF2B5EF4-FFF2-40B4-BE49-F238E27FC236}">
              <a16:creationId xmlns:a16="http://schemas.microsoft.com/office/drawing/2014/main" id="{00000000-0008-0000-0D00-0000A4000000}"/>
            </a:ext>
          </a:extLst>
        </xdr:cNvPr>
        <xdr:cNvSpPr txBox="1"/>
      </xdr:nvSpPr>
      <xdr:spPr>
        <a:xfrm>
          <a:off x="11563427" y="5727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D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D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愛知県津島市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59,566
56,975
25.09
27,939,984
26,317,924
1,513,829
14,273,516
16,934,371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15875</xdr:rowOff>
    </xdr:from>
    <xdr:to>
      <xdr:col>24</xdr:col>
      <xdr:colOff>114300</xdr:colOff>
      <xdr:row>39</xdr:row>
      <xdr:rowOff>117475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7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165752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151130</xdr:rowOff>
    </xdr:from>
    <xdr:to>
      <xdr:col>20</xdr:col>
      <xdr:colOff>38100</xdr:colOff>
      <xdr:row>39</xdr:row>
      <xdr:rowOff>81280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30480</xdr:rowOff>
    </xdr:from>
    <xdr:to>
      <xdr:col>24</xdr:col>
      <xdr:colOff>63500</xdr:colOff>
      <xdr:row>39</xdr:row>
      <xdr:rowOff>66675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7170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114935</xdr:rowOff>
    </xdr:from>
    <xdr:to>
      <xdr:col>15</xdr:col>
      <xdr:colOff>101600</xdr:colOff>
      <xdr:row>39</xdr:row>
      <xdr:rowOff>45085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165735</xdr:rowOff>
    </xdr:from>
    <xdr:to>
      <xdr:col>19</xdr:col>
      <xdr:colOff>177800</xdr:colOff>
      <xdr:row>39</xdr:row>
      <xdr:rowOff>30480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6808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82550</xdr:rowOff>
    </xdr:from>
    <xdr:to>
      <xdr:col>10</xdr:col>
      <xdr:colOff>165100</xdr:colOff>
      <xdr:row>39</xdr:row>
      <xdr:rowOff>12700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133350</xdr:rowOff>
    </xdr:from>
    <xdr:to>
      <xdr:col>15</xdr:col>
      <xdr:colOff>50800</xdr:colOff>
      <xdr:row>38</xdr:row>
      <xdr:rowOff>165735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6484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46355</xdr:rowOff>
    </xdr:from>
    <xdr:to>
      <xdr:col>6</xdr:col>
      <xdr:colOff>38100</xdr:colOff>
      <xdr:row>38</xdr:row>
      <xdr:rowOff>147955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97155</xdr:rowOff>
    </xdr:from>
    <xdr:to>
      <xdr:col>10</xdr:col>
      <xdr:colOff>114300</xdr:colOff>
      <xdr:row>38</xdr:row>
      <xdr:rowOff>133350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6122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72407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36212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3827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139082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46050</xdr:rowOff>
    </xdr:from>
    <xdr:to>
      <xdr:col>55</xdr:col>
      <xdr:colOff>50800</xdr:colOff>
      <xdr:row>40</xdr:row>
      <xdr:rowOff>147650</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9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24477</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8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50927</xdr:rowOff>
    </xdr:from>
    <xdr:to>
      <xdr:col>50</xdr:col>
      <xdr:colOff>165100</xdr:colOff>
      <xdr:row>40</xdr:row>
      <xdr:rowOff>152527</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90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96850</xdr:rowOff>
    </xdr:from>
    <xdr:to>
      <xdr:col>55</xdr:col>
      <xdr:colOff>0</xdr:colOff>
      <xdr:row>40</xdr:row>
      <xdr:rowOff>101727</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954850"/>
          <a:ext cx="8382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55118</xdr:rowOff>
    </xdr:from>
    <xdr:to>
      <xdr:col>46</xdr:col>
      <xdr:colOff>38100</xdr:colOff>
      <xdr:row>40</xdr:row>
      <xdr:rowOff>156718</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9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101727</xdr:rowOff>
    </xdr:from>
    <xdr:to>
      <xdr:col>50</xdr:col>
      <xdr:colOff>114300</xdr:colOff>
      <xdr:row>40</xdr:row>
      <xdr:rowOff>105918</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95972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60376</xdr:rowOff>
    </xdr:from>
    <xdr:to>
      <xdr:col>41</xdr:col>
      <xdr:colOff>101600</xdr:colOff>
      <xdr:row>40</xdr:row>
      <xdr:rowOff>161976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9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105918</xdr:rowOff>
    </xdr:from>
    <xdr:to>
      <xdr:col>45</xdr:col>
      <xdr:colOff>177800</xdr:colOff>
      <xdr:row>40</xdr:row>
      <xdr:rowOff>111176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963918"/>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64338</xdr:rowOff>
    </xdr:from>
    <xdr:to>
      <xdr:col>36</xdr:col>
      <xdr:colOff>165100</xdr:colOff>
      <xdr:row>40</xdr:row>
      <xdr:rowOff>165938</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92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111176</xdr:rowOff>
    </xdr:from>
    <xdr:to>
      <xdr:col>41</xdr:col>
      <xdr:colOff>50800</xdr:colOff>
      <xdr:row>40</xdr:row>
      <xdr:rowOff>115138</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969176"/>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143654</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700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147845</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700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153103</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701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157065</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701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41927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35741</xdr:rowOff>
    </xdr:from>
    <xdr:to>
      <xdr:col>20</xdr:col>
      <xdr:colOff>38100</xdr:colOff>
      <xdr:row>61</xdr:row>
      <xdr:rowOff>137341</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86541</xdr:rowOff>
    </xdr:from>
    <xdr:to>
      <xdr:col>24</xdr:col>
      <xdr:colOff>63500</xdr:colOff>
      <xdr:row>61</xdr:row>
      <xdr:rowOff>114300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54499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86541</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51723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153307</xdr:rowOff>
    </xdr:from>
    <xdr:to>
      <xdr:col>10</xdr:col>
      <xdr:colOff>165100</xdr:colOff>
      <xdr:row>61</xdr:row>
      <xdr:rowOff>83457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32657</xdr:rowOff>
    </xdr:from>
    <xdr:to>
      <xdr:col>15</xdr:col>
      <xdr:colOff>50800</xdr:colOff>
      <xdr:row>61</xdr:row>
      <xdr:rowOff>58783</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4911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127181</xdr:rowOff>
    </xdr:from>
    <xdr:to>
      <xdr:col>6</xdr:col>
      <xdr:colOff>38100</xdr:colOff>
      <xdr:row>61</xdr:row>
      <xdr:rowOff>57331</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xdr:rowOff>
    </xdr:from>
    <xdr:to>
      <xdr:col>10</xdr:col>
      <xdr:colOff>114300</xdr:colOff>
      <xdr:row>61</xdr:row>
      <xdr:rowOff>32657</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46498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128468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74584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90776</xdr:rowOff>
    </xdr:from>
    <xdr:to>
      <xdr:col>55</xdr:col>
      <xdr:colOff>50800</xdr:colOff>
      <xdr:row>63</xdr:row>
      <xdr:rowOff>20926</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2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113653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572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93518</xdr:rowOff>
    </xdr:from>
    <xdr:to>
      <xdr:col>50</xdr:col>
      <xdr:colOff>165100</xdr:colOff>
      <xdr:row>63</xdr:row>
      <xdr:rowOff>23668</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2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141576</xdr:rowOff>
    </xdr:from>
    <xdr:to>
      <xdr:col>55</xdr:col>
      <xdr:colOff>0</xdr:colOff>
      <xdr:row>62</xdr:row>
      <xdr:rowOff>144318</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771476"/>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96169</xdr:rowOff>
    </xdr:from>
    <xdr:to>
      <xdr:col>46</xdr:col>
      <xdr:colOff>38100</xdr:colOff>
      <xdr:row>63</xdr:row>
      <xdr:rowOff>26319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2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144318</xdr:rowOff>
    </xdr:from>
    <xdr:to>
      <xdr:col>50</xdr:col>
      <xdr:colOff>114300</xdr:colOff>
      <xdr:row>62</xdr:row>
      <xdr:rowOff>146969</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774218"/>
          <a:ext cx="889000" cy="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97987</xdr:rowOff>
    </xdr:from>
    <xdr:to>
      <xdr:col>41</xdr:col>
      <xdr:colOff>101600</xdr:colOff>
      <xdr:row>63</xdr:row>
      <xdr:rowOff>28137</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2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146969</xdr:rowOff>
    </xdr:from>
    <xdr:to>
      <xdr:col>45</xdr:col>
      <xdr:colOff>177800</xdr:colOff>
      <xdr:row>62</xdr:row>
      <xdr:rowOff>148787</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776869"/>
          <a:ext cx="889000" cy="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101407</xdr:rowOff>
    </xdr:from>
    <xdr:to>
      <xdr:col>36</xdr:col>
      <xdr:colOff>165100</xdr:colOff>
      <xdr:row>63</xdr:row>
      <xdr:rowOff>31557</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3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148787</xdr:rowOff>
    </xdr:from>
    <xdr:to>
      <xdr:col>41</xdr:col>
      <xdr:colOff>50800</xdr:colOff>
      <xdr:row>62</xdr:row>
      <xdr:rowOff>152207</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778687"/>
          <a:ext cx="889000" cy="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40195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49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42846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501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44664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50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48084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50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2539</xdr:rowOff>
    </xdr:from>
    <xdr:to>
      <xdr:col>6</xdr:col>
      <xdr:colOff>38100</xdr:colOff>
      <xdr:row>83</xdr:row>
      <xdr:rowOff>104139</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93980</xdr:rowOff>
    </xdr:from>
    <xdr:to>
      <xdr:col>24</xdr:col>
      <xdr:colOff>114300</xdr:colOff>
      <xdr:row>83</xdr:row>
      <xdr:rowOff>24130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116857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69214</xdr:rowOff>
    </xdr:from>
    <xdr:to>
      <xdr:col>20</xdr:col>
      <xdr:colOff>38100</xdr:colOff>
      <xdr:row>82</xdr:row>
      <xdr:rowOff>170814</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120014</xdr:rowOff>
    </xdr:from>
    <xdr:to>
      <xdr:col>24</xdr:col>
      <xdr:colOff>63500</xdr:colOff>
      <xdr:row>82</xdr:row>
      <xdr:rowOff>144780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178914"/>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48261</xdr:rowOff>
    </xdr:from>
    <xdr:to>
      <xdr:col>15</xdr:col>
      <xdr:colOff>101600</xdr:colOff>
      <xdr:row>82</xdr:row>
      <xdr:rowOff>149861</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99061</xdr:rowOff>
    </xdr:from>
    <xdr:to>
      <xdr:col>19</xdr:col>
      <xdr:colOff>177800</xdr:colOff>
      <xdr:row>82</xdr:row>
      <xdr:rowOff>120014</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15796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29211</xdr:rowOff>
    </xdr:from>
    <xdr:to>
      <xdr:col>10</xdr:col>
      <xdr:colOff>165100</xdr:colOff>
      <xdr:row>82</xdr:row>
      <xdr:rowOff>130811</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80011</xdr:rowOff>
    </xdr:from>
    <xdr:to>
      <xdr:col>15</xdr:col>
      <xdr:colOff>50800</xdr:colOff>
      <xdr:row>82</xdr:row>
      <xdr:rowOff>99061</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1389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168275</xdr:rowOff>
    </xdr:from>
    <xdr:to>
      <xdr:col>6</xdr:col>
      <xdr:colOff>38100</xdr:colOff>
      <xdr:row>82</xdr:row>
      <xdr:rowOff>98425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47625</xdr:rowOff>
    </xdr:from>
    <xdr:to>
      <xdr:col>10</xdr:col>
      <xdr:colOff>114300</xdr:colOff>
      <xdr:row>82</xdr:row>
      <xdr:rowOff>80011</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1065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95266</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15891</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166388</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147338</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114952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38354</xdr:rowOff>
    </xdr:from>
    <xdr:to>
      <xdr:col>36</xdr:col>
      <xdr:colOff>165100</xdr:colOff>
      <xdr:row>85</xdr:row>
      <xdr:rowOff>139954</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61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112268</xdr:rowOff>
    </xdr:from>
    <xdr:to>
      <xdr:col>55</xdr:col>
      <xdr:colOff>50800</xdr:colOff>
      <xdr:row>85</xdr:row>
      <xdr:rowOff>42418</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51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135145</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36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113030</xdr:rowOff>
    </xdr:from>
    <xdr:to>
      <xdr:col>50</xdr:col>
      <xdr:colOff>165100</xdr:colOff>
      <xdr:row>85</xdr:row>
      <xdr:rowOff>43180</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163068</xdr:rowOff>
    </xdr:from>
    <xdr:to>
      <xdr:col>55</xdr:col>
      <xdr:colOff>0</xdr:colOff>
      <xdr:row>84</xdr:row>
      <xdr:rowOff>163830</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56486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113792</xdr:rowOff>
    </xdr:from>
    <xdr:to>
      <xdr:col>46</xdr:col>
      <xdr:colOff>38100</xdr:colOff>
      <xdr:row>85</xdr:row>
      <xdr:rowOff>43942</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5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163830</xdr:rowOff>
    </xdr:from>
    <xdr:to>
      <xdr:col>50</xdr:col>
      <xdr:colOff>114300</xdr:colOff>
      <xdr:row>84</xdr:row>
      <xdr:rowOff>164592</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56563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112268</xdr:rowOff>
    </xdr:from>
    <xdr:to>
      <xdr:col>41</xdr:col>
      <xdr:colOff>101600</xdr:colOff>
      <xdr:row>85</xdr:row>
      <xdr:rowOff>42418</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51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163068</xdr:rowOff>
    </xdr:from>
    <xdr:to>
      <xdr:col>45</xdr:col>
      <xdr:colOff>177800</xdr:colOff>
      <xdr:row>84</xdr:row>
      <xdr:rowOff>164592</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7861300" y="1456486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115697</xdr:rowOff>
    </xdr:from>
    <xdr:to>
      <xdr:col>36</xdr:col>
      <xdr:colOff>165100</xdr:colOff>
      <xdr:row>85</xdr:row>
      <xdr:rowOff>45847</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5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163068</xdr:rowOff>
    </xdr:from>
    <xdr:to>
      <xdr:col>41</xdr:col>
      <xdr:colOff>50800</xdr:colOff>
      <xdr:row>84</xdr:row>
      <xdr:rowOff>166497</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56486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131081</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70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59707</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60469</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29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58945</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62374</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29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103505</xdr:rowOff>
    </xdr:from>
    <xdr:to>
      <xdr:col>85</xdr:col>
      <xdr:colOff>177800</xdr:colOff>
      <xdr:row>39</xdr:row>
      <xdr:rowOff>33655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81932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25400</xdr:rowOff>
    </xdr:from>
    <xdr:to>
      <xdr:col>81</xdr:col>
      <xdr:colOff>101600</xdr:colOff>
      <xdr:row>39</xdr:row>
      <xdr:rowOff>127000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154305</xdr:rowOff>
    </xdr:from>
    <xdr:to>
      <xdr:col>85</xdr:col>
      <xdr:colOff>127000</xdr:colOff>
      <xdr:row>39</xdr:row>
      <xdr:rowOff>76200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flipV="1">
          <a:off x="15481300" y="6669405"/>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6350</xdr:rowOff>
    </xdr:from>
    <xdr:to>
      <xdr:col>76</xdr:col>
      <xdr:colOff>165100</xdr:colOff>
      <xdr:row>40</xdr:row>
      <xdr:rowOff>107950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76200</xdr:rowOff>
    </xdr:from>
    <xdr:to>
      <xdr:col>81</xdr:col>
      <xdr:colOff>50800</xdr:colOff>
      <xdr:row>40</xdr:row>
      <xdr:rowOff>57150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flipV="1">
          <a:off x="14592300" y="67627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4445</xdr:rowOff>
    </xdr:from>
    <xdr:to>
      <xdr:col>72</xdr:col>
      <xdr:colOff>38100</xdr:colOff>
      <xdr:row>41</xdr:row>
      <xdr:rowOff>106045</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57150</xdr:rowOff>
    </xdr:from>
    <xdr:to>
      <xdr:col>76</xdr:col>
      <xdr:colOff>114300</xdr:colOff>
      <xdr:row>41</xdr:row>
      <xdr:rowOff>55245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flipV="1">
          <a:off x="13703300" y="6915150"/>
          <a:ext cx="889000" cy="1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33020</xdr:rowOff>
    </xdr:from>
    <xdr:to>
      <xdr:col>67</xdr:col>
      <xdr:colOff>101600</xdr:colOff>
      <xdr:row>41</xdr:row>
      <xdr:rowOff>134620</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55245</xdr:rowOff>
    </xdr:from>
    <xdr:to>
      <xdr:col>71</xdr:col>
      <xdr:colOff>177800</xdr:colOff>
      <xdr:row>41</xdr:row>
      <xdr:rowOff>83820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flipV="1">
          <a:off x="12814300" y="70846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118127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99077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4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97172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44" y="712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125747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44"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E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E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E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E00-0000E1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21590</xdr:rowOff>
    </xdr:from>
    <xdr:to>
      <xdr:col>116</xdr:col>
      <xdr:colOff>114300</xdr:colOff>
      <xdr:row>41</xdr:row>
      <xdr:rowOff>123190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21107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107967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E00-0000ED010000}"/>
            </a:ext>
          </a:extLst>
        </xdr:cNvPr>
        <xdr:cNvSpPr txBox="1"/>
      </xdr:nvSpPr>
      <xdr:spPr>
        <a:xfrm>
          <a:off x="22199600" y="696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21590</xdr:rowOff>
    </xdr:from>
    <xdr:to>
      <xdr:col>112</xdr:col>
      <xdr:colOff>38100</xdr:colOff>
      <xdr:row>41</xdr:row>
      <xdr:rowOff>123190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1272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72390</xdr:rowOff>
    </xdr:from>
    <xdr:to>
      <xdr:col>116</xdr:col>
      <xdr:colOff>63500</xdr:colOff>
      <xdr:row>41</xdr:row>
      <xdr:rowOff>72390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21323300" y="7101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25400</xdr:rowOff>
    </xdr:from>
    <xdr:to>
      <xdr:col>107</xdr:col>
      <xdr:colOff>101600</xdr:colOff>
      <xdr:row>41</xdr:row>
      <xdr:rowOff>127000</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2038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72390</xdr:rowOff>
    </xdr:from>
    <xdr:to>
      <xdr:col>111</xdr:col>
      <xdr:colOff>177800</xdr:colOff>
      <xdr:row>41</xdr:row>
      <xdr:rowOff>76200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20434300" y="710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25400</xdr:rowOff>
    </xdr:from>
    <xdr:to>
      <xdr:col>102</xdr:col>
      <xdr:colOff>165100</xdr:colOff>
      <xdr:row>41</xdr:row>
      <xdr:rowOff>127000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9494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76200</xdr:rowOff>
    </xdr:from>
    <xdr:to>
      <xdr:col>107</xdr:col>
      <xdr:colOff>50800</xdr:colOff>
      <xdr:row>41</xdr:row>
      <xdr:rowOff>76200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95453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25400</xdr:rowOff>
    </xdr:from>
    <xdr:to>
      <xdr:col>98</xdr:col>
      <xdr:colOff>38100</xdr:colOff>
      <xdr:row>41</xdr:row>
      <xdr:rowOff>127000</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18605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76200</xdr:rowOff>
    </xdr:from>
    <xdr:to>
      <xdr:col>102</xdr:col>
      <xdr:colOff>114300</xdr:colOff>
      <xdr:row>41</xdr:row>
      <xdr:rowOff>76200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86563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114317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10757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118127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0199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118127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9310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118127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8421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E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E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E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E00-00001B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2763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128270</xdr:rowOff>
    </xdr:from>
    <xdr:to>
      <xdr:col>85</xdr:col>
      <xdr:colOff>177800</xdr:colOff>
      <xdr:row>61</xdr:row>
      <xdr:rowOff>58420</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6268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106697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E00-000027020000}"/>
            </a:ext>
          </a:extLst>
        </xdr:cNvPr>
        <xdr:cNvSpPr txBox="1"/>
      </xdr:nvSpPr>
      <xdr:spPr>
        <a:xfrm>
          <a:off x="163576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111125</xdr:rowOff>
    </xdr:from>
    <xdr:to>
      <xdr:col>81</xdr:col>
      <xdr:colOff>101600</xdr:colOff>
      <xdr:row>61</xdr:row>
      <xdr:rowOff>41275</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5430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161925</xdr:rowOff>
    </xdr:from>
    <xdr:to>
      <xdr:col>85</xdr:col>
      <xdr:colOff>127000</xdr:colOff>
      <xdr:row>61</xdr:row>
      <xdr:rowOff>7620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5481300" y="1044892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103505</xdr:rowOff>
    </xdr:from>
    <xdr:to>
      <xdr:col>76</xdr:col>
      <xdr:colOff>165100</xdr:colOff>
      <xdr:row>61</xdr:row>
      <xdr:rowOff>33655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4541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154305</xdr:rowOff>
    </xdr:from>
    <xdr:to>
      <xdr:col>81</xdr:col>
      <xdr:colOff>50800</xdr:colOff>
      <xdr:row>60</xdr:row>
      <xdr:rowOff>161925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4592300" y="104413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52070</xdr:rowOff>
    </xdr:from>
    <xdr:to>
      <xdr:col>72</xdr:col>
      <xdr:colOff>38100</xdr:colOff>
      <xdr:row>60</xdr:row>
      <xdr:rowOff>153670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3652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102870</xdr:rowOff>
    </xdr:from>
    <xdr:to>
      <xdr:col>76</xdr:col>
      <xdr:colOff>114300</xdr:colOff>
      <xdr:row>60</xdr:row>
      <xdr:rowOff>154305</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3703300" y="103898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59690</xdr:rowOff>
    </xdr:from>
    <xdr:to>
      <xdr:col>67</xdr:col>
      <xdr:colOff>101600</xdr:colOff>
      <xdr:row>60</xdr:row>
      <xdr:rowOff>161290</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2763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102870</xdr:rowOff>
    </xdr:from>
    <xdr:to>
      <xdr:col>71</xdr:col>
      <xdr:colOff>177800</xdr:colOff>
      <xdr:row>60</xdr:row>
      <xdr:rowOff>110490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flipV="1">
          <a:off x="12814300" y="103898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32402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E00-000034020000}"/>
            </a:ext>
          </a:extLst>
        </xdr:cNvPr>
        <xdr:cNvSpPr txBox="1"/>
      </xdr:nvSpPr>
      <xdr:spPr>
        <a:xfrm>
          <a:off x="152660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24782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E00-000035020000}"/>
            </a:ext>
          </a:extLst>
        </xdr:cNvPr>
        <xdr:cNvSpPr txBox="1"/>
      </xdr:nvSpPr>
      <xdr:spPr>
        <a:xfrm>
          <a:off x="14389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170197</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E00-000036020000}"/>
            </a:ext>
          </a:extLst>
        </xdr:cNvPr>
        <xdr:cNvSpPr txBox="1"/>
      </xdr:nvSpPr>
      <xdr:spPr>
        <a:xfrm>
          <a:off x="13500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152417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E00-000037020000}"/>
            </a:ext>
          </a:extLst>
        </xdr:cNvPr>
        <xdr:cNvSpPr txBox="1"/>
      </xdr:nvSpPr>
      <xdr:spPr>
        <a:xfrm>
          <a:off x="12611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E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E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E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E00-000053020000}"/>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8605500" y="106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50698</xdr:rowOff>
    </xdr:from>
    <xdr:to>
      <xdr:col>116</xdr:col>
      <xdr:colOff>114300</xdr:colOff>
      <xdr:row>62</xdr:row>
      <xdr:rowOff>152298</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2110700" y="1068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73575</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E00-00005F020000}"/>
            </a:ext>
          </a:extLst>
        </xdr:cNvPr>
        <xdr:cNvSpPr txBox="1"/>
      </xdr:nvSpPr>
      <xdr:spPr>
        <a:xfrm>
          <a:off x="22199600" y="1053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58471</xdr:rowOff>
    </xdr:from>
    <xdr:to>
      <xdr:col>112</xdr:col>
      <xdr:colOff>38100</xdr:colOff>
      <xdr:row>62</xdr:row>
      <xdr:rowOff>160071</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1272500" y="1068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101498</xdr:rowOff>
    </xdr:from>
    <xdr:to>
      <xdr:col>116</xdr:col>
      <xdr:colOff>63500</xdr:colOff>
      <xdr:row>62</xdr:row>
      <xdr:rowOff>109271</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1323300" y="10731398"/>
          <a:ext cx="8382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63957</xdr:rowOff>
    </xdr:from>
    <xdr:to>
      <xdr:col>107</xdr:col>
      <xdr:colOff>101600</xdr:colOff>
      <xdr:row>62</xdr:row>
      <xdr:rowOff>165557</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0383500" y="1069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109271</xdr:rowOff>
    </xdr:from>
    <xdr:to>
      <xdr:col>111</xdr:col>
      <xdr:colOff>177800</xdr:colOff>
      <xdr:row>62</xdr:row>
      <xdr:rowOff>114757</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20434300" y="10739171"/>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68072</xdr:rowOff>
    </xdr:from>
    <xdr:to>
      <xdr:col>102</xdr:col>
      <xdr:colOff>165100</xdr:colOff>
      <xdr:row>62</xdr:row>
      <xdr:rowOff>169672</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9494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114757</xdr:rowOff>
    </xdr:from>
    <xdr:to>
      <xdr:col>107</xdr:col>
      <xdr:colOff>50800</xdr:colOff>
      <xdr:row>62</xdr:row>
      <xdr:rowOff>118872</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19545300" y="10744657"/>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76759</xdr:rowOff>
    </xdr:from>
    <xdr:to>
      <xdr:col>98</xdr:col>
      <xdr:colOff>38100</xdr:colOff>
      <xdr:row>63</xdr:row>
      <xdr:rowOff>6909</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8605500" y="1070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118872</xdr:rowOff>
    </xdr:from>
    <xdr:to>
      <xdr:col>102</xdr:col>
      <xdr:colOff>114300</xdr:colOff>
      <xdr:row>62</xdr:row>
      <xdr:rowOff>127559</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18656300" y="10748772"/>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00000000-0008-0000-0E00-000068020000}"/>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00000000-0008-0000-0E00-000069020000}"/>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00000000-0008-0000-0E00-00006A020000}"/>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619" name="n_4aveValue【学校施設】&#10;一人当たり面積">
          <a:extLst>
            <a:ext uri="{FF2B5EF4-FFF2-40B4-BE49-F238E27FC236}">
              <a16:creationId xmlns:a16="http://schemas.microsoft.com/office/drawing/2014/main" id="{00000000-0008-0000-0E00-00006B020000}"/>
            </a:ext>
          </a:extLst>
        </xdr:cNvPr>
        <xdr:cNvSpPr txBox="1"/>
      </xdr:nvSpPr>
      <xdr:spPr>
        <a:xfrm>
          <a:off x="18421427" y="1039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5148</xdr:rowOff>
    </xdr:from>
    <xdr:ext cx="469744" cy="259045"/>
    <xdr:sp macro="" textlink="">
      <xdr:nvSpPr>
        <xdr:cNvPr id="620" name="n_1mainValue【学校施設】&#10;一人当たり面積">
          <a:extLst>
            <a:ext uri="{FF2B5EF4-FFF2-40B4-BE49-F238E27FC236}">
              <a16:creationId xmlns:a16="http://schemas.microsoft.com/office/drawing/2014/main" id="{00000000-0008-0000-0E00-00006C020000}"/>
            </a:ext>
          </a:extLst>
        </xdr:cNvPr>
        <xdr:cNvSpPr txBox="1"/>
      </xdr:nvSpPr>
      <xdr:spPr>
        <a:xfrm>
          <a:off x="21075727" y="1046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10634</xdr:rowOff>
    </xdr:from>
    <xdr:ext cx="469744" cy="259045"/>
    <xdr:sp macro="" textlink="">
      <xdr:nvSpPr>
        <xdr:cNvPr id="621" name="n_2mainValue【学校施設】&#10;一人当たり面積">
          <a:extLst>
            <a:ext uri="{FF2B5EF4-FFF2-40B4-BE49-F238E27FC236}">
              <a16:creationId xmlns:a16="http://schemas.microsoft.com/office/drawing/2014/main" id="{00000000-0008-0000-0E00-00006D020000}"/>
            </a:ext>
          </a:extLst>
        </xdr:cNvPr>
        <xdr:cNvSpPr txBox="1"/>
      </xdr:nvSpPr>
      <xdr:spPr>
        <a:xfrm>
          <a:off x="20199427" y="1046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14749</xdr:rowOff>
    </xdr:from>
    <xdr:ext cx="469744" cy="259045"/>
    <xdr:sp macro="" textlink="">
      <xdr:nvSpPr>
        <xdr:cNvPr id="622" name="n_3mainValue【学校施設】&#10;一人当たり面積">
          <a:extLst>
            <a:ext uri="{FF2B5EF4-FFF2-40B4-BE49-F238E27FC236}">
              <a16:creationId xmlns:a16="http://schemas.microsoft.com/office/drawing/2014/main" id="{00000000-0008-0000-0E00-00006E020000}"/>
            </a:ext>
          </a:extLst>
        </xdr:cNvPr>
        <xdr:cNvSpPr txBox="1"/>
      </xdr:nvSpPr>
      <xdr:spPr>
        <a:xfrm>
          <a:off x="19310427" y="1047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169486</xdr:rowOff>
    </xdr:from>
    <xdr:ext cx="469744" cy="259045"/>
    <xdr:sp macro="" textlink="">
      <xdr:nvSpPr>
        <xdr:cNvPr id="623" name="n_4mainValue【学校施設】&#10;一人当たり面積">
          <a:extLst>
            <a:ext uri="{FF2B5EF4-FFF2-40B4-BE49-F238E27FC236}">
              <a16:creationId xmlns:a16="http://schemas.microsoft.com/office/drawing/2014/main" id="{00000000-0008-0000-0E00-00006F020000}"/>
            </a:ext>
          </a:extLst>
        </xdr:cNvPr>
        <xdr:cNvSpPr txBox="1"/>
      </xdr:nvSpPr>
      <xdr:spPr>
        <a:xfrm>
          <a:off x="18421427" y="1079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E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E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E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E00-00008E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88537</xdr:rowOff>
    </xdr:from>
    <xdr:to>
      <xdr:col>67</xdr:col>
      <xdr:colOff>101600</xdr:colOff>
      <xdr:row>84</xdr:row>
      <xdr:rowOff>18687</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2763500" y="1431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5262</xdr:rowOff>
    </xdr:from>
    <xdr:to>
      <xdr:col>85</xdr:col>
      <xdr:colOff>177800</xdr:colOff>
      <xdr:row>85</xdr:row>
      <xdr:rowOff>106862</xdr:rowOff>
    </xdr:to>
    <xdr:sp macro="" textlink="">
      <xdr:nvSpPr>
        <xdr:cNvPr id="665" name="楕円 664">
          <a:extLst>
            <a:ext uri="{FF2B5EF4-FFF2-40B4-BE49-F238E27FC236}">
              <a16:creationId xmlns:a16="http://schemas.microsoft.com/office/drawing/2014/main" id="{00000000-0008-0000-0E00-000099020000}"/>
            </a:ext>
          </a:extLst>
        </xdr:cNvPr>
        <xdr:cNvSpPr/>
      </xdr:nvSpPr>
      <xdr:spPr>
        <a:xfrm>
          <a:off x="162687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155139</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E00-00009A020000}"/>
            </a:ext>
          </a:extLst>
        </xdr:cNvPr>
        <xdr:cNvSpPr txBox="1"/>
      </xdr:nvSpPr>
      <xdr:spPr>
        <a:xfrm>
          <a:off x="16357600"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142421</xdr:rowOff>
    </xdr:from>
    <xdr:to>
      <xdr:col>81</xdr:col>
      <xdr:colOff>101600</xdr:colOff>
      <xdr:row>85</xdr:row>
      <xdr:rowOff>72571</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5430500" y="14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21771</xdr:rowOff>
    </xdr:from>
    <xdr:to>
      <xdr:col>85</xdr:col>
      <xdr:colOff>127000</xdr:colOff>
      <xdr:row>85</xdr:row>
      <xdr:rowOff>56062</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5481300" y="1459502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108131</xdr:rowOff>
    </xdr:from>
    <xdr:to>
      <xdr:col>76</xdr:col>
      <xdr:colOff>165100</xdr:colOff>
      <xdr:row>85</xdr:row>
      <xdr:rowOff>38281</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45415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158931</xdr:rowOff>
    </xdr:from>
    <xdr:to>
      <xdr:col>81</xdr:col>
      <xdr:colOff>50800</xdr:colOff>
      <xdr:row>85</xdr:row>
      <xdr:rowOff>21771</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4592300" y="1456073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132624</xdr:rowOff>
    </xdr:from>
    <xdr:to>
      <xdr:col>72</xdr:col>
      <xdr:colOff>38100</xdr:colOff>
      <xdr:row>85</xdr:row>
      <xdr:rowOff>62774</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36525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158931</xdr:rowOff>
    </xdr:from>
    <xdr:to>
      <xdr:col>76</xdr:col>
      <xdr:colOff>114300</xdr:colOff>
      <xdr:row>85</xdr:row>
      <xdr:rowOff>11974</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flipV="1">
          <a:off x="13703300" y="145607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98334</xdr:rowOff>
    </xdr:from>
    <xdr:to>
      <xdr:col>67</xdr:col>
      <xdr:colOff>101600</xdr:colOff>
      <xdr:row>85</xdr:row>
      <xdr:rowOff>28484</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2763500" y="1450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149134</xdr:rowOff>
    </xdr:from>
    <xdr:to>
      <xdr:col>71</xdr:col>
      <xdr:colOff>177800</xdr:colOff>
      <xdr:row>85</xdr:row>
      <xdr:rowOff>11974</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2814300" y="145509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E00-0000A3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E00-0000A4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E00-0000A5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35214</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E00-0000A6020000}"/>
            </a:ext>
          </a:extLst>
        </xdr:cNvPr>
        <xdr:cNvSpPr txBox="1"/>
      </xdr:nvSpPr>
      <xdr:spPr>
        <a:xfrm>
          <a:off x="12611744" y="1409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63698</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E00-0000A7020000}"/>
            </a:ext>
          </a:extLst>
        </xdr:cNvPr>
        <xdr:cNvSpPr txBox="1"/>
      </xdr:nvSpPr>
      <xdr:spPr>
        <a:xfrm>
          <a:off x="15266044" y="1463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29408</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E00-0000A8020000}"/>
            </a:ext>
          </a:extLst>
        </xdr:cNvPr>
        <xdr:cNvSpPr txBox="1"/>
      </xdr:nvSpPr>
      <xdr:spPr>
        <a:xfrm>
          <a:off x="14389744" y="1460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53901</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E00-0000A9020000}"/>
            </a:ext>
          </a:extLst>
        </xdr:cNvPr>
        <xdr:cNvSpPr txBox="1"/>
      </xdr:nvSpPr>
      <xdr:spPr>
        <a:xfrm>
          <a:off x="13500744" y="146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19611</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E00-0000AA020000}"/>
            </a:ext>
          </a:extLst>
        </xdr:cNvPr>
        <xdr:cNvSpPr txBox="1"/>
      </xdr:nvSpPr>
      <xdr:spPr>
        <a:xfrm>
          <a:off x="12611744" y="1459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E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E00-0000C3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E00-0000C5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E00-0000C7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22110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137177</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E00-0000D3020000}"/>
            </a:ext>
          </a:extLst>
        </xdr:cNvPr>
        <xdr:cNvSpPr txBox="1"/>
      </xdr:nvSpPr>
      <xdr:spPr>
        <a:xfrm>
          <a:off x="22199600"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158750</xdr:rowOff>
    </xdr:from>
    <xdr:to>
      <xdr:col>112</xdr:col>
      <xdr:colOff>38100</xdr:colOff>
      <xdr:row>85</xdr:row>
      <xdr:rowOff>88900</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38100</xdr:rowOff>
    </xdr:from>
    <xdr:to>
      <xdr:col>116</xdr:col>
      <xdr:colOff>63500</xdr:colOff>
      <xdr:row>85</xdr:row>
      <xdr:rowOff>38100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21323300" y="14611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38100</xdr:rowOff>
    </xdr:from>
    <xdr:to>
      <xdr:col>111</xdr:col>
      <xdr:colOff>177800</xdr:colOff>
      <xdr:row>85</xdr:row>
      <xdr:rowOff>38100</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20434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9545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00000000-0008-0000-0E00-0000DC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00000000-0008-0000-0E00-0000DD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00000000-0008-0000-0E00-0000DE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35" name="n_4aveValue【児童館】&#10;一人当たり面積">
          <a:extLst>
            <a:ext uri="{FF2B5EF4-FFF2-40B4-BE49-F238E27FC236}">
              <a16:creationId xmlns:a16="http://schemas.microsoft.com/office/drawing/2014/main" id="{00000000-0008-0000-0E00-0000DF020000}"/>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80027</xdr:rowOff>
    </xdr:from>
    <xdr:ext cx="469744" cy="259045"/>
    <xdr:sp macro="" textlink="">
      <xdr:nvSpPr>
        <xdr:cNvPr id="736" name="n_1mainValue【児童館】&#10;一人当たり面積">
          <a:extLst>
            <a:ext uri="{FF2B5EF4-FFF2-40B4-BE49-F238E27FC236}">
              <a16:creationId xmlns:a16="http://schemas.microsoft.com/office/drawing/2014/main" id="{00000000-0008-0000-0E00-0000E0020000}"/>
            </a:ext>
          </a:extLst>
        </xdr:cNvPr>
        <xdr:cNvSpPr txBox="1"/>
      </xdr:nvSpPr>
      <xdr:spPr>
        <a:xfrm>
          <a:off x="210757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737" name="n_2mainValue【児童館】&#10;一人当たり面積">
          <a:extLst>
            <a:ext uri="{FF2B5EF4-FFF2-40B4-BE49-F238E27FC236}">
              <a16:creationId xmlns:a16="http://schemas.microsoft.com/office/drawing/2014/main" id="{00000000-0008-0000-0E00-0000E1020000}"/>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738" name="n_3mainValue【児童館】&#10;一人当たり面積">
          <a:extLst>
            <a:ext uri="{FF2B5EF4-FFF2-40B4-BE49-F238E27FC236}">
              <a16:creationId xmlns:a16="http://schemas.microsoft.com/office/drawing/2014/main" id="{00000000-0008-0000-0E00-0000E2020000}"/>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739" name="n_4mainValue【児童館】&#10;一人当たり面積">
          <a:extLst>
            <a:ext uri="{FF2B5EF4-FFF2-40B4-BE49-F238E27FC236}">
              <a16:creationId xmlns:a16="http://schemas.microsoft.com/office/drawing/2014/main" id="{00000000-0008-0000-0E00-0000E3020000}"/>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130175</xdr:rowOff>
    </xdr:from>
    <xdr:to>
      <xdr:col>85</xdr:col>
      <xdr:colOff>177800</xdr:colOff>
      <xdr:row>107</xdr:row>
      <xdr:rowOff>60325</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108602</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82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101600</xdr:rowOff>
    </xdr:from>
    <xdr:to>
      <xdr:col>81</xdr:col>
      <xdr:colOff>101600</xdr:colOff>
      <xdr:row>107</xdr:row>
      <xdr:rowOff>31750</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5430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152400</xdr:rowOff>
    </xdr:from>
    <xdr:to>
      <xdr:col>85</xdr:col>
      <xdr:colOff>127000</xdr:colOff>
      <xdr:row>107</xdr:row>
      <xdr:rowOff>9525</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5481300" y="183261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73025</xdr:rowOff>
    </xdr:from>
    <xdr:to>
      <xdr:col>76</xdr:col>
      <xdr:colOff>165100</xdr:colOff>
      <xdr:row>107</xdr:row>
      <xdr:rowOff>3175</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4541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123825</xdr:rowOff>
    </xdr:from>
    <xdr:to>
      <xdr:col>81</xdr:col>
      <xdr:colOff>50800</xdr:colOff>
      <xdr:row>106</xdr:row>
      <xdr:rowOff>152400</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4592300" y="182975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44450</xdr:rowOff>
    </xdr:from>
    <xdr:to>
      <xdr:col>72</xdr:col>
      <xdr:colOff>38100</xdr:colOff>
      <xdr:row>106</xdr:row>
      <xdr:rowOff>146050</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3652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95250</xdr:rowOff>
    </xdr:from>
    <xdr:to>
      <xdr:col>76</xdr:col>
      <xdr:colOff>114300</xdr:colOff>
      <xdr:row>106</xdr:row>
      <xdr:rowOff>123825</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3703300" y="182689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164464</xdr:rowOff>
    </xdr:from>
    <xdr:to>
      <xdr:col>67</xdr:col>
      <xdr:colOff>101600</xdr:colOff>
      <xdr:row>106</xdr:row>
      <xdr:rowOff>94614</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27635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43814</xdr:rowOff>
    </xdr:from>
    <xdr:to>
      <xdr:col>71</xdr:col>
      <xdr:colOff>177800</xdr:colOff>
      <xdr:row>106</xdr:row>
      <xdr:rowOff>95250</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2814300" y="182175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22877</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E00-00001A030000}"/>
            </a:ext>
          </a:extLst>
        </xdr:cNvPr>
        <xdr:cNvSpPr txBox="1"/>
      </xdr:nvSpPr>
      <xdr:spPr>
        <a:xfrm>
          <a:off x="152660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165752</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E00-00001B030000}"/>
            </a:ext>
          </a:extLst>
        </xdr:cNvPr>
        <xdr:cNvSpPr txBox="1"/>
      </xdr:nvSpPr>
      <xdr:spPr>
        <a:xfrm>
          <a:off x="14389744"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137177</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E00-00001C030000}"/>
            </a:ext>
          </a:extLst>
        </xdr:cNvPr>
        <xdr:cNvSpPr txBox="1"/>
      </xdr:nvSpPr>
      <xdr:spPr>
        <a:xfrm>
          <a:off x="13500744" y="1831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85741</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E00-00001D030000}"/>
            </a:ext>
          </a:extLst>
        </xdr:cNvPr>
        <xdr:cNvSpPr txBox="1"/>
      </xdr:nvSpPr>
      <xdr:spPr>
        <a:xfrm>
          <a:off x="12611744" y="1825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E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E00-000034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E00-000036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E00-00003803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160274</xdr:rowOff>
    </xdr:from>
    <xdr:to>
      <xdr:col>116</xdr:col>
      <xdr:colOff>114300</xdr:colOff>
      <xdr:row>108</xdr:row>
      <xdr:rowOff>90424</xdr:rowOff>
    </xdr:to>
    <xdr:sp macro="" textlink="">
      <xdr:nvSpPr>
        <xdr:cNvPr id="835" name="楕円 834">
          <a:extLst>
            <a:ext uri="{FF2B5EF4-FFF2-40B4-BE49-F238E27FC236}">
              <a16:creationId xmlns:a16="http://schemas.microsoft.com/office/drawing/2014/main" id="{00000000-0008-0000-0E00-000043030000}"/>
            </a:ext>
          </a:extLst>
        </xdr:cNvPr>
        <xdr:cNvSpPr/>
      </xdr:nvSpPr>
      <xdr:spPr>
        <a:xfrm>
          <a:off x="221107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75201</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E00-000044030000}"/>
            </a:ext>
          </a:extLst>
        </xdr:cNvPr>
        <xdr:cNvSpPr txBox="1"/>
      </xdr:nvSpPr>
      <xdr:spPr>
        <a:xfrm>
          <a:off x="22199600" y="1842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160274</xdr:rowOff>
    </xdr:from>
    <xdr:to>
      <xdr:col>112</xdr:col>
      <xdr:colOff>38100</xdr:colOff>
      <xdr:row>108</xdr:row>
      <xdr:rowOff>90424</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1272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39624</xdr:rowOff>
    </xdr:from>
    <xdr:to>
      <xdr:col>116</xdr:col>
      <xdr:colOff>63500</xdr:colOff>
      <xdr:row>108</xdr:row>
      <xdr:rowOff>39624</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a:off x="21323300" y="1855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162561</xdr:rowOff>
    </xdr:from>
    <xdr:to>
      <xdr:col>107</xdr:col>
      <xdr:colOff>101600</xdr:colOff>
      <xdr:row>108</xdr:row>
      <xdr:rowOff>92711</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0383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39624</xdr:rowOff>
    </xdr:from>
    <xdr:to>
      <xdr:col>111</xdr:col>
      <xdr:colOff>177800</xdr:colOff>
      <xdr:row>108</xdr:row>
      <xdr:rowOff>41911</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flipV="1">
          <a:off x="20434300" y="185562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162561</xdr:rowOff>
    </xdr:from>
    <xdr:to>
      <xdr:col>102</xdr:col>
      <xdr:colOff>165100</xdr:colOff>
      <xdr:row>108</xdr:row>
      <xdr:rowOff>92711</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19494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41911</xdr:rowOff>
    </xdr:from>
    <xdr:to>
      <xdr:col>107</xdr:col>
      <xdr:colOff>50800</xdr:colOff>
      <xdr:row>108</xdr:row>
      <xdr:rowOff>41911</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9545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153415</xdr:rowOff>
    </xdr:from>
    <xdr:to>
      <xdr:col>98</xdr:col>
      <xdr:colOff>38100</xdr:colOff>
      <xdr:row>108</xdr:row>
      <xdr:rowOff>83565</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18605500" y="184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32765</xdr:rowOff>
    </xdr:from>
    <xdr:to>
      <xdr:col>102</xdr:col>
      <xdr:colOff>114300</xdr:colOff>
      <xdr:row>108</xdr:row>
      <xdr:rowOff>41911</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18656300" y="185493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00000000-0008-0000-0E00-00004D03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00000000-0008-0000-0E00-00004E03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00000000-0008-0000-0E00-00004F03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8" name="n_4aveValue【公民館】&#10;一人当たり面積">
          <a:extLst>
            <a:ext uri="{FF2B5EF4-FFF2-40B4-BE49-F238E27FC236}">
              <a16:creationId xmlns:a16="http://schemas.microsoft.com/office/drawing/2014/main" id="{00000000-0008-0000-0E00-000050030000}"/>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81551</xdr:rowOff>
    </xdr:from>
    <xdr:ext cx="469744" cy="259045"/>
    <xdr:sp macro="" textlink="">
      <xdr:nvSpPr>
        <xdr:cNvPr id="849" name="n_1mainValue【公民館】&#10;一人当たり面積">
          <a:extLst>
            <a:ext uri="{FF2B5EF4-FFF2-40B4-BE49-F238E27FC236}">
              <a16:creationId xmlns:a16="http://schemas.microsoft.com/office/drawing/2014/main" id="{00000000-0008-0000-0E00-000051030000}"/>
            </a:ext>
          </a:extLst>
        </xdr:cNvPr>
        <xdr:cNvSpPr txBox="1"/>
      </xdr:nvSpPr>
      <xdr:spPr>
        <a:xfrm>
          <a:off x="210757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83838</xdr:rowOff>
    </xdr:from>
    <xdr:ext cx="469744" cy="259045"/>
    <xdr:sp macro="" textlink="">
      <xdr:nvSpPr>
        <xdr:cNvPr id="850" name="n_2mainValue【公民館】&#10;一人当たり面積">
          <a:extLst>
            <a:ext uri="{FF2B5EF4-FFF2-40B4-BE49-F238E27FC236}">
              <a16:creationId xmlns:a16="http://schemas.microsoft.com/office/drawing/2014/main" id="{00000000-0008-0000-0E00-000052030000}"/>
            </a:ext>
          </a:extLst>
        </xdr:cNvPr>
        <xdr:cNvSpPr txBox="1"/>
      </xdr:nvSpPr>
      <xdr:spPr>
        <a:xfrm>
          <a:off x="20199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83838</xdr:rowOff>
    </xdr:from>
    <xdr:ext cx="469744" cy="259045"/>
    <xdr:sp macro="" textlink="">
      <xdr:nvSpPr>
        <xdr:cNvPr id="851" name="n_3mainValue【公民館】&#10;一人当たり面積">
          <a:extLst>
            <a:ext uri="{FF2B5EF4-FFF2-40B4-BE49-F238E27FC236}">
              <a16:creationId xmlns:a16="http://schemas.microsoft.com/office/drawing/2014/main" id="{00000000-0008-0000-0E00-000053030000}"/>
            </a:ext>
          </a:extLst>
        </xdr:cNvPr>
        <xdr:cNvSpPr txBox="1"/>
      </xdr:nvSpPr>
      <xdr:spPr>
        <a:xfrm>
          <a:off x="19310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74692</xdr:rowOff>
    </xdr:from>
    <xdr:ext cx="469744" cy="259045"/>
    <xdr:sp macro="" textlink="">
      <xdr:nvSpPr>
        <xdr:cNvPr id="852" name="n_4mainValue【公民館】&#10;一人当たり面積">
          <a:extLst>
            <a:ext uri="{FF2B5EF4-FFF2-40B4-BE49-F238E27FC236}">
              <a16:creationId xmlns:a16="http://schemas.microsoft.com/office/drawing/2014/main" id="{00000000-0008-0000-0E00-000054030000}"/>
            </a:ext>
          </a:extLst>
        </xdr:cNvPr>
        <xdr:cNvSpPr txBox="1"/>
      </xdr:nvSpPr>
      <xdr:spPr>
        <a:xfrm>
          <a:off x="18421427" y="1859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E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E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類似団体と比較して、特に有形固定資産減価償却率が高くなっている施設は、公民館、認定こども園・幼稚園・保育所及び児童館である。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公民館については、令和２年度に中央公民館を除却したため、わずかに数値が改善したものの、神島田公民館も建築後</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年を経過し、老朽化が進んでいることから年々数値は高くなっている。他施設への集約化を検討し、改善を図る。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認定こども園・幼稚園・保育所については、対象施設がいずれも建築後</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年程度経過しており、必要に応じた修繕は行っているものの、施設の長寿命化に有効な大規模修繕等は実施できていないため、高い水準が続いている。</a:t>
          </a:r>
        </a:p>
        <a:p>
          <a:r>
            <a:rPr kumimoji="1" lang="ja-JP" altLang="en-US" sz="1300">
              <a:latin typeface="ＭＳ Ｐゴシック" panose="020B0600070205080204" pitchFamily="50" charset="-128"/>
              <a:ea typeface="ＭＳ Ｐゴシック" panose="020B0600070205080204" pitchFamily="50" charset="-128"/>
            </a:rPr>
            <a:t>稼働年数が耐用年数を超える状況であり、施設の適正管理の観点から、早急に方向性を決めて対応する必要がある。</a:t>
          </a:r>
        </a:p>
        <a:p>
          <a:r>
            <a:rPr kumimoji="1" lang="ja-JP" altLang="en-US" sz="1300">
              <a:latin typeface="ＭＳ Ｐゴシック" panose="020B0600070205080204" pitchFamily="50" charset="-128"/>
              <a:ea typeface="ＭＳ Ｐゴシック" panose="020B0600070205080204" pitchFamily="50" charset="-128"/>
            </a:rPr>
            <a:t>児童館についても、</a:t>
          </a:r>
          <a:r>
            <a:rPr kumimoji="1" lang="en-US" altLang="ja-JP" sz="1300">
              <a:latin typeface="ＭＳ Ｐゴシック" panose="020B0600070205080204" pitchFamily="50" charset="-128"/>
              <a:ea typeface="ＭＳ Ｐゴシック" panose="020B0600070205080204" pitchFamily="50" charset="-128"/>
            </a:rPr>
            <a:t>1970</a:t>
          </a:r>
          <a:r>
            <a:rPr kumimoji="1" lang="ja-JP" altLang="en-US" sz="1300">
              <a:latin typeface="ＭＳ Ｐゴシック" panose="020B0600070205080204" pitchFamily="50" charset="-128"/>
              <a:ea typeface="ＭＳ Ｐゴシック" panose="020B0600070205080204" pitchFamily="50" charset="-128"/>
            </a:rPr>
            <a:t>年代に建設され、老朽化が著しく、大規模改修の実施や他施設への移転を図る必要がある。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愛知県津島市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59,566
56,975
25.09
27,939,984
26,317,924
1,513,829
14,273,516
16,934,371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39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76035</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24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20501</xdr:rowOff>
    </xdr:from>
    <xdr:to>
      <xdr:col>20</xdr:col>
      <xdr:colOff>38100</xdr:colOff>
      <xdr:row>37</xdr:row>
      <xdr:rowOff>122101</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71301</xdr:rowOff>
    </xdr:from>
    <xdr:to>
      <xdr:col>24</xdr:col>
      <xdr:colOff>63500</xdr:colOff>
      <xdr:row>37</xdr:row>
      <xdr:rowOff>103958</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41495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160927</xdr:rowOff>
    </xdr:from>
    <xdr:to>
      <xdr:col>15</xdr:col>
      <xdr:colOff>101600</xdr:colOff>
      <xdr:row>37</xdr:row>
      <xdr:rowOff>91077</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33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40277</xdr:rowOff>
    </xdr:from>
    <xdr:to>
      <xdr:col>19</xdr:col>
      <xdr:colOff>177800</xdr:colOff>
      <xdr:row>37</xdr:row>
      <xdr:rowOff>71301</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38392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128270</xdr:rowOff>
    </xdr:from>
    <xdr:to>
      <xdr:col>10</xdr:col>
      <xdr:colOff>165100</xdr:colOff>
      <xdr:row>37</xdr:row>
      <xdr:rowOff>58420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xdr:rowOff>
    </xdr:from>
    <xdr:to>
      <xdr:col>15</xdr:col>
      <xdr:colOff>50800</xdr:colOff>
      <xdr:row>37</xdr:row>
      <xdr:rowOff>40277</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3512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95613</xdr:rowOff>
    </xdr:from>
    <xdr:to>
      <xdr:col>6</xdr:col>
      <xdr:colOff>38100</xdr:colOff>
      <xdr:row>37</xdr:row>
      <xdr:rowOff>25763</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26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146413</xdr:rowOff>
    </xdr:from>
    <xdr:to>
      <xdr:col>10</xdr:col>
      <xdr:colOff>114300</xdr:colOff>
      <xdr:row>37</xdr:row>
      <xdr:rowOff>7620</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3186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138628</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13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107604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74947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42290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101600</xdr:rowOff>
    </xdr:from>
    <xdr:to>
      <xdr:col>55</xdr:col>
      <xdr:colOff>50800</xdr:colOff>
      <xdr:row>35</xdr:row>
      <xdr:rowOff>31750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124477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57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114300</xdr:rowOff>
    </xdr:from>
    <xdr:to>
      <xdr:col>50</xdr:col>
      <xdr:colOff>165100</xdr:colOff>
      <xdr:row>35</xdr:row>
      <xdr:rowOff>44450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152400</xdr:rowOff>
    </xdr:from>
    <xdr:to>
      <xdr:col>55</xdr:col>
      <xdr:colOff>0</xdr:colOff>
      <xdr:row>34</xdr:row>
      <xdr:rowOff>165100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5981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127000</xdr:rowOff>
    </xdr:from>
    <xdr:to>
      <xdr:col>46</xdr:col>
      <xdr:colOff>38100</xdr:colOff>
      <xdr:row>35</xdr:row>
      <xdr:rowOff>57150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165100</xdr:rowOff>
    </xdr:from>
    <xdr:to>
      <xdr:col>50</xdr:col>
      <xdr:colOff>114300</xdr:colOff>
      <xdr:row>35</xdr:row>
      <xdr:rowOff>6350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8750300" y="5994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127000</xdr:rowOff>
    </xdr:from>
    <xdr:to>
      <xdr:col>41</xdr:col>
      <xdr:colOff>101600</xdr:colOff>
      <xdr:row>35</xdr:row>
      <xdr:rowOff>57150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6350</xdr:rowOff>
    </xdr:from>
    <xdr:to>
      <xdr:col>45</xdr:col>
      <xdr:colOff>177800</xdr:colOff>
      <xdr:row>35</xdr:row>
      <xdr:rowOff>6350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6007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139700</xdr:rowOff>
    </xdr:from>
    <xdr:to>
      <xdr:col>36</xdr:col>
      <xdr:colOff>165100</xdr:colOff>
      <xdr:row>35</xdr:row>
      <xdr:rowOff>69850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6350</xdr:rowOff>
    </xdr:from>
    <xdr:to>
      <xdr:col>41</xdr:col>
      <xdr:colOff>50800</xdr:colOff>
      <xdr:row>35</xdr:row>
      <xdr:rowOff>19050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72300" y="6007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60977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57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73677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57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73677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57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86377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90170</xdr:rowOff>
    </xdr:from>
    <xdr:to>
      <xdr:col>24</xdr:col>
      <xdr:colOff>114300</xdr:colOff>
      <xdr:row>62</xdr:row>
      <xdr:rowOff>20320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68597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50165</xdr:rowOff>
    </xdr:from>
    <xdr:to>
      <xdr:col>20</xdr:col>
      <xdr:colOff>38100</xdr:colOff>
      <xdr:row>61</xdr:row>
      <xdr:rowOff>151765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100965</xdr:rowOff>
    </xdr:from>
    <xdr:to>
      <xdr:col>24</xdr:col>
      <xdr:colOff>63500</xdr:colOff>
      <xdr:row>61</xdr:row>
      <xdr:rowOff>140970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97300" y="1055941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xdr:rowOff>
    </xdr:from>
    <xdr:to>
      <xdr:col>15</xdr:col>
      <xdr:colOff>101600</xdr:colOff>
      <xdr:row>61</xdr:row>
      <xdr:rowOff>111760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60960</xdr:rowOff>
    </xdr:from>
    <xdr:to>
      <xdr:col>19</xdr:col>
      <xdr:colOff>177800</xdr:colOff>
      <xdr:row>61</xdr:row>
      <xdr:rowOff>100965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5194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170180</xdr:rowOff>
    </xdr:from>
    <xdr:to>
      <xdr:col>10</xdr:col>
      <xdr:colOff>165100</xdr:colOff>
      <xdr:row>61</xdr:row>
      <xdr:rowOff>100330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49530</xdr:rowOff>
    </xdr:from>
    <xdr:to>
      <xdr:col>15</xdr:col>
      <xdr:colOff>50800</xdr:colOff>
      <xdr:row>61</xdr:row>
      <xdr:rowOff>60960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105079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49530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469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142892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102887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91457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84455</xdr:rowOff>
    </xdr:from>
    <xdr:to>
      <xdr:col>55</xdr:col>
      <xdr:colOff>50800</xdr:colOff>
      <xdr:row>64</xdr:row>
      <xdr:rowOff>14605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170832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80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84455</xdr:rowOff>
    </xdr:from>
    <xdr:to>
      <xdr:col>50</xdr:col>
      <xdr:colOff>165100</xdr:colOff>
      <xdr:row>64</xdr:row>
      <xdr:rowOff>14605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135255</xdr:rowOff>
    </xdr:from>
    <xdr:to>
      <xdr:col>55</xdr:col>
      <xdr:colOff>0</xdr:colOff>
      <xdr:row>63</xdr:row>
      <xdr:rowOff>135255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9639300" y="109366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86360</xdr:rowOff>
    </xdr:from>
    <xdr:to>
      <xdr:col>46</xdr:col>
      <xdr:colOff>38100</xdr:colOff>
      <xdr:row>64</xdr:row>
      <xdr:rowOff>16510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135255</xdr:rowOff>
    </xdr:from>
    <xdr:to>
      <xdr:col>50</xdr:col>
      <xdr:colOff>114300</xdr:colOff>
      <xdr:row>63</xdr:row>
      <xdr:rowOff>137160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750300" y="109366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86360</xdr:rowOff>
    </xdr:from>
    <xdr:to>
      <xdr:col>41</xdr:col>
      <xdr:colOff>101600</xdr:colOff>
      <xdr:row>64</xdr:row>
      <xdr:rowOff>16510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137160</xdr:rowOff>
    </xdr:from>
    <xdr:to>
      <xdr:col>45</xdr:col>
      <xdr:colOff>177800</xdr:colOff>
      <xdr:row>63</xdr:row>
      <xdr:rowOff>137160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7861300" y="10938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88265</xdr:rowOff>
    </xdr:from>
    <xdr:to>
      <xdr:col>36</xdr:col>
      <xdr:colOff>165100</xdr:colOff>
      <xdr:row>64</xdr:row>
      <xdr:rowOff>18415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137160</xdr:rowOff>
    </xdr:from>
    <xdr:to>
      <xdr:col>41</xdr:col>
      <xdr:colOff>50800</xdr:colOff>
      <xdr:row>63</xdr:row>
      <xdr:rowOff>139065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9385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5732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7637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7637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9542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98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0795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165281</xdr:rowOff>
    </xdr:from>
    <xdr:to>
      <xdr:col>24</xdr:col>
      <xdr:colOff>114300</xdr:colOff>
      <xdr:row>82</xdr:row>
      <xdr:rowOff>95431</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5847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16708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673600" y="1390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15058</xdr:rowOff>
    </xdr:from>
    <xdr:to>
      <xdr:col>20</xdr:col>
      <xdr:colOff>38100</xdr:colOff>
      <xdr:row>85</xdr:row>
      <xdr:rowOff>116658</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746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44631</xdr:rowOff>
    </xdr:from>
    <xdr:to>
      <xdr:col>24</xdr:col>
      <xdr:colOff>63500</xdr:colOff>
      <xdr:row>85</xdr:row>
      <xdr:rowOff>65858</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flipV="1">
          <a:off x="3797300" y="14103531"/>
          <a:ext cx="838200" cy="53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152219</xdr:rowOff>
    </xdr:from>
    <xdr:to>
      <xdr:col>15</xdr:col>
      <xdr:colOff>101600</xdr:colOff>
      <xdr:row>85</xdr:row>
      <xdr:rowOff>82369</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857500" y="145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31569</xdr:rowOff>
    </xdr:from>
    <xdr:to>
      <xdr:col>19</xdr:col>
      <xdr:colOff>177800</xdr:colOff>
      <xdr:row>85</xdr:row>
      <xdr:rowOff>65858</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908300" y="1460481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119562</xdr:rowOff>
    </xdr:from>
    <xdr:to>
      <xdr:col>10</xdr:col>
      <xdr:colOff>165100</xdr:colOff>
      <xdr:row>85</xdr:row>
      <xdr:rowOff>49712</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968500" y="1452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170362</xdr:rowOff>
    </xdr:from>
    <xdr:to>
      <xdr:col>15</xdr:col>
      <xdr:colOff>50800</xdr:colOff>
      <xdr:row>85</xdr:row>
      <xdr:rowOff>31569</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19300" y="145721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99968</xdr:rowOff>
    </xdr:from>
    <xdr:to>
      <xdr:col>6</xdr:col>
      <xdr:colOff>38100</xdr:colOff>
      <xdr:row>85</xdr:row>
      <xdr:rowOff>30118</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079500" y="1450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150768</xdr:rowOff>
    </xdr:from>
    <xdr:to>
      <xdr:col>10</xdr:col>
      <xdr:colOff>114300</xdr:colOff>
      <xdr:row>84</xdr:row>
      <xdr:rowOff>170362</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130300" y="1455256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118490</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400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107785</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73496</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64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40839</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61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21245</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38736</xdr:rowOff>
    </xdr:from>
    <xdr:to>
      <xdr:col>55</xdr:col>
      <xdr:colOff>50800</xdr:colOff>
      <xdr:row>84</xdr:row>
      <xdr:rowOff>140336</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17163</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41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44450</xdr:rowOff>
    </xdr:from>
    <xdr:to>
      <xdr:col>50</xdr:col>
      <xdr:colOff>165100</xdr:colOff>
      <xdr:row>84</xdr:row>
      <xdr:rowOff>146050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89536</xdr:rowOff>
    </xdr:from>
    <xdr:to>
      <xdr:col>55</xdr:col>
      <xdr:colOff>0</xdr:colOff>
      <xdr:row>84</xdr:row>
      <xdr:rowOff>95250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9639300" y="1449133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44450</xdr:rowOff>
    </xdr:from>
    <xdr:to>
      <xdr:col>46</xdr:col>
      <xdr:colOff>38100</xdr:colOff>
      <xdr:row>84</xdr:row>
      <xdr:rowOff>146050</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95250</xdr:rowOff>
    </xdr:from>
    <xdr:to>
      <xdr:col>50</xdr:col>
      <xdr:colOff>114300</xdr:colOff>
      <xdr:row>84</xdr:row>
      <xdr:rowOff>95250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8750300" y="1449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44450</xdr:rowOff>
    </xdr:from>
    <xdr:to>
      <xdr:col>41</xdr:col>
      <xdr:colOff>101600</xdr:colOff>
      <xdr:row>84</xdr:row>
      <xdr:rowOff>146050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95250</xdr:rowOff>
    </xdr:from>
    <xdr:to>
      <xdr:col>45</xdr:col>
      <xdr:colOff>177800</xdr:colOff>
      <xdr:row>84</xdr:row>
      <xdr:rowOff>95250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861300" y="1449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27305</xdr:rowOff>
    </xdr:from>
    <xdr:to>
      <xdr:col>36</xdr:col>
      <xdr:colOff>165100</xdr:colOff>
      <xdr:row>84</xdr:row>
      <xdr:rowOff>128905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78105</xdr:rowOff>
    </xdr:from>
    <xdr:to>
      <xdr:col>41</xdr:col>
      <xdr:colOff>50800</xdr:colOff>
      <xdr:row>84</xdr:row>
      <xdr:rowOff>95250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972300" y="144799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137177</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137177</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137177</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120032</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123371</xdr:rowOff>
    </xdr:from>
    <xdr:to>
      <xdr:col>24</xdr:col>
      <xdr:colOff>114300</xdr:colOff>
      <xdr:row>104</xdr:row>
      <xdr:rowOff>53521</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77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146248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7634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103777</xdr:rowOff>
    </xdr:from>
    <xdr:to>
      <xdr:col>20</xdr:col>
      <xdr:colOff>38100</xdr:colOff>
      <xdr:row>104</xdr:row>
      <xdr:rowOff>33927</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77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154577</xdr:rowOff>
    </xdr:from>
    <xdr:to>
      <xdr:col>24</xdr:col>
      <xdr:colOff>63500</xdr:colOff>
      <xdr:row>104</xdr:row>
      <xdr:rowOff>2721</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781392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72752</xdr:rowOff>
    </xdr:from>
    <xdr:to>
      <xdr:col>15</xdr:col>
      <xdr:colOff>101600</xdr:colOff>
      <xdr:row>104</xdr:row>
      <xdr:rowOff>2902</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123552</xdr:rowOff>
    </xdr:from>
    <xdr:to>
      <xdr:col>19</xdr:col>
      <xdr:colOff>177800</xdr:colOff>
      <xdr:row>103</xdr:row>
      <xdr:rowOff>154577</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778290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38463</xdr:rowOff>
    </xdr:from>
    <xdr:to>
      <xdr:col>10</xdr:col>
      <xdr:colOff>165100</xdr:colOff>
      <xdr:row>103</xdr:row>
      <xdr:rowOff>140063</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769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89263</xdr:rowOff>
    </xdr:from>
    <xdr:to>
      <xdr:col>15</xdr:col>
      <xdr:colOff>50800</xdr:colOff>
      <xdr:row>103</xdr:row>
      <xdr:rowOff>123552</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774861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4173</xdr:rowOff>
    </xdr:from>
    <xdr:to>
      <xdr:col>6</xdr:col>
      <xdr:colOff>38100</xdr:colOff>
      <xdr:row>103</xdr:row>
      <xdr:rowOff>105773</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54973</xdr:rowOff>
    </xdr:from>
    <xdr:to>
      <xdr:col>10</xdr:col>
      <xdr:colOff>114300</xdr:colOff>
      <xdr:row>103</xdr:row>
      <xdr:rowOff>89263</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77143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157315</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50454</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53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19429</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50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156590</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47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122300</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43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921500"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7113</xdr:rowOff>
    </xdr:from>
    <xdr:to>
      <xdr:col>55</xdr:col>
      <xdr:colOff>50800</xdr:colOff>
      <xdr:row>101</xdr:row>
      <xdr:rowOff>108713</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0426700" y="1732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131590</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10515600" y="17276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18542</xdr:rowOff>
    </xdr:from>
    <xdr:to>
      <xdr:col>50</xdr:col>
      <xdr:colOff>165100</xdr:colOff>
      <xdr:row>101</xdr:row>
      <xdr:rowOff>120142</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588500" y="1733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57913</xdr:rowOff>
    </xdr:from>
    <xdr:to>
      <xdr:col>55</xdr:col>
      <xdr:colOff>0</xdr:colOff>
      <xdr:row>101</xdr:row>
      <xdr:rowOff>69342</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9639300" y="17374363"/>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29972</xdr:rowOff>
    </xdr:from>
    <xdr:to>
      <xdr:col>46</xdr:col>
      <xdr:colOff>38100</xdr:colOff>
      <xdr:row>101</xdr:row>
      <xdr:rowOff>131572</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99500" y="1734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69342</xdr:rowOff>
    </xdr:from>
    <xdr:to>
      <xdr:col>50</xdr:col>
      <xdr:colOff>114300</xdr:colOff>
      <xdr:row>101</xdr:row>
      <xdr:rowOff>80772</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8750300" y="1738579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36830</xdr:rowOff>
    </xdr:from>
    <xdr:to>
      <xdr:col>41</xdr:col>
      <xdr:colOff>101600</xdr:colOff>
      <xdr:row>101</xdr:row>
      <xdr:rowOff>138430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10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80772</xdr:rowOff>
    </xdr:from>
    <xdr:to>
      <xdr:col>45</xdr:col>
      <xdr:colOff>177800</xdr:colOff>
      <xdr:row>101</xdr:row>
      <xdr:rowOff>87630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861300" y="173972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50546</xdr:rowOff>
    </xdr:from>
    <xdr:to>
      <xdr:col>36</xdr:col>
      <xdr:colOff>165100</xdr:colOff>
      <xdr:row>101</xdr:row>
      <xdr:rowOff>152146</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921500" y="1736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87630</xdr:rowOff>
    </xdr:from>
    <xdr:to>
      <xdr:col>41</xdr:col>
      <xdr:colOff>50800</xdr:colOff>
      <xdr:row>101</xdr:row>
      <xdr:rowOff>101346</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6972300" y="174040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143273</xdr:rowOff>
    </xdr:from>
    <xdr:ext cx="469744" cy="25904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6737427" y="1831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136669</xdr:rowOff>
    </xdr:from>
    <xdr:ext cx="469744" cy="259045"/>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9391727" y="1711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148099</xdr:rowOff>
    </xdr:from>
    <xdr:ext cx="469744" cy="259045"/>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8515427" y="1712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154957</xdr:rowOff>
    </xdr:from>
    <xdr:ext cx="469744" cy="259045"/>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76264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168673</xdr:rowOff>
    </xdr:from>
    <xdr:ext cx="469744" cy="259045"/>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6737427" y="1714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129903</xdr:rowOff>
    </xdr:from>
    <xdr:to>
      <xdr:col>85</xdr:col>
      <xdr:colOff>177800</xdr:colOff>
      <xdr:row>42</xdr:row>
      <xdr:rowOff>60053</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71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44830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7074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126637</xdr:rowOff>
    </xdr:from>
    <xdr:to>
      <xdr:col>81</xdr:col>
      <xdr:colOff>101600</xdr:colOff>
      <xdr:row>42</xdr:row>
      <xdr:rowOff>56787</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715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5987</xdr:rowOff>
    </xdr:from>
    <xdr:to>
      <xdr:col>85</xdr:col>
      <xdr:colOff>127000</xdr:colOff>
      <xdr:row>42</xdr:row>
      <xdr:rowOff>9253</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720688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121738</xdr:rowOff>
    </xdr:from>
    <xdr:to>
      <xdr:col>76</xdr:col>
      <xdr:colOff>165100</xdr:colOff>
      <xdr:row>42</xdr:row>
      <xdr:rowOff>51888</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71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1088</xdr:rowOff>
    </xdr:from>
    <xdr:to>
      <xdr:col>81</xdr:col>
      <xdr:colOff>50800</xdr:colOff>
      <xdr:row>42</xdr:row>
      <xdr:rowOff>5987</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720198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103777</xdr:rowOff>
    </xdr:from>
    <xdr:to>
      <xdr:col>72</xdr:col>
      <xdr:colOff>38100</xdr:colOff>
      <xdr:row>42</xdr:row>
      <xdr:rowOff>33927</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154577</xdr:rowOff>
    </xdr:from>
    <xdr:to>
      <xdr:col>76</xdr:col>
      <xdr:colOff>114300</xdr:colOff>
      <xdr:row>42</xdr:row>
      <xdr:rowOff>1088</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718402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49893</xdr:rowOff>
    </xdr:from>
    <xdr:to>
      <xdr:col>67</xdr:col>
      <xdr:colOff>101600</xdr:colOff>
      <xdr:row>41</xdr:row>
      <xdr:rowOff>151493</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100693</xdr:rowOff>
    </xdr:from>
    <xdr:to>
      <xdr:col>71</xdr:col>
      <xdr:colOff>177800</xdr:colOff>
      <xdr:row>41</xdr:row>
      <xdr:rowOff>154577</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713014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47914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724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43015</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724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25054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142620</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717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605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79756</xdr:rowOff>
    </xdr:from>
    <xdr:to>
      <xdr:col>116</xdr:col>
      <xdr:colOff>114300</xdr:colOff>
      <xdr:row>42</xdr:row>
      <xdr:rowOff>9906</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2110700" y="710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166133</xdr:rowOff>
    </xdr:from>
    <xdr:ext cx="378565"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22199600" y="70241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79784</xdr:rowOff>
    </xdr:from>
    <xdr:to>
      <xdr:col>112</xdr:col>
      <xdr:colOff>38100</xdr:colOff>
      <xdr:row>42</xdr:row>
      <xdr:rowOff>9934</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272500" y="710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130556</xdr:rowOff>
    </xdr:from>
    <xdr:to>
      <xdr:col>116</xdr:col>
      <xdr:colOff>63500</xdr:colOff>
      <xdr:row>41</xdr:row>
      <xdr:rowOff>130584</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1323300" y="7160006"/>
          <a:ext cx="8382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79807</xdr:rowOff>
    </xdr:from>
    <xdr:to>
      <xdr:col>107</xdr:col>
      <xdr:colOff>101600</xdr:colOff>
      <xdr:row>42</xdr:row>
      <xdr:rowOff>9957</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383500" y="710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130584</xdr:rowOff>
    </xdr:from>
    <xdr:to>
      <xdr:col>111</xdr:col>
      <xdr:colOff>177800</xdr:colOff>
      <xdr:row>41</xdr:row>
      <xdr:rowOff>130607</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0434300" y="7160034"/>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79821</xdr:rowOff>
    </xdr:from>
    <xdr:to>
      <xdr:col>102</xdr:col>
      <xdr:colOff>165100</xdr:colOff>
      <xdr:row>42</xdr:row>
      <xdr:rowOff>9971</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94500" y="710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130607</xdr:rowOff>
    </xdr:from>
    <xdr:to>
      <xdr:col>107</xdr:col>
      <xdr:colOff>50800</xdr:colOff>
      <xdr:row>41</xdr:row>
      <xdr:rowOff>130621</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9545300" y="7160057"/>
          <a:ext cx="8890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79857</xdr:rowOff>
    </xdr:from>
    <xdr:to>
      <xdr:col>98</xdr:col>
      <xdr:colOff>38100</xdr:colOff>
      <xdr:row>42</xdr:row>
      <xdr:rowOff>10007</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605500" y="710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130621</xdr:rowOff>
    </xdr:from>
    <xdr:to>
      <xdr:col>102</xdr:col>
      <xdr:colOff>114300</xdr:colOff>
      <xdr:row>41</xdr:row>
      <xdr:rowOff>130657</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8656300" y="7160071"/>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125020</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3891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42</xdr:row>
      <xdr:rowOff>1061</xdr:rowOff>
    </xdr:from>
    <xdr:ext cx="378565"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121317" y="7201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42</xdr:row>
      <xdr:rowOff>1084</xdr:rowOff>
    </xdr:from>
    <xdr:ext cx="378565"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245017" y="7201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42</xdr:row>
      <xdr:rowOff>1098</xdr:rowOff>
    </xdr:from>
    <xdr:ext cx="378565"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356017" y="7201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179017</xdr:colOff>
      <xdr:row>42</xdr:row>
      <xdr:rowOff>1134</xdr:rowOff>
    </xdr:from>
    <xdr:ext cx="378565"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467017" y="7202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F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F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F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F00-000079020000}"/>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27635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97790</xdr:rowOff>
    </xdr:from>
    <xdr:to>
      <xdr:col>85</xdr:col>
      <xdr:colOff>177800</xdr:colOff>
      <xdr:row>59</xdr:row>
      <xdr:rowOff>27940</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62687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120667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F00-000085020000}"/>
            </a:ext>
          </a:extLst>
        </xdr:cNvPr>
        <xdr:cNvSpPr txBox="1"/>
      </xdr:nvSpPr>
      <xdr:spPr>
        <a:xfrm>
          <a:off x="16357600"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61595</xdr:rowOff>
    </xdr:from>
    <xdr:to>
      <xdr:col>81</xdr:col>
      <xdr:colOff>101600</xdr:colOff>
      <xdr:row>58</xdr:row>
      <xdr:rowOff>163195</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5430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112395</xdr:rowOff>
    </xdr:from>
    <xdr:to>
      <xdr:col>85</xdr:col>
      <xdr:colOff>127000</xdr:colOff>
      <xdr:row>58</xdr:row>
      <xdr:rowOff>148590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5481300" y="1005649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21590</xdr:rowOff>
    </xdr:from>
    <xdr:to>
      <xdr:col>76</xdr:col>
      <xdr:colOff>165100</xdr:colOff>
      <xdr:row>58</xdr:row>
      <xdr:rowOff>123190</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4541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72390</xdr:rowOff>
    </xdr:from>
    <xdr:to>
      <xdr:col>81</xdr:col>
      <xdr:colOff>50800</xdr:colOff>
      <xdr:row>58</xdr:row>
      <xdr:rowOff>112395</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4592300" y="100164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153035</xdr:rowOff>
    </xdr:from>
    <xdr:to>
      <xdr:col>72</xdr:col>
      <xdr:colOff>38100</xdr:colOff>
      <xdr:row>58</xdr:row>
      <xdr:rowOff>83185</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3652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32385</xdr:rowOff>
    </xdr:from>
    <xdr:to>
      <xdr:col>76</xdr:col>
      <xdr:colOff>114300</xdr:colOff>
      <xdr:row>58</xdr:row>
      <xdr:rowOff>72390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3703300" y="99764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113030</xdr:rowOff>
    </xdr:from>
    <xdr:to>
      <xdr:col>67</xdr:col>
      <xdr:colOff>101600</xdr:colOff>
      <xdr:row>58</xdr:row>
      <xdr:rowOff>43180</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2763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163830</xdr:rowOff>
    </xdr:from>
    <xdr:to>
      <xdr:col>71</xdr:col>
      <xdr:colOff>177800</xdr:colOff>
      <xdr:row>58</xdr:row>
      <xdr:rowOff>32385</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2814300" y="99364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2611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8272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52660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139717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43897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99712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35007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59707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261174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F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F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F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F00-0000B0020000}"/>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F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1860550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157226</xdr:rowOff>
    </xdr:from>
    <xdr:to>
      <xdr:col>116</xdr:col>
      <xdr:colOff>114300</xdr:colOff>
      <xdr:row>62</xdr:row>
      <xdr:rowOff>87376</xdr:rowOff>
    </xdr:to>
    <xdr:sp macro="" textlink="">
      <xdr:nvSpPr>
        <xdr:cNvPr id="699" name="楕円 698">
          <a:extLst>
            <a:ext uri="{FF2B5EF4-FFF2-40B4-BE49-F238E27FC236}">
              <a16:creationId xmlns:a16="http://schemas.microsoft.com/office/drawing/2014/main" id="{00000000-0008-0000-0F00-0000BB020000}"/>
            </a:ext>
          </a:extLst>
        </xdr:cNvPr>
        <xdr:cNvSpPr/>
      </xdr:nvSpPr>
      <xdr:spPr>
        <a:xfrm>
          <a:off x="221107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8653</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F00-0000BC020000}"/>
            </a:ext>
          </a:extLst>
        </xdr:cNvPr>
        <xdr:cNvSpPr txBox="1"/>
      </xdr:nvSpPr>
      <xdr:spPr>
        <a:xfrm>
          <a:off x="22199600" y="1046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157226</xdr:rowOff>
    </xdr:from>
    <xdr:to>
      <xdr:col>112</xdr:col>
      <xdr:colOff>38100</xdr:colOff>
      <xdr:row>62</xdr:row>
      <xdr:rowOff>87376</xdr:rowOff>
    </xdr:to>
    <xdr:sp macro="" textlink="">
      <xdr:nvSpPr>
        <xdr:cNvPr id="701" name="楕円 700">
          <a:extLst>
            <a:ext uri="{FF2B5EF4-FFF2-40B4-BE49-F238E27FC236}">
              <a16:creationId xmlns:a16="http://schemas.microsoft.com/office/drawing/2014/main" id="{00000000-0008-0000-0F00-0000BD020000}"/>
            </a:ext>
          </a:extLst>
        </xdr:cNvPr>
        <xdr:cNvSpPr/>
      </xdr:nvSpPr>
      <xdr:spPr>
        <a:xfrm>
          <a:off x="21272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36576</xdr:rowOff>
    </xdr:from>
    <xdr:to>
      <xdr:col>116</xdr:col>
      <xdr:colOff>63500</xdr:colOff>
      <xdr:row>62</xdr:row>
      <xdr:rowOff>36576</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21323300" y="106664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161798</xdr:rowOff>
    </xdr:from>
    <xdr:to>
      <xdr:col>107</xdr:col>
      <xdr:colOff>101600</xdr:colOff>
      <xdr:row>62</xdr:row>
      <xdr:rowOff>91948</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20383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36576</xdr:rowOff>
    </xdr:from>
    <xdr:to>
      <xdr:col>111</xdr:col>
      <xdr:colOff>177800</xdr:colOff>
      <xdr:row>62</xdr:row>
      <xdr:rowOff>41148</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flipV="1">
          <a:off x="20434300" y="1066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161798</xdr:rowOff>
    </xdr:from>
    <xdr:to>
      <xdr:col>102</xdr:col>
      <xdr:colOff>165100</xdr:colOff>
      <xdr:row>62</xdr:row>
      <xdr:rowOff>91948</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19494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41148</xdr:rowOff>
    </xdr:from>
    <xdr:to>
      <xdr:col>107</xdr:col>
      <xdr:colOff>50800</xdr:colOff>
      <xdr:row>62</xdr:row>
      <xdr:rowOff>41148</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9545300" y="1067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41148</xdr:rowOff>
    </xdr:from>
    <xdr:to>
      <xdr:col>102</xdr:col>
      <xdr:colOff>114300</xdr:colOff>
      <xdr:row>62</xdr:row>
      <xdr:rowOff>45720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18656300" y="1067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F00-0000C5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F00-0000C6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21353</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18421427" y="1082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103903</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F00-0000C9020000}"/>
            </a:ext>
          </a:extLst>
        </xdr:cNvPr>
        <xdr:cNvSpPr txBox="1"/>
      </xdr:nvSpPr>
      <xdr:spPr>
        <a:xfrm>
          <a:off x="21075727"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108475</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F00-0000CA020000}"/>
            </a:ext>
          </a:extLst>
        </xdr:cNvPr>
        <xdr:cNvSpPr txBox="1"/>
      </xdr:nvSpPr>
      <xdr:spPr>
        <a:xfrm>
          <a:off x="201994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108475</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193104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113047</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18421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F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F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F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F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F00-0000EA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F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757" name="楕円 756">
          <a:extLst>
            <a:ext uri="{FF2B5EF4-FFF2-40B4-BE49-F238E27FC236}">
              <a16:creationId xmlns:a16="http://schemas.microsoft.com/office/drawing/2014/main" id="{00000000-0008-0000-0F00-0000F5020000}"/>
            </a:ext>
          </a:extLst>
        </xdr:cNvPr>
        <xdr:cNvSpPr/>
      </xdr:nvSpPr>
      <xdr:spPr>
        <a:xfrm>
          <a:off x="162687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118763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F00-0000F6020000}"/>
            </a:ext>
          </a:extLst>
        </xdr:cNvPr>
        <xdr:cNvSpPr txBox="1"/>
      </xdr:nvSpPr>
      <xdr:spPr>
        <a:xfrm>
          <a:off x="16357600" y="1400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63500</xdr:rowOff>
    </xdr:from>
    <xdr:to>
      <xdr:col>81</xdr:col>
      <xdr:colOff>101600</xdr:colOff>
      <xdr:row>82</xdr:row>
      <xdr:rowOff>165100</xdr:rowOff>
    </xdr:to>
    <xdr:sp macro="" textlink="">
      <xdr:nvSpPr>
        <xdr:cNvPr id="759" name="楕円 758">
          <a:extLst>
            <a:ext uri="{FF2B5EF4-FFF2-40B4-BE49-F238E27FC236}">
              <a16:creationId xmlns:a16="http://schemas.microsoft.com/office/drawing/2014/main" id="{00000000-0008-0000-0F00-0000F7020000}"/>
            </a:ext>
          </a:extLst>
        </xdr:cNvPr>
        <xdr:cNvSpPr/>
      </xdr:nvSpPr>
      <xdr:spPr>
        <a:xfrm>
          <a:off x="15430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114300</xdr:rowOff>
    </xdr:from>
    <xdr:to>
      <xdr:col>85</xdr:col>
      <xdr:colOff>127000</xdr:colOff>
      <xdr:row>82</xdr:row>
      <xdr:rowOff>146686</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5481300" y="1417320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31114</xdr:rowOff>
    </xdr:from>
    <xdr:to>
      <xdr:col>76</xdr:col>
      <xdr:colOff>165100</xdr:colOff>
      <xdr:row>82</xdr:row>
      <xdr:rowOff>132714</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4541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81914</xdr:rowOff>
    </xdr:from>
    <xdr:to>
      <xdr:col>81</xdr:col>
      <xdr:colOff>50800</xdr:colOff>
      <xdr:row>82</xdr:row>
      <xdr:rowOff>114300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4592300" y="141408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3652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49530</xdr:rowOff>
    </xdr:from>
    <xdr:to>
      <xdr:col>76</xdr:col>
      <xdr:colOff>114300</xdr:colOff>
      <xdr:row>82</xdr:row>
      <xdr:rowOff>81914</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3703300" y="141084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143511</xdr:rowOff>
    </xdr:from>
    <xdr:to>
      <xdr:col>67</xdr:col>
      <xdr:colOff>101600</xdr:colOff>
      <xdr:row>82</xdr:row>
      <xdr:rowOff>73661</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2763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22861</xdr:rowOff>
    </xdr:from>
    <xdr:to>
      <xdr:col>71</xdr:col>
      <xdr:colOff>177800</xdr:colOff>
      <xdr:row>82</xdr:row>
      <xdr:rowOff>49530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2814300" y="140817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F00-0000FF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F00-00000003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F00-00000103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F00-000002030000}"/>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10177</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F00-00000303000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149241</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F00-000004030000}"/>
            </a:ext>
          </a:extLst>
        </xdr:cNvPr>
        <xdr:cNvSpPr txBox="1"/>
      </xdr:nvSpPr>
      <xdr:spPr>
        <a:xfrm>
          <a:off x="14389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F00-000005030000}"/>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90188</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F00-000006030000}"/>
            </a:ext>
          </a:extLst>
        </xdr:cNvPr>
        <xdr:cNvSpPr txBox="1"/>
      </xdr:nvSpPr>
      <xdr:spPr>
        <a:xfrm>
          <a:off x="12611744"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F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F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F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F00-00002103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46737</xdr:rowOff>
    </xdr:from>
    <xdr:to>
      <xdr:col>116</xdr:col>
      <xdr:colOff>114300</xdr:colOff>
      <xdr:row>84</xdr:row>
      <xdr:rowOff>148337</xdr:rowOff>
    </xdr:to>
    <xdr:sp macro="" textlink="">
      <xdr:nvSpPr>
        <xdr:cNvPr id="812" name="楕円 811">
          <a:extLst>
            <a:ext uri="{FF2B5EF4-FFF2-40B4-BE49-F238E27FC236}">
              <a16:creationId xmlns:a16="http://schemas.microsoft.com/office/drawing/2014/main" id="{00000000-0008-0000-0F00-00002C030000}"/>
            </a:ext>
          </a:extLst>
        </xdr:cNvPr>
        <xdr:cNvSpPr/>
      </xdr:nvSpPr>
      <xdr:spPr>
        <a:xfrm>
          <a:off x="221107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25164</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F00-00002D030000}"/>
            </a:ext>
          </a:extLst>
        </xdr:cNvPr>
        <xdr:cNvSpPr txBox="1"/>
      </xdr:nvSpPr>
      <xdr:spPr>
        <a:xfrm>
          <a:off x="22199600"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814" name="楕円 813">
          <a:extLst>
            <a:ext uri="{FF2B5EF4-FFF2-40B4-BE49-F238E27FC236}">
              <a16:creationId xmlns:a16="http://schemas.microsoft.com/office/drawing/2014/main" id="{00000000-0008-0000-0F00-00002E030000}"/>
            </a:ext>
          </a:extLst>
        </xdr:cNvPr>
        <xdr:cNvSpPr/>
      </xdr:nvSpPr>
      <xdr:spPr>
        <a:xfrm>
          <a:off x="21272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97537</xdr:rowOff>
    </xdr:from>
    <xdr:to>
      <xdr:col>116</xdr:col>
      <xdr:colOff>63500</xdr:colOff>
      <xdr:row>84</xdr:row>
      <xdr:rowOff>102108</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flipV="1">
          <a:off x="21323300" y="144993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816" name="楕円 815">
          <a:extLst>
            <a:ext uri="{FF2B5EF4-FFF2-40B4-BE49-F238E27FC236}">
              <a16:creationId xmlns:a16="http://schemas.microsoft.com/office/drawing/2014/main" id="{00000000-0008-0000-0F00-000030030000}"/>
            </a:ext>
          </a:extLst>
        </xdr:cNvPr>
        <xdr:cNvSpPr/>
      </xdr:nvSpPr>
      <xdr:spPr>
        <a:xfrm>
          <a:off x="20383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102108</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20434300" y="1450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102108</xdr:rowOff>
    </xdr:from>
    <xdr:to>
      <xdr:col>107</xdr:col>
      <xdr:colOff>50800</xdr:colOff>
      <xdr:row>84</xdr:row>
      <xdr:rowOff>106680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flipV="1">
          <a:off x="19545300" y="1450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8656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00000000-0008-0000-0F00-00003603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00000000-0008-0000-0F00-00003703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00000000-0008-0000-0F00-00003803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5" name="n_4aveValue【消防施設】&#10;一人当たり面積">
          <a:extLst>
            <a:ext uri="{FF2B5EF4-FFF2-40B4-BE49-F238E27FC236}">
              <a16:creationId xmlns:a16="http://schemas.microsoft.com/office/drawing/2014/main" id="{00000000-0008-0000-0F00-000039030000}"/>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144035</xdr:rowOff>
    </xdr:from>
    <xdr:ext cx="469744" cy="259045"/>
    <xdr:sp macro="" textlink="">
      <xdr:nvSpPr>
        <xdr:cNvPr id="826" name="n_1mainValue【消防施設】&#10;一人当たり面積">
          <a:extLst>
            <a:ext uri="{FF2B5EF4-FFF2-40B4-BE49-F238E27FC236}">
              <a16:creationId xmlns:a16="http://schemas.microsoft.com/office/drawing/2014/main" id="{00000000-0008-0000-0F00-00003A030000}"/>
            </a:ext>
          </a:extLst>
        </xdr:cNvPr>
        <xdr:cNvSpPr txBox="1"/>
      </xdr:nvSpPr>
      <xdr:spPr>
        <a:xfrm>
          <a:off x="210757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144035</xdr:rowOff>
    </xdr:from>
    <xdr:ext cx="469744" cy="259045"/>
    <xdr:sp macro="" textlink="">
      <xdr:nvSpPr>
        <xdr:cNvPr id="827" name="n_2mainValue【消防施設】&#10;一人当たり面積">
          <a:extLst>
            <a:ext uri="{FF2B5EF4-FFF2-40B4-BE49-F238E27FC236}">
              <a16:creationId xmlns:a16="http://schemas.microsoft.com/office/drawing/2014/main" id="{00000000-0008-0000-0F00-00003B030000}"/>
            </a:ext>
          </a:extLst>
        </xdr:cNvPr>
        <xdr:cNvSpPr txBox="1"/>
      </xdr:nvSpPr>
      <xdr:spPr>
        <a:xfrm>
          <a:off x="20199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828" name="n_3mainValue【消防施設】&#10;一人当たり面積">
          <a:extLst>
            <a:ext uri="{FF2B5EF4-FFF2-40B4-BE49-F238E27FC236}">
              <a16:creationId xmlns:a16="http://schemas.microsoft.com/office/drawing/2014/main" id="{00000000-0008-0000-0F00-00003C030000}"/>
            </a:ext>
          </a:extLst>
        </xdr:cNvPr>
        <xdr:cNvSpPr txBox="1"/>
      </xdr:nvSpPr>
      <xdr:spPr>
        <a:xfrm>
          <a:off x="19310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29" name="n_4mainValue【消防施設】&#10;一人当たり面積">
          <a:extLst>
            <a:ext uri="{FF2B5EF4-FFF2-40B4-BE49-F238E27FC236}">
              <a16:creationId xmlns:a16="http://schemas.microsoft.com/office/drawing/2014/main" id="{00000000-0008-0000-0F00-00003D030000}"/>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F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F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F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F00-00005C03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51526</xdr:rowOff>
    </xdr:from>
    <xdr:to>
      <xdr:col>85</xdr:col>
      <xdr:colOff>177800</xdr:colOff>
      <xdr:row>106</xdr:row>
      <xdr:rowOff>153126</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62687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29953</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F00-000068030000}"/>
            </a:ext>
          </a:extLst>
        </xdr:cNvPr>
        <xdr:cNvSpPr txBox="1"/>
      </xdr:nvSpPr>
      <xdr:spPr>
        <a:xfrm>
          <a:off x="16357600"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xdr:rowOff>
    </xdr:from>
    <xdr:to>
      <xdr:col>81</xdr:col>
      <xdr:colOff>101600</xdr:colOff>
      <xdr:row>106</xdr:row>
      <xdr:rowOff>115570</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5430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64770</xdr:rowOff>
    </xdr:from>
    <xdr:to>
      <xdr:col>85</xdr:col>
      <xdr:colOff>127000</xdr:colOff>
      <xdr:row>106</xdr:row>
      <xdr:rowOff>102326</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5481300" y="1823847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4541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25581</xdr:rowOff>
    </xdr:from>
    <xdr:to>
      <xdr:col>81</xdr:col>
      <xdr:colOff>50800</xdr:colOff>
      <xdr:row>106</xdr:row>
      <xdr:rowOff>64770</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a:off x="14592300" y="1819928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25400</xdr:rowOff>
    </xdr:from>
    <xdr:to>
      <xdr:col>72</xdr:col>
      <xdr:colOff>38100</xdr:colOff>
      <xdr:row>106</xdr:row>
      <xdr:rowOff>127000</xdr:rowOff>
    </xdr:to>
    <xdr:sp macro="" textlink="">
      <xdr:nvSpPr>
        <xdr:cNvPr id="877" name="楕円 876">
          <a:extLst>
            <a:ext uri="{FF2B5EF4-FFF2-40B4-BE49-F238E27FC236}">
              <a16:creationId xmlns:a16="http://schemas.microsoft.com/office/drawing/2014/main" id="{00000000-0008-0000-0F00-00006D030000}"/>
            </a:ext>
          </a:extLst>
        </xdr:cNvPr>
        <xdr:cNvSpPr/>
      </xdr:nvSpPr>
      <xdr:spPr>
        <a:xfrm>
          <a:off x="1365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25581</xdr:rowOff>
    </xdr:from>
    <xdr:to>
      <xdr:col>76</xdr:col>
      <xdr:colOff>114300</xdr:colOff>
      <xdr:row>106</xdr:row>
      <xdr:rowOff>76200</xdr:rowOff>
    </xdr:to>
    <xdr:cxnSp macro="">
      <xdr:nvCxnSpPr>
        <xdr:cNvPr id="878" name="直線コネクタ 877">
          <a:extLst>
            <a:ext uri="{FF2B5EF4-FFF2-40B4-BE49-F238E27FC236}">
              <a16:creationId xmlns:a16="http://schemas.microsoft.com/office/drawing/2014/main" id="{00000000-0008-0000-0F00-00006E030000}"/>
            </a:ext>
          </a:extLst>
        </xdr:cNvPr>
        <xdr:cNvCxnSpPr/>
      </xdr:nvCxnSpPr>
      <xdr:spPr>
        <a:xfrm flipV="1">
          <a:off x="13703300" y="18199281"/>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164193</xdr:rowOff>
    </xdr:from>
    <xdr:to>
      <xdr:col>67</xdr:col>
      <xdr:colOff>101600</xdr:colOff>
      <xdr:row>106</xdr:row>
      <xdr:rowOff>94343</xdr:rowOff>
    </xdr:to>
    <xdr:sp macro="" textlink="">
      <xdr:nvSpPr>
        <xdr:cNvPr id="879" name="楕円 878">
          <a:extLst>
            <a:ext uri="{FF2B5EF4-FFF2-40B4-BE49-F238E27FC236}">
              <a16:creationId xmlns:a16="http://schemas.microsoft.com/office/drawing/2014/main" id="{00000000-0008-0000-0F00-00006F030000}"/>
            </a:ext>
          </a:extLst>
        </xdr:cNvPr>
        <xdr:cNvSpPr/>
      </xdr:nvSpPr>
      <xdr:spPr>
        <a:xfrm>
          <a:off x="12763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43543</xdr:rowOff>
    </xdr:from>
    <xdr:to>
      <xdr:col>71</xdr:col>
      <xdr:colOff>177800</xdr:colOff>
      <xdr:row>106</xdr:row>
      <xdr:rowOff>76200</xdr:rowOff>
    </xdr:to>
    <xdr:cxnSp macro="">
      <xdr:nvCxnSpPr>
        <xdr:cNvPr id="880" name="直線コネクタ 879">
          <a:extLst>
            <a:ext uri="{FF2B5EF4-FFF2-40B4-BE49-F238E27FC236}">
              <a16:creationId xmlns:a16="http://schemas.microsoft.com/office/drawing/2014/main" id="{00000000-0008-0000-0F00-000070030000}"/>
            </a:ext>
          </a:extLst>
        </xdr:cNvPr>
        <xdr:cNvCxnSpPr/>
      </xdr:nvCxnSpPr>
      <xdr:spPr>
        <a:xfrm>
          <a:off x="12814300" y="182172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F00-000071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F00-00007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F00-00007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F00-000074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106697</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F00-000075030000}"/>
            </a:ext>
          </a:extLst>
        </xdr:cNvPr>
        <xdr:cNvSpPr txBox="1"/>
      </xdr:nvSpPr>
      <xdr:spPr>
        <a:xfrm>
          <a:off x="152660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67508</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F00-000076030000}"/>
            </a:ext>
          </a:extLst>
        </xdr:cNvPr>
        <xdr:cNvSpPr txBox="1"/>
      </xdr:nvSpPr>
      <xdr:spPr>
        <a:xfrm>
          <a:off x="14389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118127</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F00-000077030000}"/>
            </a:ext>
          </a:extLst>
        </xdr:cNvPr>
        <xdr:cNvSpPr txBox="1"/>
      </xdr:nvSpPr>
      <xdr:spPr>
        <a:xfrm>
          <a:off x="13500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85470</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F00-000078030000}"/>
            </a:ext>
          </a:extLst>
        </xdr:cNvPr>
        <xdr:cNvSpPr txBox="1"/>
      </xdr:nvSpPr>
      <xdr:spPr>
        <a:xfrm>
          <a:off x="12611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F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F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F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F00-000097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F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18605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F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152416</xdr:rowOff>
    </xdr:from>
    <xdr:ext cx="469744" cy="259045"/>
    <xdr:sp macro="" textlink="">
      <xdr:nvSpPr>
        <xdr:cNvPr id="931" name="【庁舎】&#10;一人当たり面積該当値テキスト">
          <a:extLst>
            <a:ext uri="{FF2B5EF4-FFF2-40B4-BE49-F238E27FC236}">
              <a16:creationId xmlns:a16="http://schemas.microsoft.com/office/drawing/2014/main" id="{00000000-0008-0000-0F00-0000A3030000}"/>
            </a:ext>
          </a:extLst>
        </xdr:cNvPr>
        <xdr:cNvSpPr txBox="1"/>
      </xdr:nvSpPr>
      <xdr:spPr>
        <a:xfrm>
          <a:off x="22199600"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5806</xdr:rowOff>
    </xdr:from>
    <xdr:to>
      <xdr:col>112</xdr:col>
      <xdr:colOff>38100</xdr:colOff>
      <xdr:row>106</xdr:row>
      <xdr:rowOff>107406</xdr:rowOff>
    </xdr:to>
    <xdr:sp macro="" textlink="">
      <xdr:nvSpPr>
        <xdr:cNvPr id="932" name="楕円 931">
          <a:extLst>
            <a:ext uri="{FF2B5EF4-FFF2-40B4-BE49-F238E27FC236}">
              <a16:creationId xmlns:a16="http://schemas.microsoft.com/office/drawing/2014/main" id="{00000000-0008-0000-0F00-0000A4030000}"/>
            </a:ext>
          </a:extLst>
        </xdr:cNvPr>
        <xdr:cNvSpPr/>
      </xdr:nvSpPr>
      <xdr:spPr>
        <a:xfrm>
          <a:off x="21272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56606</xdr:rowOff>
    </xdr:to>
    <xdr:cxnSp macro="">
      <xdr:nvCxnSpPr>
        <xdr:cNvPr id="933" name="直線コネクタ 932">
          <a:extLst>
            <a:ext uri="{FF2B5EF4-FFF2-40B4-BE49-F238E27FC236}">
              <a16:creationId xmlns:a16="http://schemas.microsoft.com/office/drawing/2014/main" id="{00000000-0008-0000-0F00-0000A5030000}"/>
            </a:ext>
          </a:extLst>
        </xdr:cNvPr>
        <xdr:cNvCxnSpPr/>
      </xdr:nvCxnSpPr>
      <xdr:spPr>
        <a:xfrm flipV="1">
          <a:off x="21323300" y="182270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xdr:rowOff>
    </xdr:from>
    <xdr:to>
      <xdr:col>107</xdr:col>
      <xdr:colOff>101600</xdr:colOff>
      <xdr:row>106</xdr:row>
      <xdr:rowOff>110671</xdr:rowOff>
    </xdr:to>
    <xdr:sp macro="" textlink="">
      <xdr:nvSpPr>
        <xdr:cNvPr id="934" name="楕円 933">
          <a:extLst>
            <a:ext uri="{FF2B5EF4-FFF2-40B4-BE49-F238E27FC236}">
              <a16:creationId xmlns:a16="http://schemas.microsoft.com/office/drawing/2014/main" id="{00000000-0008-0000-0F00-0000A6030000}"/>
            </a:ext>
          </a:extLst>
        </xdr:cNvPr>
        <xdr:cNvSpPr/>
      </xdr:nvSpPr>
      <xdr:spPr>
        <a:xfrm>
          <a:off x="2038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56606</xdr:rowOff>
    </xdr:from>
    <xdr:to>
      <xdr:col>111</xdr:col>
      <xdr:colOff>177800</xdr:colOff>
      <xdr:row>106</xdr:row>
      <xdr:rowOff>59871</xdr:rowOff>
    </xdr:to>
    <xdr:cxnSp macro="">
      <xdr:nvCxnSpPr>
        <xdr:cNvPr id="935" name="直線コネクタ 934">
          <a:extLst>
            <a:ext uri="{FF2B5EF4-FFF2-40B4-BE49-F238E27FC236}">
              <a16:creationId xmlns:a16="http://schemas.microsoft.com/office/drawing/2014/main" id="{00000000-0008-0000-0F00-0000A7030000}"/>
            </a:ext>
          </a:extLst>
        </xdr:cNvPr>
        <xdr:cNvCxnSpPr/>
      </xdr:nvCxnSpPr>
      <xdr:spPr>
        <a:xfrm flipV="1">
          <a:off x="20434300" y="182303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12337</xdr:rowOff>
    </xdr:from>
    <xdr:to>
      <xdr:col>102</xdr:col>
      <xdr:colOff>165100</xdr:colOff>
      <xdr:row>106</xdr:row>
      <xdr:rowOff>113937</xdr:rowOff>
    </xdr:to>
    <xdr:sp macro="" textlink="">
      <xdr:nvSpPr>
        <xdr:cNvPr id="936" name="楕円 935">
          <a:extLst>
            <a:ext uri="{FF2B5EF4-FFF2-40B4-BE49-F238E27FC236}">
              <a16:creationId xmlns:a16="http://schemas.microsoft.com/office/drawing/2014/main" id="{00000000-0008-0000-0F00-0000A8030000}"/>
            </a:ext>
          </a:extLst>
        </xdr:cNvPr>
        <xdr:cNvSpPr/>
      </xdr:nvSpPr>
      <xdr:spPr>
        <a:xfrm>
          <a:off x="19494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59871</xdr:rowOff>
    </xdr:from>
    <xdr:to>
      <xdr:col>107</xdr:col>
      <xdr:colOff>50800</xdr:colOff>
      <xdr:row>106</xdr:row>
      <xdr:rowOff>63137</xdr:rowOff>
    </xdr:to>
    <xdr:cxnSp macro="">
      <xdr:nvCxnSpPr>
        <xdr:cNvPr id="937" name="直線コネクタ 936">
          <a:extLst>
            <a:ext uri="{FF2B5EF4-FFF2-40B4-BE49-F238E27FC236}">
              <a16:creationId xmlns:a16="http://schemas.microsoft.com/office/drawing/2014/main" id="{00000000-0008-0000-0F00-0000A9030000}"/>
            </a:ext>
          </a:extLst>
        </xdr:cNvPr>
        <xdr:cNvCxnSpPr/>
      </xdr:nvCxnSpPr>
      <xdr:spPr>
        <a:xfrm flipV="1">
          <a:off x="19545300" y="182335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18869</xdr:rowOff>
    </xdr:from>
    <xdr:to>
      <xdr:col>98</xdr:col>
      <xdr:colOff>38100</xdr:colOff>
      <xdr:row>106</xdr:row>
      <xdr:rowOff>120469</xdr:rowOff>
    </xdr:to>
    <xdr:sp macro="" textlink="">
      <xdr:nvSpPr>
        <xdr:cNvPr id="938" name="楕円 937">
          <a:extLst>
            <a:ext uri="{FF2B5EF4-FFF2-40B4-BE49-F238E27FC236}">
              <a16:creationId xmlns:a16="http://schemas.microsoft.com/office/drawing/2014/main" id="{00000000-0008-0000-0F00-0000AA030000}"/>
            </a:ext>
          </a:extLst>
        </xdr:cNvPr>
        <xdr:cNvSpPr/>
      </xdr:nvSpPr>
      <xdr:spPr>
        <a:xfrm>
          <a:off x="18605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63137</xdr:rowOff>
    </xdr:from>
    <xdr:to>
      <xdr:col>102</xdr:col>
      <xdr:colOff>114300</xdr:colOff>
      <xdr:row>106</xdr:row>
      <xdr:rowOff>69669</xdr:rowOff>
    </xdr:to>
    <xdr:cxnSp macro="">
      <xdr:nvCxnSpPr>
        <xdr:cNvPr id="939" name="直線コネクタ 938">
          <a:extLst>
            <a:ext uri="{FF2B5EF4-FFF2-40B4-BE49-F238E27FC236}">
              <a16:creationId xmlns:a16="http://schemas.microsoft.com/office/drawing/2014/main" id="{00000000-0008-0000-0F00-0000AB030000}"/>
            </a:ext>
          </a:extLst>
        </xdr:cNvPr>
        <xdr:cNvCxnSpPr/>
      </xdr:nvCxnSpPr>
      <xdr:spPr>
        <a:xfrm flipV="1">
          <a:off x="18656300" y="182368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00000000-0008-0000-0F00-0000AC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0000000-0008-0000-0F00-0000AD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00000000-0008-0000-0F00-0000AE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83111</xdr:rowOff>
    </xdr:from>
    <xdr:ext cx="469744" cy="259045"/>
    <xdr:sp macro="" textlink="">
      <xdr:nvSpPr>
        <xdr:cNvPr id="943" name="n_4aveValue【庁舎】&#10;一人当たり面積">
          <a:extLst>
            <a:ext uri="{FF2B5EF4-FFF2-40B4-BE49-F238E27FC236}">
              <a16:creationId xmlns:a16="http://schemas.microsoft.com/office/drawing/2014/main" id="{00000000-0008-0000-0F00-0000AF030000}"/>
            </a:ext>
          </a:extLst>
        </xdr:cNvPr>
        <xdr:cNvSpPr txBox="1"/>
      </xdr:nvSpPr>
      <xdr:spPr>
        <a:xfrm>
          <a:off x="18421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98533</xdr:rowOff>
    </xdr:from>
    <xdr:ext cx="469744" cy="259045"/>
    <xdr:sp macro="" textlink="">
      <xdr:nvSpPr>
        <xdr:cNvPr id="944" name="n_1mainValue【庁舎】&#10;一人当たり面積">
          <a:extLst>
            <a:ext uri="{FF2B5EF4-FFF2-40B4-BE49-F238E27FC236}">
              <a16:creationId xmlns:a16="http://schemas.microsoft.com/office/drawing/2014/main" id="{00000000-0008-0000-0F00-0000B0030000}"/>
            </a:ext>
          </a:extLst>
        </xdr:cNvPr>
        <xdr:cNvSpPr txBox="1"/>
      </xdr:nvSpPr>
      <xdr:spPr>
        <a:xfrm>
          <a:off x="21075727" y="182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101798</xdr:rowOff>
    </xdr:from>
    <xdr:ext cx="469744" cy="259045"/>
    <xdr:sp macro="" textlink="">
      <xdr:nvSpPr>
        <xdr:cNvPr id="945" name="n_2mainValue【庁舎】&#10;一人当たり面積">
          <a:extLst>
            <a:ext uri="{FF2B5EF4-FFF2-40B4-BE49-F238E27FC236}">
              <a16:creationId xmlns:a16="http://schemas.microsoft.com/office/drawing/2014/main" id="{00000000-0008-0000-0F00-0000B1030000}"/>
            </a:ext>
          </a:extLst>
        </xdr:cNvPr>
        <xdr:cNvSpPr txBox="1"/>
      </xdr:nvSpPr>
      <xdr:spPr>
        <a:xfrm>
          <a:off x="201994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105064</xdr:rowOff>
    </xdr:from>
    <xdr:ext cx="469744" cy="259045"/>
    <xdr:sp macro="" textlink="">
      <xdr:nvSpPr>
        <xdr:cNvPr id="946" name="n_3mainValue【庁舎】&#10;一人当たり面積">
          <a:extLst>
            <a:ext uri="{FF2B5EF4-FFF2-40B4-BE49-F238E27FC236}">
              <a16:creationId xmlns:a16="http://schemas.microsoft.com/office/drawing/2014/main" id="{00000000-0008-0000-0F00-0000B2030000}"/>
            </a:ext>
          </a:extLst>
        </xdr:cNvPr>
        <xdr:cNvSpPr txBox="1"/>
      </xdr:nvSpPr>
      <xdr:spPr>
        <a:xfrm>
          <a:off x="19310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111596</xdr:rowOff>
    </xdr:from>
    <xdr:ext cx="469744" cy="259045"/>
    <xdr:sp macro="" textlink="">
      <xdr:nvSpPr>
        <xdr:cNvPr id="947" name="n_4mainValue【庁舎】&#10;一人当たり面積">
          <a:extLst>
            <a:ext uri="{FF2B5EF4-FFF2-40B4-BE49-F238E27FC236}">
              <a16:creationId xmlns:a16="http://schemas.microsoft.com/office/drawing/2014/main" id="{00000000-0008-0000-0F00-0000B3030000}"/>
            </a:ext>
          </a:extLst>
        </xdr:cNvPr>
        <xdr:cNvSpPr txBox="1"/>
      </xdr:nvSpPr>
      <xdr:spPr>
        <a:xfrm>
          <a:off x="18421427" y="1828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F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F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F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一般廃棄物処理施設及び庁舎であり、低くなっている施設は福祉施設及び市民会館である。一般廃棄物処理施設については、建築後</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年が経過しており、大規模改修を行っていないため、高い水準となっている。今後は、ごみの減量や分別により残耐用年数を延長するとともに、施設の運用について検討していく必要がある。庁舎については、建築後</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年程度経過しており、平成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行った耐震化改修工事以降、数値が高い状態にあったが、令和３、４年度に本庁舎の空調等改修工事を実施したため若干改善している。今後も、行政サービスの中枢として機能するよう、予防保全型の管理を計画的に行い、施設の長寿命化を図っていく。</a:t>
          </a:r>
        </a:p>
        <a:p>
          <a:r>
            <a:rPr kumimoji="1" lang="ja-JP" altLang="en-US" sz="1300">
              <a:latin typeface="ＭＳ Ｐゴシック" panose="020B0600070205080204" pitchFamily="50" charset="-128"/>
              <a:ea typeface="ＭＳ Ｐゴシック" panose="020B0600070205080204" pitchFamily="50" charset="-128"/>
            </a:rPr>
            <a:t>福祉施設についても、建築後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年程度経過しているものの令和６年度に南文化センターの大規模改修工事を行ったことで、有形固定資産減価償却率は大きく減少した。市民会館については、平成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年度に津島市生涯学習センターを県からの譲渡で取得して以降、減価償却が進んでいないことから、類似団体と比較して有形固定資産減価償却率が低い水準になっていると思われる。なお、建築後</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程度経過して老朽化が進んでいるため、大規模改修等による施設の長寿命化が必要になるが、津島市文化会館とホール・会議室の機能が重複することもあり、今後の施設の在り方についても検討が必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2" width="2.1093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27939984</v>
      </c>
      <c r="BO4" s="462"/>
      <c r="BP4" s="462"/>
      <c r="BQ4" s="462"/>
      <c r="BR4" s="462"/>
      <c r="BS4" s="462"/>
      <c r="BT4" s="462"/>
      <c r="BU4" s="463"/>
      <c r="BV4" s="461">
        <v>25745787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10.6</v>
      </c>
      <c r="CU4" s="602"/>
      <c r="CV4" s="602"/>
      <c r="CW4" s="602"/>
      <c r="CX4" s="602"/>
      <c r="CY4" s="602"/>
      <c r="CZ4" s="602"/>
      <c r="DA4" s="603"/>
      <c r="DB4" s="601">
        <v>8.8000000000000007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26317924</v>
      </c>
      <c r="BO5" s="433"/>
      <c r="BP5" s="433"/>
      <c r="BQ5" s="433"/>
      <c r="BR5" s="433"/>
      <c r="BS5" s="433"/>
      <c r="BT5" s="433"/>
      <c r="BU5" s="434"/>
      <c r="BV5" s="432">
        <v>24256787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96.4</v>
      </c>
      <c r="CU5" s="430"/>
      <c r="CV5" s="430"/>
      <c r="CW5" s="430"/>
      <c r="CX5" s="430"/>
      <c r="CY5" s="430"/>
      <c r="CZ5" s="430"/>
      <c r="DA5" s="431"/>
      <c r="DB5" s="429">
        <v>94.6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1622060</v>
      </c>
      <c r="BO6" s="433"/>
      <c r="BP6" s="433"/>
      <c r="BQ6" s="433"/>
      <c r="BR6" s="433"/>
      <c r="BS6" s="433"/>
      <c r="BT6" s="433"/>
      <c r="BU6" s="434"/>
      <c r="BV6" s="432">
        <v>1489000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96.9</v>
      </c>
      <c r="CU6" s="576"/>
      <c r="CV6" s="576"/>
      <c r="CW6" s="576"/>
      <c r="CX6" s="576"/>
      <c r="CY6" s="576"/>
      <c r="CZ6" s="576"/>
      <c r="DA6" s="577"/>
      <c r="DB6" s="575">
        <v>95.6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108231</v>
      </c>
      <c r="BO7" s="433"/>
      <c r="BP7" s="433"/>
      <c r="BQ7" s="433"/>
      <c r="BR7" s="433"/>
      <c r="BS7" s="433"/>
      <c r="BT7" s="433"/>
      <c r="BU7" s="434"/>
      <c r="BV7" s="432">
        <v>257047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14273516</v>
      </c>
      <c r="CU7" s="433"/>
      <c r="CV7" s="433"/>
      <c r="CW7" s="433"/>
      <c r="CX7" s="433"/>
      <c r="CY7" s="433"/>
      <c r="CZ7" s="433"/>
      <c r="DA7" s="434"/>
      <c r="DB7" s="432">
        <v>13931667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1513829</v>
      </c>
      <c r="BO8" s="433"/>
      <c r="BP8" s="433"/>
      <c r="BQ8" s="433"/>
      <c r="BR8" s="433"/>
      <c r="BS8" s="433"/>
      <c r="BT8" s="433"/>
      <c r="BU8" s="434"/>
      <c r="BV8" s="432">
        <v>1231953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0.71</v>
      </c>
      <c r="CU8" s="536"/>
      <c r="CV8" s="536"/>
      <c r="CW8" s="536"/>
      <c r="CX8" s="536"/>
      <c r="CY8" s="536"/>
      <c r="CZ8" s="536"/>
      <c r="DA8" s="537"/>
      <c r="DB8" s="535">
        <v>0.71</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60942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281876</v>
      </c>
      <c r="BO9" s="433"/>
      <c r="BP9" s="433"/>
      <c r="BQ9" s="433"/>
      <c r="BR9" s="433"/>
      <c r="BS9" s="433"/>
      <c r="BT9" s="433"/>
      <c r="BU9" s="434"/>
      <c r="BV9" s="432">
        <v>-279251</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9.1</v>
      </c>
      <c r="CU9" s="430"/>
      <c r="CV9" s="430"/>
      <c r="CW9" s="430"/>
      <c r="CX9" s="430"/>
      <c r="CY9" s="430"/>
      <c r="CZ9" s="430"/>
      <c r="DA9" s="431"/>
      <c r="DB9" s="429">
        <v>9.4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63431</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5915</v>
      </c>
      <c r="BO10" s="433"/>
      <c r="BP10" s="433"/>
      <c r="BQ10" s="433"/>
      <c r="BR10" s="433"/>
      <c r="BS10" s="433"/>
      <c r="BT10" s="433"/>
      <c r="BU10" s="434"/>
      <c r="BV10" s="432">
        <v>204373</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59566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671859</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56975</v>
      </c>
      <c r="S13" s="520"/>
      <c r="T13" s="520"/>
      <c r="U13" s="520"/>
      <c r="V13" s="521"/>
      <c r="W13" s="522" t="s">
        <v>131</v>
      </c>
      <c r="X13" s="418"/>
      <c r="Y13" s="418"/>
      <c r="Z13" s="418"/>
      <c r="AA13" s="418"/>
      <c r="AB13" s="419"/>
      <c r="AC13" s="385">
        <v>528</v>
      </c>
      <c r="AD13" s="386"/>
      <c r="AE13" s="386"/>
      <c r="AF13" s="386"/>
      <c r="AG13" s="387"/>
      <c r="AH13" s="385">
        <v>538</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-384068</v>
      </c>
      <c r="BO13" s="433"/>
      <c r="BP13" s="433"/>
      <c r="BQ13" s="433"/>
      <c r="BR13" s="433"/>
      <c r="BS13" s="433"/>
      <c r="BT13" s="433"/>
      <c r="BU13" s="434"/>
      <c r="BV13" s="432">
        <v>-74878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5.5</v>
      </c>
      <c r="CU13" s="430"/>
      <c r="CV13" s="430"/>
      <c r="CW13" s="430"/>
      <c r="CX13" s="430"/>
      <c r="CY13" s="430"/>
      <c r="CZ13" s="430"/>
      <c r="DA13" s="431"/>
      <c r="DB13" s="429">
        <v>4.9000000000000004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60129</v>
      </c>
      <c r="S14" s="520"/>
      <c r="T14" s="520"/>
      <c r="U14" s="520"/>
      <c r="V14" s="521"/>
      <c r="W14" s="523"/>
      <c r="X14" s="421"/>
      <c r="Y14" s="421"/>
      <c r="Z14" s="421"/>
      <c r="AA14" s="421"/>
      <c r="AB14" s="422"/>
      <c r="AC14" s="512">
        <v>1.8</v>
      </c>
      <c r="AD14" s="513"/>
      <c r="AE14" s="513"/>
      <c r="AF14" s="513"/>
      <c r="AG14" s="514"/>
      <c r="AH14" s="512">
        <v>1.8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9.1</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57788</v>
      </c>
      <c r="S15" s="520"/>
      <c r="T15" s="520"/>
      <c r="U15" s="520"/>
      <c r="V15" s="521"/>
      <c r="W15" s="522" t="s">
        <v>137</v>
      </c>
      <c r="X15" s="418"/>
      <c r="Y15" s="418"/>
      <c r="Z15" s="418"/>
      <c r="AA15" s="418"/>
      <c r="AB15" s="419"/>
      <c r="AC15" s="385">
        <v>8728</v>
      </c>
      <c r="AD15" s="386"/>
      <c r="AE15" s="386"/>
      <c r="AF15" s="386"/>
      <c r="AG15" s="387"/>
      <c r="AH15" s="385">
        <v>8917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8325596</v>
      </c>
      <c r="BO15" s="462"/>
      <c r="BP15" s="462"/>
      <c r="BQ15" s="462"/>
      <c r="BR15" s="462"/>
      <c r="BS15" s="462"/>
      <c r="BT15" s="462"/>
      <c r="BU15" s="463"/>
      <c r="BV15" s="461">
        <v>8242141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29.8</v>
      </c>
      <c r="AD16" s="513"/>
      <c r="AE16" s="513"/>
      <c r="AF16" s="513"/>
      <c r="AG16" s="514"/>
      <c r="AH16" s="512">
        <v>30.3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11962203</v>
      </c>
      <c r="BO16" s="433"/>
      <c r="BP16" s="433"/>
      <c r="BQ16" s="433"/>
      <c r="BR16" s="433"/>
      <c r="BS16" s="433"/>
      <c r="BT16" s="433"/>
      <c r="BU16" s="434"/>
      <c r="BV16" s="432">
        <v>11581705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20009</v>
      </c>
      <c r="AD17" s="386"/>
      <c r="AE17" s="386"/>
      <c r="AF17" s="386"/>
      <c r="AG17" s="387"/>
      <c r="AH17" s="385">
        <v>20012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10564584</v>
      </c>
      <c r="BO17" s="433"/>
      <c r="BP17" s="433"/>
      <c r="BQ17" s="433"/>
      <c r="BR17" s="433"/>
      <c r="BS17" s="433"/>
      <c r="BT17" s="433"/>
      <c r="BU17" s="434"/>
      <c r="BV17" s="432">
        <v>10443830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25.09</v>
      </c>
      <c r="M18" s="485"/>
      <c r="N18" s="485"/>
      <c r="O18" s="485"/>
      <c r="P18" s="485"/>
      <c r="Q18" s="485"/>
      <c r="R18" s="486"/>
      <c r="S18" s="486"/>
      <c r="T18" s="486"/>
      <c r="U18" s="486"/>
      <c r="V18" s="487"/>
      <c r="W18" s="503"/>
      <c r="X18" s="504"/>
      <c r="Y18" s="504"/>
      <c r="Z18" s="504"/>
      <c r="AA18" s="504"/>
      <c r="AB18" s="528"/>
      <c r="AC18" s="402">
        <v>68.400000000000006</v>
      </c>
      <c r="AD18" s="403"/>
      <c r="AE18" s="403"/>
      <c r="AF18" s="403"/>
      <c r="AG18" s="488"/>
      <c r="AH18" s="402">
        <v>67.900000000000006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14180206</v>
      </c>
      <c r="BO18" s="433"/>
      <c r="BP18" s="433"/>
      <c r="BQ18" s="433"/>
      <c r="BR18" s="433"/>
      <c r="BS18" s="433"/>
      <c r="BT18" s="433"/>
      <c r="BU18" s="434"/>
      <c r="BV18" s="432">
        <v>13387104</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2429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18706127</v>
      </c>
      <c r="BO19" s="433"/>
      <c r="BP19" s="433"/>
      <c r="BQ19" s="433"/>
      <c r="BR19" s="433"/>
      <c r="BS19" s="433"/>
      <c r="BT19" s="433"/>
      <c r="BU19" s="434"/>
      <c r="BV19" s="432">
        <v>17647051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24258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16934371</v>
      </c>
      <c r="BO22" s="462"/>
      <c r="BP22" s="462"/>
      <c r="BQ22" s="462"/>
      <c r="BR22" s="462"/>
      <c r="BS22" s="462"/>
      <c r="BT22" s="462"/>
      <c r="BU22" s="463"/>
      <c r="BV22" s="461">
        <v>16688046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13237459</v>
      </c>
      <c r="BO23" s="433"/>
      <c r="BP23" s="433"/>
      <c r="BQ23" s="433"/>
      <c r="BR23" s="433"/>
      <c r="BS23" s="433"/>
      <c r="BT23" s="433"/>
      <c r="BU23" s="434"/>
      <c r="BV23" s="432">
        <v>13194843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9090</v>
      </c>
      <c r="R24" s="386"/>
      <c r="S24" s="386"/>
      <c r="T24" s="386"/>
      <c r="U24" s="386"/>
      <c r="V24" s="387"/>
      <c r="W24" s="475"/>
      <c r="X24" s="412"/>
      <c r="Y24" s="413"/>
      <c r="Z24" s="388" t="s">
        <v>162</v>
      </c>
      <c r="AA24" s="389"/>
      <c r="AB24" s="389"/>
      <c r="AC24" s="389"/>
      <c r="AD24" s="389"/>
      <c r="AE24" s="389"/>
      <c r="AF24" s="389"/>
      <c r="AG24" s="390"/>
      <c r="AH24" s="385">
        <v>396</v>
      </c>
      <c r="AI24" s="386"/>
      <c r="AJ24" s="386"/>
      <c r="AK24" s="386"/>
      <c r="AL24" s="387"/>
      <c r="AM24" s="385">
        <v>1227996</v>
      </c>
      <c r="AN24" s="386"/>
      <c r="AO24" s="386"/>
      <c r="AP24" s="386"/>
      <c r="AQ24" s="386"/>
      <c r="AR24" s="387"/>
      <c r="AS24" s="385">
        <v>3101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7508519</v>
      </c>
      <c r="BO24" s="433"/>
      <c r="BP24" s="433"/>
      <c r="BQ24" s="433"/>
      <c r="BR24" s="433"/>
      <c r="BS24" s="433"/>
      <c r="BT24" s="433"/>
      <c r="BU24" s="434"/>
      <c r="BV24" s="432">
        <v>6392370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7640</v>
      </c>
      <c r="R25" s="386"/>
      <c r="S25" s="386"/>
      <c r="T25" s="386"/>
      <c r="U25" s="386"/>
      <c r="V25" s="387"/>
      <c r="W25" s="475"/>
      <c r="X25" s="412"/>
      <c r="Y25" s="413"/>
      <c r="Z25" s="388" t="s">
        <v>165</v>
      </c>
      <c r="AA25" s="389"/>
      <c r="AB25" s="389"/>
      <c r="AC25" s="389"/>
      <c r="AD25" s="389"/>
      <c r="AE25" s="389"/>
      <c r="AF25" s="389"/>
      <c r="AG25" s="390"/>
      <c r="AH25" s="385">
        <v>78</v>
      </c>
      <c r="AI25" s="386"/>
      <c r="AJ25" s="386"/>
      <c r="AK25" s="386"/>
      <c r="AL25" s="387"/>
      <c r="AM25" s="385">
        <v>239850</v>
      </c>
      <c r="AN25" s="386"/>
      <c r="AO25" s="386"/>
      <c r="AP25" s="386"/>
      <c r="AQ25" s="386"/>
      <c r="AR25" s="387"/>
      <c r="AS25" s="385">
        <v>3075</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3499065</v>
      </c>
      <c r="BO25" s="462"/>
      <c r="BP25" s="462"/>
      <c r="BQ25" s="462"/>
      <c r="BR25" s="462"/>
      <c r="BS25" s="462"/>
      <c r="BT25" s="462"/>
      <c r="BU25" s="463"/>
      <c r="BV25" s="461">
        <v>3768947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6830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4830</v>
      </c>
      <c r="R27" s="386"/>
      <c r="S27" s="386"/>
      <c r="T27" s="386"/>
      <c r="U27" s="386"/>
      <c r="V27" s="387"/>
      <c r="W27" s="475"/>
      <c r="X27" s="412"/>
      <c r="Y27" s="413"/>
      <c r="Z27" s="388" t="s">
        <v>171</v>
      </c>
      <c r="AA27" s="389"/>
      <c r="AB27" s="389"/>
      <c r="AC27" s="389"/>
      <c r="AD27" s="389"/>
      <c r="AE27" s="389"/>
      <c r="AF27" s="389"/>
      <c r="AG27" s="390"/>
      <c r="AH27" s="385">
        <v>10</v>
      </c>
      <c r="AI27" s="386"/>
      <c r="AJ27" s="386"/>
      <c r="AK27" s="386"/>
      <c r="AL27" s="387"/>
      <c r="AM27" s="385">
        <v>36530</v>
      </c>
      <c r="AN27" s="386"/>
      <c r="AO27" s="386"/>
      <c r="AP27" s="386"/>
      <c r="AQ27" s="386"/>
      <c r="AR27" s="387"/>
      <c r="AS27" s="385">
        <v>3653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4430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4037265</v>
      </c>
      <c r="BO28" s="462"/>
      <c r="BP28" s="462"/>
      <c r="BQ28" s="462"/>
      <c r="BR28" s="462"/>
      <c r="BS28" s="462"/>
      <c r="BT28" s="462"/>
      <c r="BU28" s="463"/>
      <c r="BV28" s="461">
        <v>4703209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4190</v>
      </c>
      <c r="R29" s="386"/>
      <c r="S29" s="386"/>
      <c r="T29" s="386"/>
      <c r="U29" s="386"/>
      <c r="V29" s="387"/>
      <c r="W29" s="476"/>
      <c r="X29" s="477"/>
      <c r="Y29" s="478"/>
      <c r="Z29" s="388" t="s">
        <v>177</v>
      </c>
      <c r="AA29" s="389"/>
      <c r="AB29" s="389"/>
      <c r="AC29" s="389"/>
      <c r="AD29" s="389"/>
      <c r="AE29" s="389"/>
      <c r="AF29" s="389"/>
      <c r="AG29" s="390"/>
      <c r="AH29" s="385">
        <v>406</v>
      </c>
      <c r="AI29" s="386"/>
      <c r="AJ29" s="386"/>
      <c r="AK29" s="386"/>
      <c r="AL29" s="387"/>
      <c r="AM29" s="385">
        <v>1264526</v>
      </c>
      <c r="AN29" s="386"/>
      <c r="AO29" s="386"/>
      <c r="AP29" s="386"/>
      <c r="AQ29" s="386"/>
      <c r="AR29" s="387"/>
      <c r="AS29" s="385">
        <v>3115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465677</v>
      </c>
      <c r="BO29" s="433"/>
      <c r="BP29" s="433"/>
      <c r="BQ29" s="433"/>
      <c r="BR29" s="433"/>
      <c r="BS29" s="433"/>
      <c r="BT29" s="433"/>
      <c r="BU29" s="434"/>
      <c r="BV29" s="432">
        <v>405367</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504223</v>
      </c>
      <c r="BO30" s="467"/>
      <c r="BP30" s="467"/>
      <c r="BQ30" s="467"/>
      <c r="BR30" s="467"/>
      <c r="BS30" s="467"/>
      <c r="BT30" s="467"/>
      <c r="BU30" s="468"/>
      <c r="BV30" s="466">
        <v>612460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津島市民病院事業会計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海部地区環境事務組合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コミュニティ・プラント事業特別会計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海部地区水防事務組合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IF('各会計、関係団体の財政状況及び健全化判断比率'!B33="","",'各会計、関係団体の財政状況及び健全化判断比率'!B33)</f>
        <v>上水道事業会計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愛知県後期高齢者医療広域連合（一般会計）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愛知県後期高齢者医療広域連合（後期高齢者医療特別会計）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tY17qbyYNWtpxoR5TdB0QeFmPrjVDXeHybOomTPSifaGUe28VeX5qRNWGwY2vDIHptcMdRzulFG3JpVAYzx2ew==" saltValue="ZH+lPwKJPaheGUc47Lud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8660586</v>
      </c>
      <c r="S5" s="690"/>
      <c r="T5" s="690"/>
      <c r="U5" s="690"/>
      <c r="V5" s="690"/>
      <c r="W5" s="690"/>
      <c r="X5" s="690"/>
      <c r="Y5" s="715"/>
      <c r="Z5" s="728">
        <v>31</v>
      </c>
      <c r="AA5" s="728"/>
      <c r="AB5" s="728"/>
      <c r="AC5" s="728"/>
      <c r="AD5" s="729">
        <v>8218645</v>
      </c>
      <c r="AE5" s="729"/>
      <c r="AF5" s="729"/>
      <c r="AG5" s="729"/>
      <c r="AH5" s="729"/>
      <c r="AI5" s="729"/>
      <c r="AJ5" s="729"/>
      <c r="AK5" s="729"/>
      <c r="AL5" s="716">
        <v>56.1</v>
      </c>
      <c r="AM5" s="698"/>
      <c r="AN5" s="698"/>
      <c r="AO5" s="717"/>
      <c r="AP5" s="692" t="s">
        <v>216</v>
      </c>
      <c r="AQ5" s="693"/>
      <c r="AR5" s="693"/>
      <c r="AS5" s="693"/>
      <c r="AT5" s="693"/>
      <c r="AU5" s="693"/>
      <c r="AV5" s="693"/>
      <c r="AW5" s="693"/>
      <c r="AX5" s="693"/>
      <c r="AY5" s="693"/>
      <c r="AZ5" s="693"/>
      <c r="BA5" s="693"/>
      <c r="BB5" s="693"/>
      <c r="BC5" s="693"/>
      <c r="BD5" s="693"/>
      <c r="BE5" s="693"/>
      <c r="BF5" s="694"/>
      <c r="BG5" s="634">
        <v>8218645</v>
      </c>
      <c r="BH5" s="635"/>
      <c r="BI5" s="635"/>
      <c r="BJ5" s="635"/>
      <c r="BK5" s="635"/>
      <c r="BL5" s="635"/>
      <c r="BM5" s="635"/>
      <c r="BN5" s="636"/>
      <c r="BO5" s="672">
        <v>94.9</v>
      </c>
      <c r="BP5" s="672"/>
      <c r="BQ5" s="672"/>
      <c r="BR5" s="672"/>
      <c r="BS5" s="673">
        <v>51454</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171585</v>
      </c>
      <c r="S6" s="635"/>
      <c r="T6" s="635"/>
      <c r="U6" s="635"/>
      <c r="V6" s="635"/>
      <c r="W6" s="635"/>
      <c r="X6" s="635"/>
      <c r="Y6" s="636"/>
      <c r="Z6" s="672">
        <v>0.6</v>
      </c>
      <c r="AA6" s="672"/>
      <c r="AB6" s="672"/>
      <c r="AC6" s="672"/>
      <c r="AD6" s="673">
        <v>171585</v>
      </c>
      <c r="AE6" s="673"/>
      <c r="AF6" s="673"/>
      <c r="AG6" s="673"/>
      <c r="AH6" s="673"/>
      <c r="AI6" s="673"/>
      <c r="AJ6" s="673"/>
      <c r="AK6" s="673"/>
      <c r="AL6" s="637">
        <v>1.2</v>
      </c>
      <c r="AM6" s="638"/>
      <c r="AN6" s="638"/>
      <c r="AO6" s="674"/>
      <c r="AP6" s="631" t="s">
        <v>221</v>
      </c>
      <c r="AQ6" s="632"/>
      <c r="AR6" s="632"/>
      <c r="AS6" s="632"/>
      <c r="AT6" s="632"/>
      <c r="AU6" s="632"/>
      <c r="AV6" s="632"/>
      <c r="AW6" s="632"/>
      <c r="AX6" s="632"/>
      <c r="AY6" s="632"/>
      <c r="AZ6" s="632"/>
      <c r="BA6" s="632"/>
      <c r="BB6" s="632"/>
      <c r="BC6" s="632"/>
      <c r="BD6" s="632"/>
      <c r="BE6" s="632"/>
      <c r="BF6" s="633"/>
      <c r="BG6" s="634">
        <v>8218645</v>
      </c>
      <c r="BH6" s="635"/>
      <c r="BI6" s="635"/>
      <c r="BJ6" s="635"/>
      <c r="BK6" s="635"/>
      <c r="BL6" s="635"/>
      <c r="BM6" s="635"/>
      <c r="BN6" s="636"/>
      <c r="BO6" s="672">
        <v>94.9</v>
      </c>
      <c r="BP6" s="672"/>
      <c r="BQ6" s="672"/>
      <c r="BR6" s="672"/>
      <c r="BS6" s="673">
        <v>51454</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219382</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218925</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4997</v>
      </c>
      <c r="S7" s="635"/>
      <c r="T7" s="635"/>
      <c r="U7" s="635"/>
      <c r="V7" s="635"/>
      <c r="W7" s="635"/>
      <c r="X7" s="635"/>
      <c r="Y7" s="636"/>
      <c r="Z7" s="672">
        <v>0</v>
      </c>
      <c r="AA7" s="672"/>
      <c r="AB7" s="672"/>
      <c r="AC7" s="672"/>
      <c r="AD7" s="673">
        <v>4997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3739132</v>
      </c>
      <c r="BH7" s="635"/>
      <c r="BI7" s="635"/>
      <c r="BJ7" s="635"/>
      <c r="BK7" s="635"/>
      <c r="BL7" s="635"/>
      <c r="BM7" s="635"/>
      <c r="BN7" s="636"/>
      <c r="BO7" s="672">
        <v>43.2</v>
      </c>
      <c r="BP7" s="672"/>
      <c r="BQ7" s="672"/>
      <c r="BR7" s="672"/>
      <c r="BS7" s="673">
        <v>51454</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2401909</v>
      </c>
      <c r="CS7" s="635"/>
      <c r="CT7" s="635"/>
      <c r="CU7" s="635"/>
      <c r="CV7" s="635"/>
      <c r="CW7" s="635"/>
      <c r="CX7" s="635"/>
      <c r="CY7" s="636"/>
      <c r="CZ7" s="672">
        <v>9.1</v>
      </c>
      <c r="DA7" s="672"/>
      <c r="DB7" s="672"/>
      <c r="DC7" s="672"/>
      <c r="DD7" s="640">
        <v>108685</v>
      </c>
      <c r="DE7" s="635"/>
      <c r="DF7" s="635"/>
      <c r="DG7" s="635"/>
      <c r="DH7" s="635"/>
      <c r="DI7" s="635"/>
      <c r="DJ7" s="635"/>
      <c r="DK7" s="635"/>
      <c r="DL7" s="635"/>
      <c r="DM7" s="635"/>
      <c r="DN7" s="635"/>
      <c r="DO7" s="635"/>
      <c r="DP7" s="636"/>
      <c r="DQ7" s="640">
        <v>1923779</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102457</v>
      </c>
      <c r="S8" s="635"/>
      <c r="T8" s="635"/>
      <c r="U8" s="635"/>
      <c r="V8" s="635"/>
      <c r="W8" s="635"/>
      <c r="X8" s="635"/>
      <c r="Y8" s="636"/>
      <c r="Z8" s="672">
        <v>0.4</v>
      </c>
      <c r="AA8" s="672"/>
      <c r="AB8" s="672"/>
      <c r="AC8" s="672"/>
      <c r="AD8" s="673">
        <v>102457</v>
      </c>
      <c r="AE8" s="673"/>
      <c r="AF8" s="673"/>
      <c r="AG8" s="673"/>
      <c r="AH8" s="673"/>
      <c r="AI8" s="673"/>
      <c r="AJ8" s="673"/>
      <c r="AK8" s="673"/>
      <c r="AL8" s="637">
        <v>0.7</v>
      </c>
      <c r="AM8" s="638"/>
      <c r="AN8" s="638"/>
      <c r="AO8" s="674"/>
      <c r="AP8" s="631" t="s">
        <v>227</v>
      </c>
      <c r="AQ8" s="632"/>
      <c r="AR8" s="632"/>
      <c r="AS8" s="632"/>
      <c r="AT8" s="632"/>
      <c r="AU8" s="632"/>
      <c r="AV8" s="632"/>
      <c r="AW8" s="632"/>
      <c r="AX8" s="632"/>
      <c r="AY8" s="632"/>
      <c r="AZ8" s="632"/>
      <c r="BA8" s="632"/>
      <c r="BB8" s="632"/>
      <c r="BC8" s="632"/>
      <c r="BD8" s="632"/>
      <c r="BE8" s="632"/>
      <c r="BF8" s="633"/>
      <c r="BG8" s="634">
        <v>98447</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11608478</v>
      </c>
      <c r="CS8" s="635"/>
      <c r="CT8" s="635"/>
      <c r="CU8" s="635"/>
      <c r="CV8" s="635"/>
      <c r="CW8" s="635"/>
      <c r="CX8" s="635"/>
      <c r="CY8" s="636"/>
      <c r="CZ8" s="672">
        <v>44.1</v>
      </c>
      <c r="DA8" s="672"/>
      <c r="DB8" s="672"/>
      <c r="DC8" s="672"/>
      <c r="DD8" s="640">
        <v>380091</v>
      </c>
      <c r="DE8" s="635"/>
      <c r="DF8" s="635"/>
      <c r="DG8" s="635"/>
      <c r="DH8" s="635"/>
      <c r="DI8" s="635"/>
      <c r="DJ8" s="635"/>
      <c r="DK8" s="635"/>
      <c r="DL8" s="635"/>
      <c r="DM8" s="635"/>
      <c r="DN8" s="635"/>
      <c r="DO8" s="635"/>
      <c r="DP8" s="636"/>
      <c r="DQ8" s="640">
        <v>6053582</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136069</v>
      </c>
      <c r="S9" s="635"/>
      <c r="T9" s="635"/>
      <c r="U9" s="635"/>
      <c r="V9" s="635"/>
      <c r="W9" s="635"/>
      <c r="X9" s="635"/>
      <c r="Y9" s="636"/>
      <c r="Z9" s="672">
        <v>0.5</v>
      </c>
      <c r="AA9" s="672"/>
      <c r="AB9" s="672"/>
      <c r="AC9" s="672"/>
      <c r="AD9" s="673">
        <v>136069</v>
      </c>
      <c r="AE9" s="673"/>
      <c r="AF9" s="673"/>
      <c r="AG9" s="673"/>
      <c r="AH9" s="673"/>
      <c r="AI9" s="673"/>
      <c r="AJ9" s="673"/>
      <c r="AK9" s="673"/>
      <c r="AL9" s="637">
        <v>0.9</v>
      </c>
      <c r="AM9" s="638"/>
      <c r="AN9" s="638"/>
      <c r="AO9" s="674"/>
      <c r="AP9" s="631" t="s">
        <v>230</v>
      </c>
      <c r="AQ9" s="632"/>
      <c r="AR9" s="632"/>
      <c r="AS9" s="632"/>
      <c r="AT9" s="632"/>
      <c r="AU9" s="632"/>
      <c r="AV9" s="632"/>
      <c r="AW9" s="632"/>
      <c r="AX9" s="632"/>
      <c r="AY9" s="632"/>
      <c r="AZ9" s="632"/>
      <c r="BA9" s="632"/>
      <c r="BB9" s="632"/>
      <c r="BC9" s="632"/>
      <c r="BD9" s="632"/>
      <c r="BE9" s="632"/>
      <c r="BF9" s="633"/>
      <c r="BG9" s="634">
        <v>3056374</v>
      </c>
      <c r="BH9" s="635"/>
      <c r="BI9" s="635"/>
      <c r="BJ9" s="635"/>
      <c r="BK9" s="635"/>
      <c r="BL9" s="635"/>
      <c r="BM9" s="635"/>
      <c r="BN9" s="636"/>
      <c r="BO9" s="672">
        <v>35.299999999999997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3314562</v>
      </c>
      <c r="CS9" s="635"/>
      <c r="CT9" s="635"/>
      <c r="CU9" s="635"/>
      <c r="CV9" s="635"/>
      <c r="CW9" s="635"/>
      <c r="CX9" s="635"/>
      <c r="CY9" s="636"/>
      <c r="CZ9" s="672">
        <v>12.6</v>
      </c>
      <c r="DA9" s="672"/>
      <c r="DB9" s="672"/>
      <c r="DC9" s="672"/>
      <c r="DD9" s="640">
        <v>28677</v>
      </c>
      <c r="DE9" s="635"/>
      <c r="DF9" s="635"/>
      <c r="DG9" s="635"/>
      <c r="DH9" s="635"/>
      <c r="DI9" s="635"/>
      <c r="DJ9" s="635"/>
      <c r="DK9" s="635"/>
      <c r="DL9" s="635"/>
      <c r="DM9" s="635"/>
      <c r="DN9" s="635"/>
      <c r="DO9" s="635"/>
      <c r="DP9" s="636"/>
      <c r="DQ9" s="640">
        <v>3099766</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190295</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6</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6</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1596022</v>
      </c>
      <c r="S11" s="635"/>
      <c r="T11" s="635"/>
      <c r="U11" s="635"/>
      <c r="V11" s="635"/>
      <c r="W11" s="635"/>
      <c r="X11" s="635"/>
      <c r="Y11" s="636"/>
      <c r="Z11" s="637">
        <v>5.7</v>
      </c>
      <c r="AA11" s="638"/>
      <c r="AB11" s="638"/>
      <c r="AC11" s="639"/>
      <c r="AD11" s="640">
        <v>1596022</v>
      </c>
      <c r="AE11" s="635"/>
      <c r="AF11" s="635"/>
      <c r="AG11" s="635"/>
      <c r="AH11" s="635"/>
      <c r="AI11" s="635"/>
      <c r="AJ11" s="635"/>
      <c r="AK11" s="636"/>
      <c r="AL11" s="637">
        <v>10.9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394016</v>
      </c>
      <c r="BH11" s="635"/>
      <c r="BI11" s="635"/>
      <c r="BJ11" s="635"/>
      <c r="BK11" s="635"/>
      <c r="BL11" s="635"/>
      <c r="BM11" s="635"/>
      <c r="BN11" s="636"/>
      <c r="BO11" s="672">
        <v>4.5</v>
      </c>
      <c r="BP11" s="672"/>
      <c r="BQ11" s="672"/>
      <c r="BR11" s="672"/>
      <c r="BS11" s="673">
        <v>51454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482728</v>
      </c>
      <c r="CS11" s="635"/>
      <c r="CT11" s="635"/>
      <c r="CU11" s="635"/>
      <c r="CV11" s="635"/>
      <c r="CW11" s="635"/>
      <c r="CX11" s="635"/>
      <c r="CY11" s="636"/>
      <c r="CZ11" s="672">
        <v>1.8</v>
      </c>
      <c r="DA11" s="672"/>
      <c r="DB11" s="672"/>
      <c r="DC11" s="672"/>
      <c r="DD11" s="640">
        <v>331467</v>
      </c>
      <c r="DE11" s="635"/>
      <c r="DF11" s="635"/>
      <c r="DG11" s="635"/>
      <c r="DH11" s="635"/>
      <c r="DI11" s="635"/>
      <c r="DJ11" s="635"/>
      <c r="DK11" s="635"/>
      <c r="DL11" s="635"/>
      <c r="DM11" s="635"/>
      <c r="DN11" s="635"/>
      <c r="DO11" s="635"/>
      <c r="DP11" s="636"/>
      <c r="DQ11" s="640">
        <v>155718</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3838299</v>
      </c>
      <c r="BH12" s="635"/>
      <c r="BI12" s="635"/>
      <c r="BJ12" s="635"/>
      <c r="BK12" s="635"/>
      <c r="BL12" s="635"/>
      <c r="BM12" s="635"/>
      <c r="BN12" s="636"/>
      <c r="BO12" s="672">
        <v>44.3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310756</v>
      </c>
      <c r="CS12" s="635"/>
      <c r="CT12" s="635"/>
      <c r="CU12" s="635"/>
      <c r="CV12" s="635"/>
      <c r="CW12" s="635"/>
      <c r="CX12" s="635"/>
      <c r="CY12" s="636"/>
      <c r="CZ12" s="672">
        <v>1.2</v>
      </c>
      <c r="DA12" s="672"/>
      <c r="DB12" s="672"/>
      <c r="DC12" s="672"/>
      <c r="DD12" s="640">
        <v>26040</v>
      </c>
      <c r="DE12" s="635"/>
      <c r="DF12" s="635"/>
      <c r="DG12" s="635"/>
      <c r="DH12" s="635"/>
      <c r="DI12" s="635"/>
      <c r="DJ12" s="635"/>
      <c r="DK12" s="635"/>
      <c r="DL12" s="635"/>
      <c r="DM12" s="635"/>
      <c r="DN12" s="635"/>
      <c r="DO12" s="635"/>
      <c r="DP12" s="636"/>
      <c r="DQ12" s="640">
        <v>167476</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2494</v>
      </c>
      <c r="S13" s="635"/>
      <c r="T13" s="635"/>
      <c r="U13" s="635"/>
      <c r="V13" s="635"/>
      <c r="W13" s="635"/>
      <c r="X13" s="635"/>
      <c r="Y13" s="636"/>
      <c r="Z13" s="672">
        <v>0</v>
      </c>
      <c r="AA13" s="672"/>
      <c r="AB13" s="672"/>
      <c r="AC13" s="672"/>
      <c r="AD13" s="673">
        <v>2494</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3821720</v>
      </c>
      <c r="BH13" s="635"/>
      <c r="BI13" s="635"/>
      <c r="BJ13" s="635"/>
      <c r="BK13" s="635"/>
      <c r="BL13" s="635"/>
      <c r="BM13" s="635"/>
      <c r="BN13" s="636"/>
      <c r="BO13" s="672">
        <v>44.1</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2323107</v>
      </c>
      <c r="CS13" s="635"/>
      <c r="CT13" s="635"/>
      <c r="CU13" s="635"/>
      <c r="CV13" s="635"/>
      <c r="CW13" s="635"/>
      <c r="CX13" s="635"/>
      <c r="CY13" s="636"/>
      <c r="CZ13" s="672">
        <v>8.8000000000000007</v>
      </c>
      <c r="DA13" s="672"/>
      <c r="DB13" s="672"/>
      <c r="DC13" s="672"/>
      <c r="DD13" s="640">
        <v>1402682</v>
      </c>
      <c r="DE13" s="635"/>
      <c r="DF13" s="635"/>
      <c r="DG13" s="635"/>
      <c r="DH13" s="635"/>
      <c r="DI13" s="635"/>
      <c r="DJ13" s="635"/>
      <c r="DK13" s="635"/>
      <c r="DL13" s="635"/>
      <c r="DM13" s="635"/>
      <c r="DN13" s="635"/>
      <c r="DO13" s="635"/>
      <c r="DP13" s="636"/>
      <c r="DQ13" s="640">
        <v>1036684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198424</v>
      </c>
      <c r="BH14" s="635"/>
      <c r="BI14" s="635"/>
      <c r="BJ14" s="635"/>
      <c r="BK14" s="635"/>
      <c r="BL14" s="635"/>
      <c r="BM14" s="635"/>
      <c r="BN14" s="636"/>
      <c r="BO14" s="672">
        <v>2.2999999999999998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1316000</v>
      </c>
      <c r="CS14" s="635"/>
      <c r="CT14" s="635"/>
      <c r="CU14" s="635"/>
      <c r="CV14" s="635"/>
      <c r="CW14" s="635"/>
      <c r="CX14" s="635"/>
      <c r="CY14" s="636"/>
      <c r="CZ14" s="672">
        <v>5</v>
      </c>
      <c r="DA14" s="672"/>
      <c r="DB14" s="672"/>
      <c r="DC14" s="672"/>
      <c r="DD14" s="640">
        <v>508959</v>
      </c>
      <c r="DE14" s="635"/>
      <c r="DF14" s="635"/>
      <c r="DG14" s="635"/>
      <c r="DH14" s="635"/>
      <c r="DI14" s="635"/>
      <c r="DJ14" s="635"/>
      <c r="DK14" s="635"/>
      <c r="DL14" s="635"/>
      <c r="DM14" s="635"/>
      <c r="DN14" s="635"/>
      <c r="DO14" s="635"/>
      <c r="DP14" s="636"/>
      <c r="DQ14" s="640">
        <v>807249</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48620</v>
      </c>
      <c r="S15" s="635"/>
      <c r="T15" s="635"/>
      <c r="U15" s="635"/>
      <c r="V15" s="635"/>
      <c r="W15" s="635"/>
      <c r="X15" s="635"/>
      <c r="Y15" s="636"/>
      <c r="Z15" s="672">
        <v>0.2</v>
      </c>
      <c r="AA15" s="672"/>
      <c r="AB15" s="672"/>
      <c r="AC15" s="672"/>
      <c r="AD15" s="673">
        <v>48620</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442790</v>
      </c>
      <c r="BH15" s="635"/>
      <c r="BI15" s="635"/>
      <c r="BJ15" s="635"/>
      <c r="BK15" s="635"/>
      <c r="BL15" s="635"/>
      <c r="BM15" s="635"/>
      <c r="BN15" s="636"/>
      <c r="BO15" s="672">
        <v>5.0999999999999996</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2630369</v>
      </c>
      <c r="CS15" s="635"/>
      <c r="CT15" s="635"/>
      <c r="CU15" s="635"/>
      <c r="CV15" s="635"/>
      <c r="CW15" s="635"/>
      <c r="CX15" s="635"/>
      <c r="CY15" s="636"/>
      <c r="CZ15" s="672">
        <v>10</v>
      </c>
      <c r="DA15" s="672"/>
      <c r="DB15" s="672"/>
      <c r="DC15" s="672"/>
      <c r="DD15" s="640">
        <v>263926</v>
      </c>
      <c r="DE15" s="635"/>
      <c r="DF15" s="635"/>
      <c r="DG15" s="635"/>
      <c r="DH15" s="635"/>
      <c r="DI15" s="635"/>
      <c r="DJ15" s="635"/>
      <c r="DK15" s="635"/>
      <c r="DL15" s="635"/>
      <c r="DM15" s="635"/>
      <c r="DN15" s="635"/>
      <c r="DO15" s="635"/>
      <c r="DP15" s="636"/>
      <c r="DQ15" s="640">
        <v>1910255</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278315</v>
      </c>
      <c r="S16" s="635"/>
      <c r="T16" s="635"/>
      <c r="U16" s="635"/>
      <c r="V16" s="635"/>
      <c r="W16" s="635"/>
      <c r="X16" s="635"/>
      <c r="Y16" s="636"/>
      <c r="Z16" s="672">
        <v>1</v>
      </c>
      <c r="AA16" s="672"/>
      <c r="AB16" s="672"/>
      <c r="AC16" s="672"/>
      <c r="AD16" s="673">
        <v>278315</v>
      </c>
      <c r="AE16" s="673"/>
      <c r="AF16" s="673"/>
      <c r="AG16" s="673"/>
      <c r="AH16" s="673"/>
      <c r="AI16" s="673"/>
      <c r="AJ16" s="673"/>
      <c r="AK16" s="673"/>
      <c r="AL16" s="637">
        <v>1.9</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355096</v>
      </c>
      <c r="S17" s="635"/>
      <c r="T17" s="635"/>
      <c r="U17" s="635"/>
      <c r="V17" s="635"/>
      <c r="W17" s="635"/>
      <c r="X17" s="635"/>
      <c r="Y17" s="636"/>
      <c r="Z17" s="672">
        <v>1.3</v>
      </c>
      <c r="AA17" s="672"/>
      <c r="AB17" s="672"/>
      <c r="AC17" s="672"/>
      <c r="AD17" s="673">
        <v>355096</v>
      </c>
      <c r="AE17" s="673"/>
      <c r="AF17" s="673"/>
      <c r="AG17" s="673"/>
      <c r="AH17" s="673"/>
      <c r="AI17" s="673"/>
      <c r="AJ17" s="673"/>
      <c r="AK17" s="673"/>
      <c r="AL17" s="637">
        <v>2.4</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1710627</v>
      </c>
      <c r="CS17" s="635"/>
      <c r="CT17" s="635"/>
      <c r="CU17" s="635"/>
      <c r="CV17" s="635"/>
      <c r="CW17" s="635"/>
      <c r="CX17" s="635"/>
      <c r="CY17" s="636"/>
      <c r="CZ17" s="672">
        <v>6.5</v>
      </c>
      <c r="DA17" s="672"/>
      <c r="DB17" s="672"/>
      <c r="DC17" s="672"/>
      <c r="DD17" s="640" t="s">
        <v>122</v>
      </c>
      <c r="DE17" s="635"/>
      <c r="DF17" s="635"/>
      <c r="DG17" s="635"/>
      <c r="DH17" s="635"/>
      <c r="DI17" s="635"/>
      <c r="DJ17" s="635"/>
      <c r="DK17" s="635"/>
      <c r="DL17" s="635"/>
      <c r="DM17" s="635"/>
      <c r="DN17" s="635"/>
      <c r="DO17" s="635"/>
      <c r="DP17" s="636"/>
      <c r="DQ17" s="640">
        <v>1710627</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58930</v>
      </c>
      <c r="S18" s="635"/>
      <c r="T18" s="635"/>
      <c r="U18" s="635"/>
      <c r="V18" s="635"/>
      <c r="W18" s="635"/>
      <c r="X18" s="635"/>
      <c r="Y18" s="636"/>
      <c r="Z18" s="672">
        <v>0.2</v>
      </c>
      <c r="AA18" s="672"/>
      <c r="AB18" s="672"/>
      <c r="AC18" s="672"/>
      <c r="AD18" s="673">
        <v>58930</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270511</v>
      </c>
      <c r="S19" s="635"/>
      <c r="T19" s="635"/>
      <c r="U19" s="635"/>
      <c r="V19" s="635"/>
      <c r="W19" s="635"/>
      <c r="X19" s="635"/>
      <c r="Y19" s="636"/>
      <c r="Z19" s="672">
        <v>1</v>
      </c>
      <c r="AA19" s="672"/>
      <c r="AB19" s="672"/>
      <c r="AC19" s="672"/>
      <c r="AD19" s="673">
        <v>270511</v>
      </c>
      <c r="AE19" s="673"/>
      <c r="AF19" s="673"/>
      <c r="AG19" s="673"/>
      <c r="AH19" s="673"/>
      <c r="AI19" s="673"/>
      <c r="AJ19" s="673"/>
      <c r="AK19" s="673"/>
      <c r="AL19" s="637">
        <v>1.8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441941</v>
      </c>
      <c r="BH19" s="635"/>
      <c r="BI19" s="635"/>
      <c r="BJ19" s="635"/>
      <c r="BK19" s="635"/>
      <c r="BL19" s="635"/>
      <c r="BM19" s="635"/>
      <c r="BN19" s="636"/>
      <c r="BO19" s="672">
        <v>5.0999999999999996</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25655</v>
      </c>
      <c r="S20" s="635"/>
      <c r="T20" s="635"/>
      <c r="U20" s="635"/>
      <c r="V20" s="635"/>
      <c r="W20" s="635"/>
      <c r="X20" s="635"/>
      <c r="Y20" s="636"/>
      <c r="Z20" s="672">
        <v>0.1</v>
      </c>
      <c r="AA20" s="672"/>
      <c r="AB20" s="672"/>
      <c r="AC20" s="672"/>
      <c r="AD20" s="673">
        <v>25655</v>
      </c>
      <c r="AE20" s="673"/>
      <c r="AF20" s="673"/>
      <c r="AG20" s="673"/>
      <c r="AH20" s="673"/>
      <c r="AI20" s="673"/>
      <c r="AJ20" s="673"/>
      <c r="AK20" s="673"/>
      <c r="AL20" s="637">
        <v>0.2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441941</v>
      </c>
      <c r="BH20" s="635"/>
      <c r="BI20" s="635"/>
      <c r="BJ20" s="635"/>
      <c r="BK20" s="635"/>
      <c r="BL20" s="635"/>
      <c r="BM20" s="635"/>
      <c r="BN20" s="636"/>
      <c r="BO20" s="672">
        <v>5.0999999999999996</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26317924</v>
      </c>
      <c r="CS20" s="635"/>
      <c r="CT20" s="635"/>
      <c r="CU20" s="635"/>
      <c r="CV20" s="635"/>
      <c r="CW20" s="635"/>
      <c r="CX20" s="635"/>
      <c r="CY20" s="636"/>
      <c r="CZ20" s="672">
        <v>100</v>
      </c>
      <c r="DA20" s="672"/>
      <c r="DB20" s="672"/>
      <c r="DC20" s="672"/>
      <c r="DD20" s="640">
        <v>3050527</v>
      </c>
      <c r="DE20" s="635"/>
      <c r="DF20" s="635"/>
      <c r="DG20" s="635"/>
      <c r="DH20" s="635"/>
      <c r="DI20" s="635"/>
      <c r="DJ20" s="635"/>
      <c r="DK20" s="635"/>
      <c r="DL20" s="635"/>
      <c r="DM20" s="635"/>
      <c r="DN20" s="635"/>
      <c r="DO20" s="635"/>
      <c r="DP20" s="636"/>
      <c r="DQ20" s="640">
        <v>17084067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3911739</v>
      </c>
      <c r="S21" s="635"/>
      <c r="T21" s="635"/>
      <c r="U21" s="635"/>
      <c r="V21" s="635"/>
      <c r="W21" s="635"/>
      <c r="X21" s="635"/>
      <c r="Y21" s="636"/>
      <c r="Z21" s="672">
        <v>14</v>
      </c>
      <c r="AA21" s="672"/>
      <c r="AB21" s="672"/>
      <c r="AC21" s="672"/>
      <c r="AD21" s="673">
        <v>3641687</v>
      </c>
      <c r="AE21" s="673"/>
      <c r="AF21" s="673"/>
      <c r="AG21" s="673"/>
      <c r="AH21" s="673"/>
      <c r="AI21" s="673"/>
      <c r="AJ21" s="673"/>
      <c r="AK21" s="673"/>
      <c r="AL21" s="637">
        <v>24.9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3641687</v>
      </c>
      <c r="S22" s="635"/>
      <c r="T22" s="635"/>
      <c r="U22" s="635"/>
      <c r="V22" s="635"/>
      <c r="W22" s="635"/>
      <c r="X22" s="635"/>
      <c r="Y22" s="636"/>
      <c r="Z22" s="672">
        <v>13</v>
      </c>
      <c r="AA22" s="672"/>
      <c r="AB22" s="672"/>
      <c r="AC22" s="672"/>
      <c r="AD22" s="673">
        <v>3641687</v>
      </c>
      <c r="AE22" s="673"/>
      <c r="AF22" s="673"/>
      <c r="AG22" s="673"/>
      <c r="AH22" s="673"/>
      <c r="AI22" s="673"/>
      <c r="AJ22" s="673"/>
      <c r="AK22" s="673"/>
      <c r="AL22" s="637">
        <v>24.9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270052</v>
      </c>
      <c r="S23" s="635"/>
      <c r="T23" s="635"/>
      <c r="U23" s="635"/>
      <c r="V23" s="635"/>
      <c r="W23" s="635"/>
      <c r="X23" s="635"/>
      <c r="Y23" s="636"/>
      <c r="Z23" s="672">
        <v>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441941</v>
      </c>
      <c r="BH23" s="635"/>
      <c r="BI23" s="635"/>
      <c r="BJ23" s="635"/>
      <c r="BK23" s="635"/>
      <c r="BL23" s="635"/>
      <c r="BM23" s="635"/>
      <c r="BN23" s="636"/>
      <c r="BO23" s="672">
        <v>5.0999999999999996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13352386</v>
      </c>
      <c r="CS24" s="690"/>
      <c r="CT24" s="690"/>
      <c r="CU24" s="690"/>
      <c r="CV24" s="690"/>
      <c r="CW24" s="690"/>
      <c r="CX24" s="690"/>
      <c r="CY24" s="715"/>
      <c r="CZ24" s="716">
        <v>50.7</v>
      </c>
      <c r="DA24" s="698"/>
      <c r="DB24" s="698"/>
      <c r="DC24" s="718"/>
      <c r="DD24" s="714">
        <v>8089440</v>
      </c>
      <c r="DE24" s="690"/>
      <c r="DF24" s="690"/>
      <c r="DG24" s="690"/>
      <c r="DH24" s="690"/>
      <c r="DI24" s="690"/>
      <c r="DJ24" s="690"/>
      <c r="DK24" s="715"/>
      <c r="DL24" s="714">
        <v>7345678</v>
      </c>
      <c r="DM24" s="690"/>
      <c r="DN24" s="690"/>
      <c r="DO24" s="690"/>
      <c r="DP24" s="690"/>
      <c r="DQ24" s="690"/>
      <c r="DR24" s="690"/>
      <c r="DS24" s="690"/>
      <c r="DT24" s="690"/>
      <c r="DU24" s="690"/>
      <c r="DV24" s="715"/>
      <c r="DW24" s="716">
        <v>50</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15267980</v>
      </c>
      <c r="S25" s="635"/>
      <c r="T25" s="635"/>
      <c r="U25" s="635"/>
      <c r="V25" s="635"/>
      <c r="W25" s="635"/>
      <c r="X25" s="635"/>
      <c r="Y25" s="636"/>
      <c r="Z25" s="672">
        <v>54.6</v>
      </c>
      <c r="AA25" s="672"/>
      <c r="AB25" s="672"/>
      <c r="AC25" s="672"/>
      <c r="AD25" s="673">
        <v>14555987</v>
      </c>
      <c r="AE25" s="673"/>
      <c r="AF25" s="673"/>
      <c r="AG25" s="673"/>
      <c r="AH25" s="673"/>
      <c r="AI25" s="673"/>
      <c r="AJ25" s="673"/>
      <c r="AK25" s="673"/>
      <c r="AL25" s="637">
        <v>99.4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3957347</v>
      </c>
      <c r="CS25" s="647"/>
      <c r="CT25" s="647"/>
      <c r="CU25" s="647"/>
      <c r="CV25" s="647"/>
      <c r="CW25" s="647"/>
      <c r="CX25" s="647"/>
      <c r="CY25" s="648"/>
      <c r="CZ25" s="637">
        <v>15</v>
      </c>
      <c r="DA25" s="649"/>
      <c r="DB25" s="649"/>
      <c r="DC25" s="650"/>
      <c r="DD25" s="640">
        <v>3558886</v>
      </c>
      <c r="DE25" s="647"/>
      <c r="DF25" s="647"/>
      <c r="DG25" s="647"/>
      <c r="DH25" s="647"/>
      <c r="DI25" s="647"/>
      <c r="DJ25" s="647"/>
      <c r="DK25" s="648"/>
      <c r="DL25" s="640">
        <v>3508445</v>
      </c>
      <c r="DM25" s="647"/>
      <c r="DN25" s="647"/>
      <c r="DO25" s="647"/>
      <c r="DP25" s="647"/>
      <c r="DQ25" s="647"/>
      <c r="DR25" s="647"/>
      <c r="DS25" s="647"/>
      <c r="DT25" s="647"/>
      <c r="DU25" s="647"/>
      <c r="DV25" s="648"/>
      <c r="DW25" s="637">
        <v>23.9</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6203</v>
      </c>
      <c r="S26" s="635"/>
      <c r="T26" s="635"/>
      <c r="U26" s="635"/>
      <c r="V26" s="635"/>
      <c r="W26" s="635"/>
      <c r="X26" s="635"/>
      <c r="Y26" s="636"/>
      <c r="Z26" s="672">
        <v>0</v>
      </c>
      <c r="AA26" s="672"/>
      <c r="AB26" s="672"/>
      <c r="AC26" s="672"/>
      <c r="AD26" s="673">
        <v>6203</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2491508</v>
      </c>
      <c r="CS26" s="635"/>
      <c r="CT26" s="635"/>
      <c r="CU26" s="635"/>
      <c r="CV26" s="635"/>
      <c r="CW26" s="635"/>
      <c r="CX26" s="635"/>
      <c r="CY26" s="636"/>
      <c r="CZ26" s="637">
        <v>9.5</v>
      </c>
      <c r="DA26" s="649"/>
      <c r="DB26" s="649"/>
      <c r="DC26" s="650"/>
      <c r="DD26" s="640">
        <v>2192755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34600</v>
      </c>
      <c r="S27" s="635"/>
      <c r="T27" s="635"/>
      <c r="U27" s="635"/>
      <c r="V27" s="635"/>
      <c r="W27" s="635"/>
      <c r="X27" s="635"/>
      <c r="Y27" s="636"/>
      <c r="Z27" s="672">
        <v>0.1</v>
      </c>
      <c r="AA27" s="672"/>
      <c r="AB27" s="672"/>
      <c r="AC27" s="672"/>
      <c r="AD27" s="673">
        <v>300</v>
      </c>
      <c r="AE27" s="673"/>
      <c r="AF27" s="673"/>
      <c r="AG27" s="673"/>
      <c r="AH27" s="673"/>
      <c r="AI27" s="673"/>
      <c r="AJ27" s="673"/>
      <c r="AK27" s="673"/>
      <c r="AL27" s="637">
        <v>0</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8660586</v>
      </c>
      <c r="BH27" s="635"/>
      <c r="BI27" s="635"/>
      <c r="BJ27" s="635"/>
      <c r="BK27" s="635"/>
      <c r="BL27" s="635"/>
      <c r="BM27" s="635"/>
      <c r="BN27" s="636"/>
      <c r="BO27" s="672">
        <v>100</v>
      </c>
      <c r="BP27" s="672"/>
      <c r="BQ27" s="672"/>
      <c r="BR27" s="672"/>
      <c r="BS27" s="673">
        <v>51454</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7684412</v>
      </c>
      <c r="CS27" s="647"/>
      <c r="CT27" s="647"/>
      <c r="CU27" s="647"/>
      <c r="CV27" s="647"/>
      <c r="CW27" s="647"/>
      <c r="CX27" s="647"/>
      <c r="CY27" s="648"/>
      <c r="CZ27" s="637">
        <v>29.2</v>
      </c>
      <c r="DA27" s="649"/>
      <c r="DB27" s="649"/>
      <c r="DC27" s="650"/>
      <c r="DD27" s="640">
        <v>2819927</v>
      </c>
      <c r="DE27" s="647"/>
      <c r="DF27" s="647"/>
      <c r="DG27" s="647"/>
      <c r="DH27" s="647"/>
      <c r="DI27" s="647"/>
      <c r="DJ27" s="647"/>
      <c r="DK27" s="648"/>
      <c r="DL27" s="640">
        <v>2126606</v>
      </c>
      <c r="DM27" s="647"/>
      <c r="DN27" s="647"/>
      <c r="DO27" s="647"/>
      <c r="DP27" s="647"/>
      <c r="DQ27" s="647"/>
      <c r="DR27" s="647"/>
      <c r="DS27" s="647"/>
      <c r="DT27" s="647"/>
      <c r="DU27" s="647"/>
      <c r="DV27" s="648"/>
      <c r="DW27" s="637">
        <v>14.5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190147</v>
      </c>
      <c r="S28" s="635"/>
      <c r="T28" s="635"/>
      <c r="U28" s="635"/>
      <c r="V28" s="635"/>
      <c r="W28" s="635"/>
      <c r="X28" s="635"/>
      <c r="Y28" s="636"/>
      <c r="Z28" s="672">
        <v>0.7</v>
      </c>
      <c r="AA28" s="672"/>
      <c r="AB28" s="672"/>
      <c r="AC28" s="672"/>
      <c r="AD28" s="673">
        <v>50042</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1710627</v>
      </c>
      <c r="CS28" s="635"/>
      <c r="CT28" s="635"/>
      <c r="CU28" s="635"/>
      <c r="CV28" s="635"/>
      <c r="CW28" s="635"/>
      <c r="CX28" s="635"/>
      <c r="CY28" s="636"/>
      <c r="CZ28" s="637">
        <v>6.5</v>
      </c>
      <c r="DA28" s="649"/>
      <c r="DB28" s="649"/>
      <c r="DC28" s="650"/>
      <c r="DD28" s="640">
        <v>1710627</v>
      </c>
      <c r="DE28" s="635"/>
      <c r="DF28" s="635"/>
      <c r="DG28" s="635"/>
      <c r="DH28" s="635"/>
      <c r="DI28" s="635"/>
      <c r="DJ28" s="635"/>
      <c r="DK28" s="636"/>
      <c r="DL28" s="640">
        <v>1710627</v>
      </c>
      <c r="DM28" s="635"/>
      <c r="DN28" s="635"/>
      <c r="DO28" s="635"/>
      <c r="DP28" s="635"/>
      <c r="DQ28" s="635"/>
      <c r="DR28" s="635"/>
      <c r="DS28" s="635"/>
      <c r="DT28" s="635"/>
      <c r="DU28" s="635"/>
      <c r="DV28" s="636"/>
      <c r="DW28" s="637">
        <v>11.6</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38009</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1710627</v>
      </c>
      <c r="CS29" s="647"/>
      <c r="CT29" s="647"/>
      <c r="CU29" s="647"/>
      <c r="CV29" s="647"/>
      <c r="CW29" s="647"/>
      <c r="CX29" s="647"/>
      <c r="CY29" s="648"/>
      <c r="CZ29" s="637">
        <v>6.5</v>
      </c>
      <c r="DA29" s="649"/>
      <c r="DB29" s="649"/>
      <c r="DC29" s="650"/>
      <c r="DD29" s="640">
        <v>1710627</v>
      </c>
      <c r="DE29" s="647"/>
      <c r="DF29" s="647"/>
      <c r="DG29" s="647"/>
      <c r="DH29" s="647"/>
      <c r="DI29" s="647"/>
      <c r="DJ29" s="647"/>
      <c r="DK29" s="648"/>
      <c r="DL29" s="640">
        <v>1710627</v>
      </c>
      <c r="DM29" s="647"/>
      <c r="DN29" s="647"/>
      <c r="DO29" s="647"/>
      <c r="DP29" s="647"/>
      <c r="DQ29" s="647"/>
      <c r="DR29" s="647"/>
      <c r="DS29" s="647"/>
      <c r="DT29" s="647"/>
      <c r="DU29" s="647"/>
      <c r="DV29" s="648"/>
      <c r="DW29" s="637">
        <v>11.6</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5104046</v>
      </c>
      <c r="S30" s="635"/>
      <c r="T30" s="635"/>
      <c r="U30" s="635"/>
      <c r="V30" s="635"/>
      <c r="W30" s="635"/>
      <c r="X30" s="635"/>
      <c r="Y30" s="636"/>
      <c r="Z30" s="672">
        <v>18.3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1678675</v>
      </c>
      <c r="CS30" s="635"/>
      <c r="CT30" s="635"/>
      <c r="CU30" s="635"/>
      <c r="CV30" s="635"/>
      <c r="CW30" s="635"/>
      <c r="CX30" s="635"/>
      <c r="CY30" s="636"/>
      <c r="CZ30" s="637">
        <v>6.4</v>
      </c>
      <c r="DA30" s="649"/>
      <c r="DB30" s="649"/>
      <c r="DC30" s="650"/>
      <c r="DD30" s="640">
        <v>1678675</v>
      </c>
      <c r="DE30" s="635"/>
      <c r="DF30" s="635"/>
      <c r="DG30" s="635"/>
      <c r="DH30" s="635"/>
      <c r="DI30" s="635"/>
      <c r="DJ30" s="635"/>
      <c r="DK30" s="636"/>
      <c r="DL30" s="640">
        <v>1678675</v>
      </c>
      <c r="DM30" s="635"/>
      <c r="DN30" s="635"/>
      <c r="DO30" s="635"/>
      <c r="DP30" s="635"/>
      <c r="DQ30" s="635"/>
      <c r="DR30" s="635"/>
      <c r="DS30" s="635"/>
      <c r="DT30" s="635"/>
      <c r="DU30" s="635"/>
      <c r="DV30" s="636"/>
      <c r="DW30" s="637">
        <v>11.4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98.7</v>
      </c>
      <c r="BH31" s="697"/>
      <c r="BI31" s="697"/>
      <c r="BJ31" s="697"/>
      <c r="BK31" s="697"/>
      <c r="BL31" s="697"/>
      <c r="BM31" s="698">
        <v>95.6</v>
      </c>
      <c r="BN31" s="697"/>
      <c r="BO31" s="697"/>
      <c r="BP31" s="697"/>
      <c r="BQ31" s="699"/>
      <c r="BR31" s="696">
        <v>98.8</v>
      </c>
      <c r="BS31" s="697"/>
      <c r="BT31" s="697"/>
      <c r="BU31" s="697"/>
      <c r="BV31" s="697"/>
      <c r="BW31" s="697"/>
      <c r="BX31" s="698">
        <v>96</v>
      </c>
      <c r="BY31" s="697"/>
      <c r="BZ31" s="697"/>
      <c r="CA31" s="697"/>
      <c r="CB31" s="699"/>
      <c r="CD31" s="655"/>
      <c r="CE31" s="656"/>
      <c r="CF31" s="631" t="s">
        <v>300</v>
      </c>
      <c r="CG31" s="632"/>
      <c r="CH31" s="632"/>
      <c r="CI31" s="632"/>
      <c r="CJ31" s="632"/>
      <c r="CK31" s="632"/>
      <c r="CL31" s="632"/>
      <c r="CM31" s="632"/>
      <c r="CN31" s="632"/>
      <c r="CO31" s="632"/>
      <c r="CP31" s="632"/>
      <c r="CQ31" s="633"/>
      <c r="CR31" s="634">
        <v>31952</v>
      </c>
      <c r="CS31" s="647"/>
      <c r="CT31" s="647"/>
      <c r="CU31" s="647"/>
      <c r="CV31" s="647"/>
      <c r="CW31" s="647"/>
      <c r="CX31" s="647"/>
      <c r="CY31" s="648"/>
      <c r="CZ31" s="637">
        <v>0.1</v>
      </c>
      <c r="DA31" s="649"/>
      <c r="DB31" s="649"/>
      <c r="DC31" s="650"/>
      <c r="DD31" s="640">
        <v>31952</v>
      </c>
      <c r="DE31" s="647"/>
      <c r="DF31" s="647"/>
      <c r="DG31" s="647"/>
      <c r="DH31" s="647"/>
      <c r="DI31" s="647"/>
      <c r="DJ31" s="647"/>
      <c r="DK31" s="648"/>
      <c r="DL31" s="640">
        <v>31952</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2198300</v>
      </c>
      <c r="S32" s="635"/>
      <c r="T32" s="635"/>
      <c r="U32" s="635"/>
      <c r="V32" s="635"/>
      <c r="W32" s="635"/>
      <c r="X32" s="635"/>
      <c r="Y32" s="636"/>
      <c r="Z32" s="672">
        <v>7.9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98.4</v>
      </c>
      <c r="BH32" s="647"/>
      <c r="BI32" s="647"/>
      <c r="BJ32" s="647"/>
      <c r="BK32" s="647"/>
      <c r="BL32" s="647"/>
      <c r="BM32" s="638">
        <v>94.4</v>
      </c>
      <c r="BN32" s="647"/>
      <c r="BO32" s="647"/>
      <c r="BP32" s="647"/>
      <c r="BQ32" s="670"/>
      <c r="BR32" s="700">
        <v>98.5</v>
      </c>
      <c r="BS32" s="647"/>
      <c r="BT32" s="647"/>
      <c r="BU32" s="647"/>
      <c r="BV32" s="647"/>
      <c r="BW32" s="647"/>
      <c r="BX32" s="638">
        <v>95</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73064</v>
      </c>
      <c r="S33" s="635"/>
      <c r="T33" s="635"/>
      <c r="U33" s="635"/>
      <c r="V33" s="635"/>
      <c r="W33" s="635"/>
      <c r="X33" s="635"/>
      <c r="Y33" s="636"/>
      <c r="Z33" s="672">
        <v>0.3</v>
      </c>
      <c r="AA33" s="672"/>
      <c r="AB33" s="672"/>
      <c r="AC33" s="672"/>
      <c r="AD33" s="673">
        <v>4683</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98.8</v>
      </c>
      <c r="BH33" s="619"/>
      <c r="BI33" s="619"/>
      <c r="BJ33" s="619"/>
      <c r="BK33" s="619"/>
      <c r="BL33" s="619"/>
      <c r="BM33" s="665">
        <v>96.3</v>
      </c>
      <c r="BN33" s="619"/>
      <c r="BO33" s="619"/>
      <c r="BP33" s="619"/>
      <c r="BQ33" s="682"/>
      <c r="BR33" s="695">
        <v>99</v>
      </c>
      <c r="BS33" s="619"/>
      <c r="BT33" s="619"/>
      <c r="BU33" s="619"/>
      <c r="BV33" s="619"/>
      <c r="BW33" s="619"/>
      <c r="BX33" s="665">
        <v>96.6</v>
      </c>
      <c r="BY33" s="619"/>
      <c r="BZ33" s="619"/>
      <c r="CA33" s="619"/>
      <c r="CB33" s="682"/>
      <c r="CD33" s="631" t="s">
        <v>307</v>
      </c>
      <c r="CE33" s="632"/>
      <c r="CF33" s="632"/>
      <c r="CG33" s="632"/>
      <c r="CH33" s="632"/>
      <c r="CI33" s="632"/>
      <c r="CJ33" s="632"/>
      <c r="CK33" s="632"/>
      <c r="CL33" s="632"/>
      <c r="CM33" s="632"/>
      <c r="CN33" s="632"/>
      <c r="CO33" s="632"/>
      <c r="CP33" s="632"/>
      <c r="CQ33" s="633"/>
      <c r="CR33" s="634">
        <v>9915011</v>
      </c>
      <c r="CS33" s="647"/>
      <c r="CT33" s="647"/>
      <c r="CU33" s="647"/>
      <c r="CV33" s="647"/>
      <c r="CW33" s="647"/>
      <c r="CX33" s="647"/>
      <c r="CY33" s="648"/>
      <c r="CZ33" s="637">
        <v>37.700000000000003</v>
      </c>
      <c r="DA33" s="649"/>
      <c r="DB33" s="649"/>
      <c r="DC33" s="650"/>
      <c r="DD33" s="640">
        <v>8523424</v>
      </c>
      <c r="DE33" s="647"/>
      <c r="DF33" s="647"/>
      <c r="DG33" s="647"/>
      <c r="DH33" s="647"/>
      <c r="DI33" s="647"/>
      <c r="DJ33" s="647"/>
      <c r="DK33" s="648"/>
      <c r="DL33" s="640">
        <v>6834528</v>
      </c>
      <c r="DM33" s="647"/>
      <c r="DN33" s="647"/>
      <c r="DO33" s="647"/>
      <c r="DP33" s="647"/>
      <c r="DQ33" s="647"/>
      <c r="DR33" s="647"/>
      <c r="DS33" s="647"/>
      <c r="DT33" s="647"/>
      <c r="DU33" s="647"/>
      <c r="DV33" s="648"/>
      <c r="DW33" s="637">
        <v>46.5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75949</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3522227</v>
      </c>
      <c r="CS34" s="635"/>
      <c r="CT34" s="635"/>
      <c r="CU34" s="635"/>
      <c r="CV34" s="635"/>
      <c r="CW34" s="635"/>
      <c r="CX34" s="635"/>
      <c r="CY34" s="636"/>
      <c r="CZ34" s="637">
        <v>13.4</v>
      </c>
      <c r="DA34" s="649"/>
      <c r="DB34" s="649"/>
      <c r="DC34" s="650"/>
      <c r="DD34" s="640">
        <v>2991434</v>
      </c>
      <c r="DE34" s="635"/>
      <c r="DF34" s="635"/>
      <c r="DG34" s="635"/>
      <c r="DH34" s="635"/>
      <c r="DI34" s="635"/>
      <c r="DJ34" s="635"/>
      <c r="DK34" s="636"/>
      <c r="DL34" s="640">
        <v>2636577</v>
      </c>
      <c r="DM34" s="635"/>
      <c r="DN34" s="635"/>
      <c r="DO34" s="635"/>
      <c r="DP34" s="635"/>
      <c r="DQ34" s="635"/>
      <c r="DR34" s="635"/>
      <c r="DS34" s="635"/>
      <c r="DT34" s="635"/>
      <c r="DU34" s="635"/>
      <c r="DV34" s="636"/>
      <c r="DW34" s="637">
        <v>17.899999999999999</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897573</v>
      </c>
      <c r="S35" s="635"/>
      <c r="T35" s="635"/>
      <c r="U35" s="635"/>
      <c r="V35" s="635"/>
      <c r="W35" s="635"/>
      <c r="X35" s="635"/>
      <c r="Y35" s="636"/>
      <c r="Z35" s="672">
        <v>3.2</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284241</v>
      </c>
      <c r="CS35" s="647"/>
      <c r="CT35" s="647"/>
      <c r="CU35" s="647"/>
      <c r="CV35" s="647"/>
      <c r="CW35" s="647"/>
      <c r="CX35" s="647"/>
      <c r="CY35" s="648"/>
      <c r="CZ35" s="637">
        <v>1.1000000000000001</v>
      </c>
      <c r="DA35" s="649"/>
      <c r="DB35" s="649"/>
      <c r="DC35" s="650"/>
      <c r="DD35" s="640">
        <v>146840</v>
      </c>
      <c r="DE35" s="647"/>
      <c r="DF35" s="647"/>
      <c r="DG35" s="647"/>
      <c r="DH35" s="647"/>
      <c r="DI35" s="647"/>
      <c r="DJ35" s="647"/>
      <c r="DK35" s="648"/>
      <c r="DL35" s="640">
        <v>146840</v>
      </c>
      <c r="DM35" s="647"/>
      <c r="DN35" s="647"/>
      <c r="DO35" s="647"/>
      <c r="DP35" s="647"/>
      <c r="DQ35" s="647"/>
      <c r="DR35" s="647"/>
      <c r="DS35" s="647"/>
      <c r="DT35" s="647"/>
      <c r="DU35" s="647"/>
      <c r="DV35" s="648"/>
      <c r="DW35" s="637">
        <v>1</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1489000</v>
      </c>
      <c r="S36" s="635"/>
      <c r="T36" s="635"/>
      <c r="U36" s="635"/>
      <c r="V36" s="635"/>
      <c r="W36" s="635"/>
      <c r="X36" s="635"/>
      <c r="Y36" s="636"/>
      <c r="Z36" s="672">
        <v>5.3</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4349761</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60755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3206858</v>
      </c>
      <c r="CS36" s="635"/>
      <c r="CT36" s="635"/>
      <c r="CU36" s="635"/>
      <c r="CV36" s="635"/>
      <c r="CW36" s="635"/>
      <c r="CX36" s="635"/>
      <c r="CY36" s="636"/>
      <c r="CZ36" s="637">
        <v>12.2</v>
      </c>
      <c r="DA36" s="649"/>
      <c r="DB36" s="649"/>
      <c r="DC36" s="650"/>
      <c r="DD36" s="640">
        <v>3062459</v>
      </c>
      <c r="DE36" s="635"/>
      <c r="DF36" s="635"/>
      <c r="DG36" s="635"/>
      <c r="DH36" s="635"/>
      <c r="DI36" s="635"/>
      <c r="DJ36" s="635"/>
      <c r="DK36" s="636"/>
      <c r="DL36" s="640">
        <v>2452542</v>
      </c>
      <c r="DM36" s="635"/>
      <c r="DN36" s="635"/>
      <c r="DO36" s="635"/>
      <c r="DP36" s="635"/>
      <c r="DQ36" s="635"/>
      <c r="DR36" s="635"/>
      <c r="DS36" s="635"/>
      <c r="DT36" s="635"/>
      <c r="DU36" s="635"/>
      <c r="DV36" s="636"/>
      <c r="DW36" s="637">
        <v>16.7</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640113</v>
      </c>
      <c r="S37" s="635"/>
      <c r="T37" s="635"/>
      <c r="U37" s="635"/>
      <c r="V37" s="635"/>
      <c r="W37" s="635"/>
      <c r="X37" s="635"/>
      <c r="Y37" s="636"/>
      <c r="Z37" s="672">
        <v>2.2999999999999998</v>
      </c>
      <c r="AA37" s="672"/>
      <c r="AB37" s="672"/>
      <c r="AC37" s="672"/>
      <c r="AD37" s="673">
        <v>20896</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1493218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-52286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477090</v>
      </c>
      <c r="CS37" s="647"/>
      <c r="CT37" s="647"/>
      <c r="CU37" s="647"/>
      <c r="CV37" s="647"/>
      <c r="CW37" s="647"/>
      <c r="CX37" s="647"/>
      <c r="CY37" s="648"/>
      <c r="CZ37" s="637">
        <v>1.8</v>
      </c>
      <c r="DA37" s="649"/>
      <c r="DB37" s="649"/>
      <c r="DC37" s="650"/>
      <c r="DD37" s="640">
        <v>477090</v>
      </c>
      <c r="DE37" s="647"/>
      <c r="DF37" s="647"/>
      <c r="DG37" s="647"/>
      <c r="DH37" s="647"/>
      <c r="DI37" s="647"/>
      <c r="DJ37" s="647"/>
      <c r="DK37" s="648"/>
      <c r="DL37" s="640">
        <v>459149</v>
      </c>
      <c r="DM37" s="647"/>
      <c r="DN37" s="647"/>
      <c r="DO37" s="647"/>
      <c r="DP37" s="647"/>
      <c r="DQ37" s="647"/>
      <c r="DR37" s="647"/>
      <c r="DS37" s="647"/>
      <c r="DT37" s="647"/>
      <c r="DU37" s="647"/>
      <c r="DV37" s="648"/>
      <c r="DW37" s="637">
        <v>3.1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1925000</v>
      </c>
      <c r="S38" s="635"/>
      <c r="T38" s="635"/>
      <c r="U38" s="635"/>
      <c r="V38" s="635"/>
      <c r="W38" s="635"/>
      <c r="X38" s="635"/>
      <c r="Y38" s="636"/>
      <c r="Z38" s="672">
        <v>6.9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411988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6831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2437828</v>
      </c>
      <c r="CS38" s="635"/>
      <c r="CT38" s="635"/>
      <c r="CU38" s="635"/>
      <c r="CV38" s="635"/>
      <c r="CW38" s="635"/>
      <c r="CX38" s="635"/>
      <c r="CY38" s="636"/>
      <c r="CZ38" s="637">
        <v>9.3000000000000007</v>
      </c>
      <c r="DA38" s="649"/>
      <c r="DB38" s="649"/>
      <c r="DC38" s="650"/>
      <c r="DD38" s="640">
        <v>2027035</v>
      </c>
      <c r="DE38" s="635"/>
      <c r="DF38" s="635"/>
      <c r="DG38" s="635"/>
      <c r="DH38" s="635"/>
      <c r="DI38" s="635"/>
      <c r="DJ38" s="635"/>
      <c r="DK38" s="636"/>
      <c r="DL38" s="640">
        <v>1598569</v>
      </c>
      <c r="DM38" s="635"/>
      <c r="DN38" s="635"/>
      <c r="DO38" s="635"/>
      <c r="DP38" s="635"/>
      <c r="DQ38" s="635"/>
      <c r="DR38" s="635"/>
      <c r="DS38" s="635"/>
      <c r="DT38" s="635"/>
      <c r="DU38" s="635"/>
      <c r="DV38" s="636"/>
      <c r="DW38" s="637">
        <v>10.9</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6727</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10139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183702</v>
      </c>
      <c r="CS39" s="647"/>
      <c r="CT39" s="647"/>
      <c r="CU39" s="647"/>
      <c r="CV39" s="647"/>
      <c r="CW39" s="647"/>
      <c r="CX39" s="647"/>
      <c r="CY39" s="648"/>
      <c r="CZ39" s="637">
        <v>0.7</v>
      </c>
      <c r="DA39" s="649"/>
      <c r="DB39" s="649"/>
      <c r="DC39" s="650"/>
      <c r="DD39" s="640">
        <v>103501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67200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280155</v>
      </c>
      <c r="CS40" s="635"/>
      <c r="CT40" s="635"/>
      <c r="CU40" s="635"/>
      <c r="CV40" s="635"/>
      <c r="CW40" s="635"/>
      <c r="CX40" s="635"/>
      <c r="CY40" s="636"/>
      <c r="CZ40" s="637">
        <v>1.1000000000000001</v>
      </c>
      <c r="DA40" s="649"/>
      <c r="DB40" s="649"/>
      <c r="DC40" s="650"/>
      <c r="DD40" s="640">
        <v>192155</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27939984</v>
      </c>
      <c r="S41" s="659"/>
      <c r="T41" s="659"/>
      <c r="U41" s="659"/>
      <c r="V41" s="659"/>
      <c r="W41" s="659"/>
      <c r="X41" s="659"/>
      <c r="Y41" s="662"/>
      <c r="Z41" s="663">
        <v>100</v>
      </c>
      <c r="AA41" s="663"/>
      <c r="AB41" s="663"/>
      <c r="AC41" s="663"/>
      <c r="AD41" s="664">
        <v>14638111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593295</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1844533</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350</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3050527</v>
      </c>
      <c r="CS42" s="647"/>
      <c r="CT42" s="647"/>
      <c r="CU42" s="647"/>
      <c r="CV42" s="647"/>
      <c r="CW42" s="647"/>
      <c r="CX42" s="647"/>
      <c r="CY42" s="648"/>
      <c r="CZ42" s="637">
        <v>11.6</v>
      </c>
      <c r="DA42" s="649"/>
      <c r="DB42" s="649"/>
      <c r="DC42" s="650"/>
      <c r="DD42" s="640">
        <v>471203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68119</v>
      </c>
      <c r="CS43" s="647"/>
      <c r="CT43" s="647"/>
      <c r="CU43" s="647"/>
      <c r="CV43" s="647"/>
      <c r="CW43" s="647"/>
      <c r="CX43" s="647"/>
      <c r="CY43" s="648"/>
      <c r="CZ43" s="637">
        <v>0.3</v>
      </c>
      <c r="DA43" s="649"/>
      <c r="DB43" s="649"/>
      <c r="DC43" s="650"/>
      <c r="DD43" s="640">
        <v>68119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3050527</v>
      </c>
      <c r="CS44" s="635"/>
      <c r="CT44" s="635"/>
      <c r="CU44" s="635"/>
      <c r="CV44" s="635"/>
      <c r="CW44" s="635"/>
      <c r="CX44" s="635"/>
      <c r="CY44" s="636"/>
      <c r="CZ44" s="637">
        <v>11.6</v>
      </c>
      <c r="DA44" s="638"/>
      <c r="DB44" s="638"/>
      <c r="DC44" s="639"/>
      <c r="DD44" s="640">
        <v>471203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1109128</v>
      </c>
      <c r="CS45" s="647"/>
      <c r="CT45" s="647"/>
      <c r="CU45" s="647"/>
      <c r="CV45" s="647"/>
      <c r="CW45" s="647"/>
      <c r="CX45" s="647"/>
      <c r="CY45" s="648"/>
      <c r="CZ45" s="637">
        <v>4.2</v>
      </c>
      <c r="DA45" s="649"/>
      <c r="DB45" s="649"/>
      <c r="DC45" s="650"/>
      <c r="DD45" s="640">
        <v>62842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1839560</v>
      </c>
      <c r="CS46" s="635"/>
      <c r="CT46" s="635"/>
      <c r="CU46" s="635"/>
      <c r="CV46" s="635"/>
      <c r="CW46" s="635"/>
      <c r="CX46" s="635"/>
      <c r="CY46" s="636"/>
      <c r="CZ46" s="637">
        <v>7</v>
      </c>
      <c r="DA46" s="638"/>
      <c r="DB46" s="638"/>
      <c r="DC46" s="639"/>
      <c r="DD46" s="640">
        <v>403322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26317924</v>
      </c>
      <c r="CS49" s="619"/>
      <c r="CT49" s="619"/>
      <c r="CU49" s="619"/>
      <c r="CV49" s="619"/>
      <c r="CW49" s="619"/>
      <c r="CX49" s="619"/>
      <c r="CY49" s="620"/>
      <c r="CZ49" s="621">
        <v>100</v>
      </c>
      <c r="DA49" s="622"/>
      <c r="DB49" s="622"/>
      <c r="DC49" s="623"/>
      <c r="DD49" s="624">
        <v>17084067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dMorXG4p3m6Pj3mR+45KIQw2lkU0UECBpcAViWEKbGKPyBC3RWoKVYdAHUWBPPHUgiUQDdJFB6t0EkxLrkl6mw==" saltValue="XYkM7kRNqRAKahwyFNQhf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886718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27938</v>
      </c>
      <c r="R7" s="1116"/>
      <c r="S7" s="1116"/>
      <c r="T7" s="1116"/>
      <c r="U7" s="1116"/>
      <c r="V7" s="1116">
        <v>26316</v>
      </c>
      <c r="W7" s="1116"/>
      <c r="X7" s="1116"/>
      <c r="Y7" s="1116"/>
      <c r="Z7" s="1116"/>
      <c r="AA7" s="1116">
        <v>1622</v>
      </c>
      <c r="AB7" s="1116"/>
      <c r="AC7" s="1116"/>
      <c r="AD7" s="1116"/>
      <c r="AE7" s="1117"/>
      <c r="AF7" s="1118">
        <v>1514</v>
      </c>
      <c r="AG7" s="1119"/>
      <c r="AH7" s="1119"/>
      <c r="AI7" s="1119"/>
      <c r="AJ7" s="1120"/>
      <c r="AK7" s="1121">
        <v>898</v>
      </c>
      <c r="AL7" s="1122"/>
      <c r="AM7" s="1122"/>
      <c r="AN7" s="1122"/>
      <c r="AO7" s="1122"/>
      <c r="AP7" s="1122">
        <v>16934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35</v>
      </c>
      <c r="R8" s="1052"/>
      <c r="S8" s="1052"/>
      <c r="T8" s="1052"/>
      <c r="U8" s="1052"/>
      <c r="V8" s="1052">
        <v>35</v>
      </c>
      <c r="W8" s="1052"/>
      <c r="X8" s="1052"/>
      <c r="Y8" s="1052"/>
      <c r="Z8" s="1052"/>
      <c r="AA8" s="1052" t="s">
        <v>548</v>
      </c>
      <c r="AB8" s="1052"/>
      <c r="AC8" s="1052"/>
      <c r="AD8" s="1052"/>
      <c r="AE8" s="1053"/>
      <c r="AF8" s="1048" t="s">
        <v>122</v>
      </c>
      <c r="AG8" s="1049"/>
      <c r="AH8" s="1049"/>
      <c r="AI8" s="1049"/>
      <c r="AJ8" s="1050"/>
      <c r="AK8" s="1093">
        <v>14</v>
      </c>
      <c r="AL8" s="1094"/>
      <c r="AM8" s="1094"/>
      <c r="AN8" s="1094"/>
      <c r="AO8" s="1094"/>
      <c r="AP8" s="1094" t="s">
        <v>548</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27940</v>
      </c>
      <c r="R23" s="1074"/>
      <c r="S23" s="1074"/>
      <c r="T23" s="1074"/>
      <c r="U23" s="1074"/>
      <c r="V23" s="1074">
        <v>26318</v>
      </c>
      <c r="W23" s="1074"/>
      <c r="X23" s="1074"/>
      <c r="Y23" s="1074"/>
      <c r="Z23" s="1074"/>
      <c r="AA23" s="1074">
        <v>1622</v>
      </c>
      <c r="AB23" s="1074"/>
      <c r="AC23" s="1074"/>
      <c r="AD23" s="1074"/>
      <c r="AE23" s="1081"/>
      <c r="AF23" s="1082">
        <v>1514</v>
      </c>
      <c r="AG23" s="1074"/>
      <c r="AH23" s="1074"/>
      <c r="AI23" s="1074"/>
      <c r="AJ23" s="1083"/>
      <c r="AK23" s="1084"/>
      <c r="AL23" s="1085"/>
      <c r="AM23" s="1085"/>
      <c r="AN23" s="1085"/>
      <c r="AO23" s="1085"/>
      <c r="AP23" s="1074">
        <v>16934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5484</v>
      </c>
      <c r="R28" s="1064"/>
      <c r="S28" s="1064"/>
      <c r="T28" s="1064"/>
      <c r="U28" s="1064"/>
      <c r="V28" s="1064">
        <v>5423</v>
      </c>
      <c r="W28" s="1064"/>
      <c r="X28" s="1064"/>
      <c r="Y28" s="1064"/>
      <c r="Z28" s="1064"/>
      <c r="AA28" s="1064">
        <v>61</v>
      </c>
      <c r="AB28" s="1064"/>
      <c r="AC28" s="1064"/>
      <c r="AD28" s="1064"/>
      <c r="AE28" s="1065"/>
      <c r="AF28" s="1066">
        <v>61</v>
      </c>
      <c r="AG28" s="1064"/>
      <c r="AH28" s="1064"/>
      <c r="AI28" s="1064"/>
      <c r="AJ28" s="1067"/>
      <c r="AK28" s="1055">
        <v>691</v>
      </c>
      <c r="AL28" s="1056"/>
      <c r="AM28" s="1056"/>
      <c r="AN28" s="1056"/>
      <c r="AO28" s="1056"/>
      <c r="AP28" s="1056" t="s">
        <v>548</v>
      </c>
      <c r="AQ28" s="1056"/>
      <c r="AR28" s="1056"/>
      <c r="AS28" s="1056"/>
      <c r="AT28" s="1056"/>
      <c r="AU28" s="1056" t="s">
        <v>488</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5862</v>
      </c>
      <c r="R29" s="1052"/>
      <c r="S29" s="1052"/>
      <c r="T29" s="1052"/>
      <c r="U29" s="1052"/>
      <c r="V29" s="1052">
        <v>5662</v>
      </c>
      <c r="W29" s="1052"/>
      <c r="X29" s="1052"/>
      <c r="Y29" s="1052"/>
      <c r="Z29" s="1052"/>
      <c r="AA29" s="1052">
        <v>201</v>
      </c>
      <c r="AB29" s="1052"/>
      <c r="AC29" s="1052"/>
      <c r="AD29" s="1052"/>
      <c r="AE29" s="1053"/>
      <c r="AF29" s="1048">
        <v>201</v>
      </c>
      <c r="AG29" s="1049"/>
      <c r="AH29" s="1049"/>
      <c r="AI29" s="1049"/>
      <c r="AJ29" s="1050"/>
      <c r="AK29" s="993">
        <v>923</v>
      </c>
      <c r="AL29" s="984"/>
      <c r="AM29" s="984"/>
      <c r="AN29" s="984"/>
      <c r="AO29" s="984"/>
      <c r="AP29" s="984" t="s">
        <v>488</v>
      </c>
      <c r="AQ29" s="984"/>
      <c r="AR29" s="984"/>
      <c r="AS29" s="984"/>
      <c r="AT29" s="984"/>
      <c r="AU29" s="984" t="s">
        <v>488</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2010</v>
      </c>
      <c r="R30" s="1052"/>
      <c r="S30" s="1052"/>
      <c r="T30" s="1052"/>
      <c r="U30" s="1052"/>
      <c r="V30" s="1052">
        <v>2008</v>
      </c>
      <c r="W30" s="1052"/>
      <c r="X30" s="1052"/>
      <c r="Y30" s="1052"/>
      <c r="Z30" s="1052"/>
      <c r="AA30" s="1052">
        <v>2</v>
      </c>
      <c r="AB30" s="1052"/>
      <c r="AC30" s="1052"/>
      <c r="AD30" s="1052"/>
      <c r="AE30" s="1053"/>
      <c r="AF30" s="1048">
        <v>2</v>
      </c>
      <c r="AG30" s="1049"/>
      <c r="AH30" s="1049"/>
      <c r="AI30" s="1049"/>
      <c r="AJ30" s="1050"/>
      <c r="AK30" s="993">
        <v>1034</v>
      </c>
      <c r="AL30" s="984"/>
      <c r="AM30" s="984"/>
      <c r="AN30" s="984"/>
      <c r="AO30" s="984"/>
      <c r="AP30" s="984" t="s">
        <v>488</v>
      </c>
      <c r="AQ30" s="984"/>
      <c r="AR30" s="984"/>
      <c r="AS30" s="984"/>
      <c r="AT30" s="984"/>
      <c r="AU30" s="984" t="s">
        <v>488</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8813</v>
      </c>
      <c r="R31" s="1052"/>
      <c r="S31" s="1052"/>
      <c r="T31" s="1052"/>
      <c r="U31" s="1052"/>
      <c r="V31" s="1052">
        <v>9416</v>
      </c>
      <c r="W31" s="1052"/>
      <c r="X31" s="1052"/>
      <c r="Y31" s="1052"/>
      <c r="Z31" s="1052"/>
      <c r="AA31" s="1052">
        <v>-603</v>
      </c>
      <c r="AB31" s="1052"/>
      <c r="AC31" s="1052"/>
      <c r="AD31" s="1052"/>
      <c r="AE31" s="1053"/>
      <c r="AF31" s="1048">
        <v>261</v>
      </c>
      <c r="AG31" s="1049"/>
      <c r="AH31" s="1049"/>
      <c r="AI31" s="1049"/>
      <c r="AJ31" s="1050"/>
      <c r="AK31" s="993">
        <v>1488</v>
      </c>
      <c r="AL31" s="984"/>
      <c r="AM31" s="984"/>
      <c r="AN31" s="984"/>
      <c r="AO31" s="984"/>
      <c r="AP31" s="984">
        <v>5692</v>
      </c>
      <c r="AQ31" s="984"/>
      <c r="AR31" s="984"/>
      <c r="AS31" s="984"/>
      <c r="AT31" s="984"/>
      <c r="AU31" s="984">
        <v>3478</v>
      </c>
      <c r="AV31" s="984"/>
      <c r="AW31" s="984"/>
      <c r="AX31" s="984"/>
      <c r="AY31" s="984"/>
      <c r="AZ31" s="1054" t="s">
        <v>548</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734</v>
      </c>
      <c r="R32" s="1052"/>
      <c r="S32" s="1052"/>
      <c r="T32" s="1052"/>
      <c r="U32" s="1052"/>
      <c r="V32" s="1052">
        <v>727</v>
      </c>
      <c r="W32" s="1052"/>
      <c r="X32" s="1052"/>
      <c r="Y32" s="1052"/>
      <c r="Z32" s="1052"/>
      <c r="AA32" s="1052">
        <v>7</v>
      </c>
      <c r="AB32" s="1052"/>
      <c r="AC32" s="1052"/>
      <c r="AD32" s="1052"/>
      <c r="AE32" s="1053"/>
      <c r="AF32" s="1048">
        <v>262</v>
      </c>
      <c r="AG32" s="1049"/>
      <c r="AH32" s="1049"/>
      <c r="AI32" s="1049"/>
      <c r="AJ32" s="1050"/>
      <c r="AK32" s="993">
        <v>412</v>
      </c>
      <c r="AL32" s="984"/>
      <c r="AM32" s="984"/>
      <c r="AN32" s="984"/>
      <c r="AO32" s="984"/>
      <c r="AP32" s="984">
        <v>6609</v>
      </c>
      <c r="AQ32" s="984"/>
      <c r="AR32" s="984"/>
      <c r="AS32" s="984"/>
      <c r="AT32" s="984"/>
      <c r="AU32" s="984">
        <v>4402</v>
      </c>
      <c r="AV32" s="984"/>
      <c r="AW32" s="984"/>
      <c r="AX32" s="984"/>
      <c r="AY32" s="984"/>
      <c r="AZ32" s="1054" t="s">
        <v>548</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1207</v>
      </c>
      <c r="R33" s="1052"/>
      <c r="S33" s="1052"/>
      <c r="T33" s="1052"/>
      <c r="U33" s="1052"/>
      <c r="V33" s="1052">
        <v>1181</v>
      </c>
      <c r="W33" s="1052"/>
      <c r="X33" s="1052"/>
      <c r="Y33" s="1052"/>
      <c r="Z33" s="1052"/>
      <c r="AA33" s="1052">
        <v>26</v>
      </c>
      <c r="AB33" s="1052"/>
      <c r="AC33" s="1052"/>
      <c r="AD33" s="1052"/>
      <c r="AE33" s="1053"/>
      <c r="AF33" s="1048">
        <v>1169</v>
      </c>
      <c r="AG33" s="1049"/>
      <c r="AH33" s="1049"/>
      <c r="AI33" s="1049"/>
      <c r="AJ33" s="1050"/>
      <c r="AK33" s="993">
        <v>7</v>
      </c>
      <c r="AL33" s="984"/>
      <c r="AM33" s="984"/>
      <c r="AN33" s="984"/>
      <c r="AO33" s="984"/>
      <c r="AP33" s="984">
        <v>3828</v>
      </c>
      <c r="AQ33" s="984"/>
      <c r="AR33" s="984"/>
      <c r="AS33" s="984"/>
      <c r="AT33" s="984"/>
      <c r="AU33" s="984">
        <v>34</v>
      </c>
      <c r="AV33" s="984"/>
      <c r="AW33" s="984"/>
      <c r="AX33" s="984"/>
      <c r="AY33" s="984"/>
      <c r="AZ33" s="1054" t="s">
        <v>548</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1956</v>
      </c>
      <c r="AG63" s="972"/>
      <c r="AH63" s="972"/>
      <c r="AI63" s="972"/>
      <c r="AJ63" s="1035"/>
      <c r="AK63" s="1036"/>
      <c r="AL63" s="976"/>
      <c r="AM63" s="976"/>
      <c r="AN63" s="976"/>
      <c r="AO63" s="976"/>
      <c r="AP63" s="972">
        <v>16129</v>
      </c>
      <c r="AQ63" s="972"/>
      <c r="AR63" s="972"/>
      <c r="AS63" s="972"/>
      <c r="AT63" s="972"/>
      <c r="AU63" s="972">
        <v>7914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549</v>
      </c>
      <c r="C68" s="999"/>
      <c r="D68" s="999"/>
      <c r="E68" s="999"/>
      <c r="F68" s="999"/>
      <c r="G68" s="999"/>
      <c r="H68" s="999"/>
      <c r="I68" s="999"/>
      <c r="J68" s="999"/>
      <c r="K68" s="999"/>
      <c r="L68" s="999"/>
      <c r="M68" s="999"/>
      <c r="N68" s="999"/>
      <c r="O68" s="999"/>
      <c r="P68" s="1000"/>
      <c r="Q68" s="1001">
        <v>3041</v>
      </c>
      <c r="R68" s="995"/>
      <c r="S68" s="995"/>
      <c r="T68" s="995"/>
      <c r="U68" s="995"/>
      <c r="V68" s="995">
        <v>2961</v>
      </c>
      <c r="W68" s="995"/>
      <c r="X68" s="995"/>
      <c r="Y68" s="995"/>
      <c r="Z68" s="995"/>
      <c r="AA68" s="995">
        <v>79</v>
      </c>
      <c r="AB68" s="995"/>
      <c r="AC68" s="995"/>
      <c r="AD68" s="995"/>
      <c r="AE68" s="995"/>
      <c r="AF68" s="995">
        <v>79</v>
      </c>
      <c r="AG68" s="995"/>
      <c r="AH68" s="995"/>
      <c r="AI68" s="995"/>
      <c r="AJ68" s="995"/>
      <c r="AK68" s="995">
        <v>169</v>
      </c>
      <c r="AL68" s="995"/>
      <c r="AM68" s="995"/>
      <c r="AN68" s="995"/>
      <c r="AO68" s="995"/>
      <c r="AP68" s="995">
        <v>1011</v>
      </c>
      <c r="AQ68" s="995"/>
      <c r="AR68" s="995"/>
      <c r="AS68" s="995"/>
      <c r="AT68" s="995"/>
      <c r="AU68" s="995">
        <v>198</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550</v>
      </c>
      <c r="C69" s="988"/>
      <c r="D69" s="988"/>
      <c r="E69" s="988"/>
      <c r="F69" s="988"/>
      <c r="G69" s="988"/>
      <c r="H69" s="988"/>
      <c r="I69" s="988"/>
      <c r="J69" s="988"/>
      <c r="K69" s="988"/>
      <c r="L69" s="988"/>
      <c r="M69" s="988"/>
      <c r="N69" s="988"/>
      <c r="O69" s="988"/>
      <c r="P69" s="989"/>
      <c r="Q69" s="990">
        <v>30</v>
      </c>
      <c r="R69" s="984"/>
      <c r="S69" s="984"/>
      <c r="T69" s="984"/>
      <c r="U69" s="984"/>
      <c r="V69" s="984">
        <v>28</v>
      </c>
      <c r="W69" s="984"/>
      <c r="X69" s="984"/>
      <c r="Y69" s="984"/>
      <c r="Z69" s="984"/>
      <c r="AA69" s="984">
        <v>2</v>
      </c>
      <c r="AB69" s="984"/>
      <c r="AC69" s="984"/>
      <c r="AD69" s="984"/>
      <c r="AE69" s="984"/>
      <c r="AF69" s="984">
        <v>2</v>
      </c>
      <c r="AG69" s="984"/>
      <c r="AH69" s="984"/>
      <c r="AI69" s="984"/>
      <c r="AJ69" s="984"/>
      <c r="AK69" s="984" t="s">
        <v>548</v>
      </c>
      <c r="AL69" s="984"/>
      <c r="AM69" s="984"/>
      <c r="AN69" s="984"/>
      <c r="AO69" s="984"/>
      <c r="AP69" s="984" t="s">
        <v>553</v>
      </c>
      <c r="AQ69" s="984"/>
      <c r="AR69" s="984"/>
      <c r="AS69" s="984"/>
      <c r="AT69" s="984"/>
      <c r="AU69" s="984" t="s">
        <v>548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551</v>
      </c>
      <c r="C70" s="988"/>
      <c r="D70" s="988"/>
      <c r="E70" s="988"/>
      <c r="F70" s="988"/>
      <c r="G70" s="988"/>
      <c r="H70" s="988"/>
      <c r="I70" s="988"/>
      <c r="J70" s="988"/>
      <c r="K70" s="988"/>
      <c r="L70" s="988"/>
      <c r="M70" s="988"/>
      <c r="N70" s="988"/>
      <c r="O70" s="988"/>
      <c r="P70" s="989"/>
      <c r="Q70" s="990">
        <v>2653</v>
      </c>
      <c r="R70" s="984"/>
      <c r="S70" s="984"/>
      <c r="T70" s="984"/>
      <c r="U70" s="984"/>
      <c r="V70" s="984">
        <v>2392</v>
      </c>
      <c r="W70" s="984"/>
      <c r="X70" s="984"/>
      <c r="Y70" s="984"/>
      <c r="Z70" s="984"/>
      <c r="AA70" s="984">
        <v>261</v>
      </c>
      <c r="AB70" s="984"/>
      <c r="AC70" s="984"/>
      <c r="AD70" s="984"/>
      <c r="AE70" s="984"/>
      <c r="AF70" s="984">
        <v>261</v>
      </c>
      <c r="AG70" s="984"/>
      <c r="AH70" s="984"/>
      <c r="AI70" s="984"/>
      <c r="AJ70" s="984"/>
      <c r="AK70" s="984" t="s">
        <v>488</v>
      </c>
      <c r="AL70" s="984"/>
      <c r="AM70" s="984"/>
      <c r="AN70" s="984"/>
      <c r="AO70" s="984"/>
      <c r="AP70" s="984" t="s">
        <v>553</v>
      </c>
      <c r="AQ70" s="984"/>
      <c r="AR70" s="984"/>
      <c r="AS70" s="984"/>
      <c r="AT70" s="984"/>
      <c r="AU70" s="984" t="s">
        <v>548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552</v>
      </c>
      <c r="C71" s="988"/>
      <c r="D71" s="988"/>
      <c r="E71" s="988"/>
      <c r="F71" s="988"/>
      <c r="G71" s="988"/>
      <c r="H71" s="988"/>
      <c r="I71" s="988"/>
      <c r="J71" s="988"/>
      <c r="K71" s="988"/>
      <c r="L71" s="988"/>
      <c r="M71" s="988"/>
      <c r="N71" s="988"/>
      <c r="O71" s="988"/>
      <c r="P71" s="989"/>
      <c r="Q71" s="990">
        <v>1047955</v>
      </c>
      <c r="R71" s="984"/>
      <c r="S71" s="984"/>
      <c r="T71" s="984"/>
      <c r="U71" s="984"/>
      <c r="V71" s="984">
        <v>1016638</v>
      </c>
      <c r="W71" s="984"/>
      <c r="X71" s="984"/>
      <c r="Y71" s="984"/>
      <c r="Z71" s="984"/>
      <c r="AA71" s="984">
        <v>31318</v>
      </c>
      <c r="AB71" s="984"/>
      <c r="AC71" s="984"/>
      <c r="AD71" s="984"/>
      <c r="AE71" s="984"/>
      <c r="AF71" s="984">
        <v>31318</v>
      </c>
      <c r="AG71" s="984"/>
      <c r="AH71" s="984"/>
      <c r="AI71" s="984"/>
      <c r="AJ71" s="984"/>
      <c r="AK71" s="984">
        <v>1</v>
      </c>
      <c r="AL71" s="984"/>
      <c r="AM71" s="984"/>
      <c r="AN71" s="984"/>
      <c r="AO71" s="984"/>
      <c r="AP71" s="984" t="s">
        <v>488</v>
      </c>
      <c r="AQ71" s="984"/>
      <c r="AR71" s="984"/>
      <c r="AS71" s="984"/>
      <c r="AT71" s="984"/>
      <c r="AU71" s="984" t="s">
        <v>488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31660</v>
      </c>
      <c r="AG88" s="972"/>
      <c r="AH88" s="972"/>
      <c r="AI88" s="972"/>
      <c r="AJ88" s="972"/>
      <c r="AK88" s="976"/>
      <c r="AL88" s="976"/>
      <c r="AM88" s="976"/>
      <c r="AN88" s="976"/>
      <c r="AO88" s="976"/>
      <c r="AP88" s="972">
        <v>1011</v>
      </c>
      <c r="AQ88" s="972"/>
      <c r="AR88" s="972"/>
      <c r="AS88" s="972"/>
      <c r="AT88" s="972"/>
      <c r="AU88" s="972">
        <v>198</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1581962</v>
      </c>
      <c r="AB110" s="902"/>
      <c r="AC110" s="902"/>
      <c r="AD110" s="902"/>
      <c r="AE110" s="903"/>
      <c r="AF110" s="904">
        <v>1662073</v>
      </c>
      <c r="AG110" s="902"/>
      <c r="AH110" s="902"/>
      <c r="AI110" s="902"/>
      <c r="AJ110" s="903"/>
      <c r="AK110" s="904">
        <v>1710627</v>
      </c>
      <c r="AL110" s="902"/>
      <c r="AM110" s="902"/>
      <c r="AN110" s="902"/>
      <c r="AO110" s="903"/>
      <c r="AP110" s="905">
        <v>13.5</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17045946</v>
      </c>
      <c r="BR110" s="855"/>
      <c r="BS110" s="855"/>
      <c r="BT110" s="855"/>
      <c r="BU110" s="855"/>
      <c r="BV110" s="855">
        <v>16688046</v>
      </c>
      <c r="BW110" s="855"/>
      <c r="BX110" s="855"/>
      <c r="BY110" s="855"/>
      <c r="BZ110" s="855"/>
      <c r="CA110" s="855">
        <v>16934371</v>
      </c>
      <c r="CB110" s="855"/>
      <c r="CC110" s="855"/>
      <c r="CD110" s="855"/>
      <c r="CE110" s="855"/>
      <c r="CF110" s="879">
        <v>133.4</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8997675</v>
      </c>
      <c r="BR112" s="830"/>
      <c r="BS112" s="830"/>
      <c r="BT112" s="830"/>
      <c r="BU112" s="830"/>
      <c r="BV112" s="830">
        <v>8411896</v>
      </c>
      <c r="BW112" s="830"/>
      <c r="BX112" s="830"/>
      <c r="BY112" s="830"/>
      <c r="BZ112" s="830"/>
      <c r="CA112" s="830">
        <v>7913955</v>
      </c>
      <c r="CB112" s="830"/>
      <c r="CC112" s="830"/>
      <c r="CD112" s="830"/>
      <c r="CE112" s="830"/>
      <c r="CF112" s="888">
        <v>62.4</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858026</v>
      </c>
      <c r="AB113" s="932"/>
      <c r="AC113" s="932"/>
      <c r="AD113" s="932"/>
      <c r="AE113" s="933"/>
      <c r="AF113" s="934">
        <v>863287</v>
      </c>
      <c r="AG113" s="932"/>
      <c r="AH113" s="932"/>
      <c r="AI113" s="932"/>
      <c r="AJ113" s="933"/>
      <c r="AK113" s="934">
        <v>830093</v>
      </c>
      <c r="AL113" s="932"/>
      <c r="AM113" s="932"/>
      <c r="AN113" s="932"/>
      <c r="AO113" s="933"/>
      <c r="AP113" s="935">
        <v>6.5</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309936</v>
      </c>
      <c r="BR113" s="830"/>
      <c r="BS113" s="830"/>
      <c r="BT113" s="830"/>
      <c r="BU113" s="830"/>
      <c r="BV113" s="830">
        <v>254161</v>
      </c>
      <c r="BW113" s="830"/>
      <c r="BX113" s="830"/>
      <c r="BY113" s="830"/>
      <c r="BZ113" s="830"/>
      <c r="CA113" s="830">
        <v>198260</v>
      </c>
      <c r="CB113" s="830"/>
      <c r="CC113" s="830"/>
      <c r="CD113" s="830"/>
      <c r="CE113" s="830"/>
      <c r="CF113" s="888">
        <v>1.6</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41951</v>
      </c>
      <c r="AB114" s="793"/>
      <c r="AC114" s="793"/>
      <c r="AD114" s="793"/>
      <c r="AE114" s="794"/>
      <c r="AF114" s="795">
        <v>40546</v>
      </c>
      <c r="AG114" s="793"/>
      <c r="AH114" s="793"/>
      <c r="AI114" s="793"/>
      <c r="AJ114" s="794"/>
      <c r="AK114" s="795">
        <v>43459</v>
      </c>
      <c r="AL114" s="793"/>
      <c r="AM114" s="793"/>
      <c r="AN114" s="793"/>
      <c r="AO114" s="794"/>
      <c r="AP114" s="837">
        <v>0.3</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2917942</v>
      </c>
      <c r="BR114" s="830"/>
      <c r="BS114" s="830"/>
      <c r="BT114" s="830"/>
      <c r="BU114" s="830"/>
      <c r="BV114" s="830">
        <v>2895544</v>
      </c>
      <c r="BW114" s="830"/>
      <c r="BX114" s="830"/>
      <c r="BY114" s="830"/>
      <c r="BZ114" s="830"/>
      <c r="CA114" s="830">
        <v>2918250</v>
      </c>
      <c r="CB114" s="830"/>
      <c r="CC114" s="830"/>
      <c r="CD114" s="830"/>
      <c r="CE114" s="830"/>
      <c r="CF114" s="888">
        <v>23</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2481939</v>
      </c>
      <c r="AB117" s="916"/>
      <c r="AC117" s="916"/>
      <c r="AD117" s="916"/>
      <c r="AE117" s="917"/>
      <c r="AF117" s="918">
        <v>2565906</v>
      </c>
      <c r="AG117" s="916"/>
      <c r="AH117" s="916"/>
      <c r="AI117" s="916"/>
      <c r="AJ117" s="917"/>
      <c r="AK117" s="918">
        <v>2584179</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29271499</v>
      </c>
      <c r="BR119" s="858"/>
      <c r="BS119" s="858"/>
      <c r="BT119" s="858"/>
      <c r="BU119" s="858"/>
      <c r="BV119" s="858">
        <v>28249647</v>
      </c>
      <c r="BW119" s="858"/>
      <c r="BX119" s="858"/>
      <c r="BY119" s="858"/>
      <c r="BZ119" s="858"/>
      <c r="CA119" s="858">
        <v>27964836</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6152156</v>
      </c>
      <c r="BR120" s="855"/>
      <c r="BS120" s="855"/>
      <c r="BT120" s="855"/>
      <c r="BU120" s="855"/>
      <c r="BV120" s="855">
        <v>6183695</v>
      </c>
      <c r="BW120" s="855"/>
      <c r="BX120" s="855"/>
      <c r="BY120" s="855"/>
      <c r="BZ120" s="855"/>
      <c r="CA120" s="855">
        <v>5399246</v>
      </c>
      <c r="CB120" s="855"/>
      <c r="CC120" s="855"/>
      <c r="CD120" s="855"/>
      <c r="CE120" s="855"/>
      <c r="CF120" s="879">
        <v>42.5</v>
      </c>
      <c r="CG120" s="880"/>
      <c r="CH120" s="880"/>
      <c r="CI120" s="880"/>
      <c r="CJ120" s="880"/>
      <c r="CK120" s="881" t="s">
        <v>446</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4874653</v>
      </c>
      <c r="DH120" s="855"/>
      <c r="DI120" s="855"/>
      <c r="DJ120" s="855"/>
      <c r="DK120" s="855"/>
      <c r="DL120" s="855">
        <v>4553019</v>
      </c>
      <c r="DM120" s="855"/>
      <c r="DN120" s="855"/>
      <c r="DO120" s="855"/>
      <c r="DP120" s="855"/>
      <c r="DQ120" s="855">
        <v>4401556</v>
      </c>
      <c r="DR120" s="855"/>
      <c r="DS120" s="855"/>
      <c r="DT120" s="855"/>
      <c r="DU120" s="855"/>
      <c r="DV120" s="856">
        <v>34.700000000000003</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4923099</v>
      </c>
      <c r="BR121" s="830"/>
      <c r="BS121" s="830"/>
      <c r="BT121" s="830"/>
      <c r="BU121" s="830"/>
      <c r="BV121" s="830">
        <v>4776148</v>
      </c>
      <c r="BW121" s="830"/>
      <c r="BX121" s="830"/>
      <c r="BY121" s="830"/>
      <c r="BZ121" s="830"/>
      <c r="CA121" s="830">
        <v>4566930</v>
      </c>
      <c r="CB121" s="830"/>
      <c r="CC121" s="830"/>
      <c r="CD121" s="830"/>
      <c r="CE121" s="830"/>
      <c r="CF121" s="888">
        <v>36</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4093134</v>
      </c>
      <c r="DH121" s="830"/>
      <c r="DI121" s="830"/>
      <c r="DJ121" s="830"/>
      <c r="DK121" s="830"/>
      <c r="DL121" s="830">
        <v>3828227</v>
      </c>
      <c r="DM121" s="830"/>
      <c r="DN121" s="830"/>
      <c r="DO121" s="830"/>
      <c r="DP121" s="830"/>
      <c r="DQ121" s="830">
        <v>3477943</v>
      </c>
      <c r="DR121" s="830"/>
      <c r="DS121" s="830"/>
      <c r="DT121" s="830"/>
      <c r="DU121" s="830"/>
      <c r="DV121" s="807">
        <v>27.4</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18240395</v>
      </c>
      <c r="BR122" s="858"/>
      <c r="BS122" s="858"/>
      <c r="BT122" s="858"/>
      <c r="BU122" s="858"/>
      <c r="BV122" s="858">
        <v>17418076</v>
      </c>
      <c r="BW122" s="858"/>
      <c r="BX122" s="858"/>
      <c r="BY122" s="858"/>
      <c r="BZ122" s="858"/>
      <c r="CA122" s="858">
        <v>16840175</v>
      </c>
      <c r="CB122" s="858"/>
      <c r="CC122" s="858"/>
      <c r="CD122" s="858"/>
      <c r="CE122" s="858"/>
      <c r="CF122" s="859">
        <v>132.69999999999999</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29888</v>
      </c>
      <c r="DH122" s="830"/>
      <c r="DI122" s="830"/>
      <c r="DJ122" s="830"/>
      <c r="DK122" s="830"/>
      <c r="DL122" s="830">
        <v>30650</v>
      </c>
      <c r="DM122" s="830"/>
      <c r="DN122" s="830"/>
      <c r="DO122" s="830"/>
      <c r="DP122" s="830"/>
      <c r="DQ122" s="830">
        <v>34456</v>
      </c>
      <c r="DR122" s="830"/>
      <c r="DS122" s="830"/>
      <c r="DT122" s="830"/>
      <c r="DU122" s="830"/>
      <c r="DV122" s="807">
        <v>0.3</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29315650</v>
      </c>
      <c r="BR123" s="846"/>
      <c r="BS123" s="846"/>
      <c r="BT123" s="846"/>
      <c r="BU123" s="846"/>
      <c r="BV123" s="846">
        <v>28377919</v>
      </c>
      <c r="BW123" s="846"/>
      <c r="BX123" s="846"/>
      <c r="BY123" s="846"/>
      <c r="BZ123" s="846"/>
      <c r="CA123" s="846">
        <v>26806351</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v>9.1</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253342</v>
      </c>
      <c r="AB128" s="814"/>
      <c r="AC128" s="814"/>
      <c r="AD128" s="814"/>
      <c r="AE128" s="815"/>
      <c r="AF128" s="816">
        <v>270046</v>
      </c>
      <c r="AG128" s="814"/>
      <c r="AH128" s="814"/>
      <c r="AI128" s="814"/>
      <c r="AJ128" s="815"/>
      <c r="AK128" s="816">
        <v>267728</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12.83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13818182</v>
      </c>
      <c r="AB129" s="793"/>
      <c r="AC129" s="793"/>
      <c r="AD129" s="793"/>
      <c r="AE129" s="794"/>
      <c r="AF129" s="795">
        <v>13931667</v>
      </c>
      <c r="AG129" s="793"/>
      <c r="AH129" s="793"/>
      <c r="AI129" s="793"/>
      <c r="AJ129" s="794"/>
      <c r="AK129" s="795">
        <v>14273516</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17.829999999999998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1596702</v>
      </c>
      <c r="AB130" s="793"/>
      <c r="AC130" s="793"/>
      <c r="AD130" s="793"/>
      <c r="AE130" s="794"/>
      <c r="AF130" s="795">
        <v>1602419</v>
      </c>
      <c r="AG130" s="793"/>
      <c r="AH130" s="793"/>
      <c r="AI130" s="793"/>
      <c r="AJ130" s="794"/>
      <c r="AK130" s="795">
        <v>1580865</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5.5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12221480</v>
      </c>
      <c r="AB131" s="777"/>
      <c r="AC131" s="777"/>
      <c r="AD131" s="777"/>
      <c r="AE131" s="778"/>
      <c r="AF131" s="779">
        <v>12329248</v>
      </c>
      <c r="AG131" s="777"/>
      <c r="AH131" s="777"/>
      <c r="AI131" s="777"/>
      <c r="AJ131" s="778"/>
      <c r="AK131" s="779">
        <v>12692651</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9.1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5.1703639819999996</v>
      </c>
      <c r="AB132" s="758"/>
      <c r="AC132" s="758"/>
      <c r="AD132" s="758"/>
      <c r="AE132" s="759"/>
      <c r="AF132" s="760">
        <v>5.624357625</v>
      </c>
      <c r="AG132" s="758"/>
      <c r="AH132" s="758"/>
      <c r="AI132" s="758"/>
      <c r="AJ132" s="759"/>
      <c r="AK132" s="760">
        <v>5.7953693050000004</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4.3</v>
      </c>
      <c r="AB133" s="737"/>
      <c r="AC133" s="737"/>
      <c r="AD133" s="737"/>
      <c r="AE133" s="738"/>
      <c r="AF133" s="736">
        <v>4.9000000000000004</v>
      </c>
      <c r="AG133" s="737"/>
      <c r="AH133" s="737"/>
      <c r="AI133" s="737"/>
      <c r="AJ133" s="738"/>
      <c r="AK133" s="736">
        <v>5.5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98LLapJiizUqCTt6zaqM0sj8aCCnwp/IhjUSqfgKewfG15zCEClRKs4Pew1RzJQLfKt9co+p+Eh4vqegFvauQ==" saltValue="mYn1Mt3LVfp66YLMP6cF9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4"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886718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iQX9FuJAHNQTe414eNF5Fvg7q9Qzhvsi7cNfI3U44JuEPOZSQqjxiA71I34yGUYkwFjIE9+lA2EQYi+e3DnhA==" saltValue="5IsePgPJ139IRqXmDdR6Zg==" spinCount="100000" sheet="1" objects="1" scenarios="1"/>
  <dataConsolidate/>
  <phoneticPr fontId="2"/>
  <printOptions horizontalCentered="1" verticalCentered="1"/>
  <pageMargins left="0" right="0" top="0" bottom="0" header="0" footer="0"/>
  <pageSetup paperSize="9" scale="4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P5EtFrS9r5pU6mvZgebOmouCXnGTeM9rZ4mfAy9W+2Yam8baU40eOAL1A/SZQoZMXoFL6nFB8ECVtB3/WAtmA==" saltValue="JZYF2LxEsrStuw7XIQUOlA=="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3957347</v>
      </c>
      <c r="AP9" s="262">
        <v>66436</v>
      </c>
      <c r="AQ9" s="263">
        <v>72348</v>
      </c>
      <c r="AR9" s="264">
        <v>-8.1999999999999993</v>
      </c>
    </row>
    <row r="10" spans="1:46" ht="13.5" customHeight="1" x14ac:dyDescent="0.2">
      <c r="A10" s="247"/>
      <c r="AK10" s="1143" t="s">
        <v>485</v>
      </c>
      <c r="AL10" s="1144"/>
      <c r="AM10" s="1144"/>
      <c r="AN10" s="1145"/>
      <c r="AO10" s="265">
        <v>45018</v>
      </c>
      <c r="AP10" s="265">
        <v>756</v>
      </c>
      <c r="AQ10" s="266">
        <v>6364</v>
      </c>
      <c r="AR10" s="267">
        <v>-88.1</v>
      </c>
    </row>
    <row r="11" spans="1:46" ht="13.5" customHeight="1" x14ac:dyDescent="0.2">
      <c r="A11" s="247"/>
      <c r="AK11" s="1143" t="s">
        <v>486</v>
      </c>
      <c r="AL11" s="1144"/>
      <c r="AM11" s="1144"/>
      <c r="AN11" s="1145"/>
      <c r="AO11" s="265">
        <v>769590</v>
      </c>
      <c r="AP11" s="265">
        <v>12920</v>
      </c>
      <c r="AQ11" s="266">
        <v>1262</v>
      </c>
      <c r="AR11" s="267">
        <v>923.8</v>
      </c>
    </row>
    <row r="12" spans="1:46" ht="13.5" customHeight="1" x14ac:dyDescent="0.2">
      <c r="A12" s="247"/>
      <c r="AK12" s="1143" t="s">
        <v>487</v>
      </c>
      <c r="AL12" s="1144"/>
      <c r="AM12" s="1144"/>
      <c r="AN12" s="1145"/>
      <c r="AO12" s="265" t="s">
        <v>488</v>
      </c>
      <c r="AP12" s="265" t="s">
        <v>488</v>
      </c>
      <c r="AQ12" s="266">
        <v>10</v>
      </c>
      <c r="AR12" s="267" t="s">
        <v>488</v>
      </c>
    </row>
    <row r="13" spans="1:46" ht="13.5" customHeight="1" x14ac:dyDescent="0.2">
      <c r="A13" s="247"/>
      <c r="AK13" s="1143" t="s">
        <v>489</v>
      </c>
      <c r="AL13" s="1144"/>
      <c r="AM13" s="1144"/>
      <c r="AN13" s="1145"/>
      <c r="AO13" s="265">
        <v>224846</v>
      </c>
      <c r="AP13" s="265">
        <v>3775</v>
      </c>
      <c r="AQ13" s="266">
        <v>3257</v>
      </c>
      <c r="AR13" s="267">
        <v>15.9</v>
      </c>
    </row>
    <row r="14" spans="1:46" ht="13.5" customHeight="1" x14ac:dyDescent="0.2">
      <c r="A14" s="247"/>
      <c r="AK14" s="1143" t="s">
        <v>490</v>
      </c>
      <c r="AL14" s="1144"/>
      <c r="AM14" s="1144"/>
      <c r="AN14" s="1145"/>
      <c r="AO14" s="265">
        <v>68119</v>
      </c>
      <c r="AP14" s="265">
        <v>1144</v>
      </c>
      <c r="AQ14" s="266">
        <v>1617</v>
      </c>
      <c r="AR14" s="267">
        <v>-29.3</v>
      </c>
    </row>
    <row r="15" spans="1:46" ht="13.5" customHeight="1" x14ac:dyDescent="0.2">
      <c r="A15" s="247"/>
      <c r="AK15" s="1146" t="s">
        <v>491</v>
      </c>
      <c r="AL15" s="1147"/>
      <c r="AM15" s="1147"/>
      <c r="AN15" s="1148"/>
      <c r="AO15" s="265">
        <v>-251506</v>
      </c>
      <c r="AP15" s="265">
        <v>-4222</v>
      </c>
      <c r="AQ15" s="266">
        <v>-3947</v>
      </c>
      <c r="AR15" s="267">
        <v>7</v>
      </c>
    </row>
    <row r="16" spans="1:46" ht="13.2" x14ac:dyDescent="0.2">
      <c r="A16" s="247"/>
      <c r="AK16" s="1146" t="s">
        <v>177</v>
      </c>
      <c r="AL16" s="1147"/>
      <c r="AM16" s="1147"/>
      <c r="AN16" s="1148"/>
      <c r="AO16" s="265">
        <v>4813414</v>
      </c>
      <c r="AP16" s="265">
        <v>80808</v>
      </c>
      <c r="AQ16" s="266">
        <v>80912</v>
      </c>
      <c r="AR16" s="267">
        <v>-0.1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6.82</v>
      </c>
      <c r="AP21" s="278">
        <v>6.71</v>
      </c>
      <c r="AQ21" s="279">
        <v>0.11</v>
      </c>
      <c r="AS21" s="280"/>
      <c r="AT21" s="276"/>
    </row>
    <row r="22" spans="1:46" s="248" customFormat="1" ht="13.2" x14ac:dyDescent="0.2">
      <c r="A22" s="276"/>
      <c r="AK22" s="1149" t="s">
        <v>497</v>
      </c>
      <c r="AL22" s="1150"/>
      <c r="AM22" s="1150"/>
      <c r="AN22" s="1151"/>
      <c r="AO22" s="281">
        <v>96.5</v>
      </c>
      <c r="AP22" s="282">
        <v>98.3</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1710627</v>
      </c>
      <c r="AP32" s="291">
        <v>28718</v>
      </c>
      <c r="AQ32" s="292">
        <v>34344</v>
      </c>
      <c r="AR32" s="293">
        <v>-16.399999999999999</v>
      </c>
    </row>
    <row r="33" spans="1:46" ht="13.5" customHeight="1" x14ac:dyDescent="0.2">
      <c r="A33" s="247"/>
      <c r="AK33" s="1133" t="s">
        <v>502</v>
      </c>
      <c r="AL33" s="1134"/>
      <c r="AM33" s="1134"/>
      <c r="AN33" s="1135"/>
      <c r="AO33" s="291" t="s">
        <v>488</v>
      </c>
      <c r="AP33" s="291" t="s">
        <v>488</v>
      </c>
      <c r="AQ33" s="292" t="s">
        <v>488</v>
      </c>
      <c r="AR33" s="293" t="s">
        <v>488</v>
      </c>
    </row>
    <row r="34" spans="1:46" ht="27" customHeight="1" x14ac:dyDescent="0.2">
      <c r="A34" s="247"/>
      <c r="AK34" s="1133" t="s">
        <v>503</v>
      </c>
      <c r="AL34" s="1134"/>
      <c r="AM34" s="1134"/>
      <c r="AN34" s="1135"/>
      <c r="AO34" s="291" t="s">
        <v>488</v>
      </c>
      <c r="AP34" s="291" t="s">
        <v>488</v>
      </c>
      <c r="AQ34" s="292">
        <v>3</v>
      </c>
      <c r="AR34" s="293" t="s">
        <v>488</v>
      </c>
    </row>
    <row r="35" spans="1:46" ht="27" customHeight="1" x14ac:dyDescent="0.2">
      <c r="A35" s="247"/>
      <c r="AK35" s="1133" t="s">
        <v>504</v>
      </c>
      <c r="AL35" s="1134"/>
      <c r="AM35" s="1134"/>
      <c r="AN35" s="1135"/>
      <c r="AO35" s="291">
        <v>830093</v>
      </c>
      <c r="AP35" s="291">
        <v>13936</v>
      </c>
      <c r="AQ35" s="292">
        <v>7806</v>
      </c>
      <c r="AR35" s="293">
        <v>78.5</v>
      </c>
    </row>
    <row r="36" spans="1:46" ht="27" customHeight="1" x14ac:dyDescent="0.2">
      <c r="A36" s="247"/>
      <c r="AK36" s="1133" t="s">
        <v>505</v>
      </c>
      <c r="AL36" s="1134"/>
      <c r="AM36" s="1134"/>
      <c r="AN36" s="1135"/>
      <c r="AO36" s="291">
        <v>43459</v>
      </c>
      <c r="AP36" s="291">
        <v>730</v>
      </c>
      <c r="AQ36" s="292">
        <v>1690</v>
      </c>
      <c r="AR36" s="293">
        <v>-56.8</v>
      </c>
    </row>
    <row r="37" spans="1:46" ht="13.5" customHeight="1" x14ac:dyDescent="0.2">
      <c r="A37" s="247"/>
      <c r="AK37" s="1133" t="s">
        <v>506</v>
      </c>
      <c r="AL37" s="1134"/>
      <c r="AM37" s="1134"/>
      <c r="AN37" s="1135"/>
      <c r="AO37" s="291" t="s">
        <v>488</v>
      </c>
      <c r="AP37" s="291" t="s">
        <v>488</v>
      </c>
      <c r="AQ37" s="292">
        <v>666</v>
      </c>
      <c r="AR37" s="293" t="s">
        <v>488</v>
      </c>
    </row>
    <row r="38" spans="1:46" ht="27" customHeight="1" x14ac:dyDescent="0.2">
      <c r="A38" s="247"/>
      <c r="AK38" s="1136" t="s">
        <v>507</v>
      </c>
      <c r="AL38" s="1137"/>
      <c r="AM38" s="1137"/>
      <c r="AN38" s="1138"/>
      <c r="AO38" s="294" t="s">
        <v>488</v>
      </c>
      <c r="AP38" s="294" t="s">
        <v>488</v>
      </c>
      <c r="AQ38" s="295">
        <v>3</v>
      </c>
      <c r="AR38" s="283" t="s">
        <v>488</v>
      </c>
      <c r="AS38" s="290"/>
    </row>
    <row r="39" spans="1:46" ht="13.2" x14ac:dyDescent="0.2">
      <c r="A39" s="247"/>
      <c r="AK39" s="1136" t="s">
        <v>508</v>
      </c>
      <c r="AL39" s="1137"/>
      <c r="AM39" s="1137"/>
      <c r="AN39" s="1138"/>
      <c r="AO39" s="291">
        <v>-267728</v>
      </c>
      <c r="AP39" s="291">
        <v>-4495</v>
      </c>
      <c r="AQ39" s="292">
        <v>-5822</v>
      </c>
      <c r="AR39" s="293">
        <v>-22.8</v>
      </c>
      <c r="AS39" s="290"/>
    </row>
    <row r="40" spans="1:46" ht="27" customHeight="1" x14ac:dyDescent="0.2">
      <c r="A40" s="247"/>
      <c r="AK40" s="1133" t="s">
        <v>509</v>
      </c>
      <c r="AL40" s="1134"/>
      <c r="AM40" s="1134"/>
      <c r="AN40" s="1135"/>
      <c r="AO40" s="291">
        <v>-1580865</v>
      </c>
      <c r="AP40" s="291">
        <v>-26540</v>
      </c>
      <c r="AQ40" s="292">
        <v>-26710</v>
      </c>
      <c r="AR40" s="293">
        <v>-0.6</v>
      </c>
      <c r="AS40" s="290"/>
    </row>
    <row r="41" spans="1:46" ht="13.2" x14ac:dyDescent="0.2">
      <c r="A41" s="247"/>
      <c r="AK41" s="1139" t="s">
        <v>287</v>
      </c>
      <c r="AL41" s="1140"/>
      <c r="AM41" s="1140"/>
      <c r="AN41" s="1141"/>
      <c r="AO41" s="291">
        <v>735586</v>
      </c>
      <c r="AP41" s="291">
        <v>12349</v>
      </c>
      <c r="AQ41" s="292">
        <v>11979</v>
      </c>
      <c r="AR41" s="293">
        <v>3.1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1440344</v>
      </c>
      <c r="AN51" s="313">
        <v>23335</v>
      </c>
      <c r="AO51" s="314">
        <v>-14.1</v>
      </c>
      <c r="AP51" s="315">
        <v>63812</v>
      </c>
      <c r="AQ51" s="316">
        <v>2.2999999999999998</v>
      </c>
      <c r="AR51" s="317">
        <v>-16.399999999999999</v>
      </c>
    </row>
    <row r="52" spans="1:44" ht="13.2" x14ac:dyDescent="0.2">
      <c r="A52" s="247"/>
      <c r="AK52" s="318"/>
      <c r="AL52" s="319" t="s">
        <v>519</v>
      </c>
      <c r="AM52" s="320">
        <v>502277</v>
      </c>
      <c r="AN52" s="321">
        <v>8137</v>
      </c>
      <c r="AO52" s="322">
        <v>67.599999999999994</v>
      </c>
      <c r="AP52" s="323">
        <v>33848</v>
      </c>
      <c r="AQ52" s="324">
        <v>-4.2</v>
      </c>
      <c r="AR52" s="325">
        <v>71.8</v>
      </c>
    </row>
    <row r="53" spans="1:44" ht="13.2" x14ac:dyDescent="0.2">
      <c r="A53" s="247"/>
      <c r="AK53" s="303" t="s">
        <v>520</v>
      </c>
      <c r="AL53" s="304"/>
      <c r="AM53" s="312">
        <v>1512490</v>
      </c>
      <c r="AN53" s="313">
        <v>24804</v>
      </c>
      <c r="AO53" s="314">
        <v>6.3</v>
      </c>
      <c r="AP53" s="315">
        <v>45945</v>
      </c>
      <c r="AQ53" s="316">
        <v>-28</v>
      </c>
      <c r="AR53" s="317">
        <v>34.299999999999997</v>
      </c>
    </row>
    <row r="54" spans="1:44" ht="13.2" x14ac:dyDescent="0.2">
      <c r="A54" s="247"/>
      <c r="AK54" s="318"/>
      <c r="AL54" s="319" t="s">
        <v>519</v>
      </c>
      <c r="AM54" s="320">
        <v>491109</v>
      </c>
      <c r="AN54" s="321">
        <v>8054</v>
      </c>
      <c r="AO54" s="322">
        <v>-1</v>
      </c>
      <c r="AP54" s="323">
        <v>25180</v>
      </c>
      <c r="AQ54" s="324">
        <v>-25.6</v>
      </c>
      <c r="AR54" s="325">
        <v>24.6</v>
      </c>
    </row>
    <row r="55" spans="1:44" ht="13.2" x14ac:dyDescent="0.2">
      <c r="A55" s="247"/>
      <c r="AK55" s="303" t="s">
        <v>521</v>
      </c>
      <c r="AL55" s="304"/>
      <c r="AM55" s="312">
        <v>2340999</v>
      </c>
      <c r="AN55" s="313">
        <v>38616</v>
      </c>
      <c r="AO55" s="314">
        <v>55.7</v>
      </c>
      <c r="AP55" s="315">
        <v>44475</v>
      </c>
      <c r="AQ55" s="316">
        <v>-3.2</v>
      </c>
      <c r="AR55" s="317">
        <v>58.9</v>
      </c>
    </row>
    <row r="56" spans="1:44" ht="13.2" x14ac:dyDescent="0.2">
      <c r="A56" s="247"/>
      <c r="AK56" s="318"/>
      <c r="AL56" s="319" t="s">
        <v>519</v>
      </c>
      <c r="AM56" s="320">
        <v>1210084</v>
      </c>
      <c r="AN56" s="321">
        <v>19961</v>
      </c>
      <c r="AO56" s="322">
        <v>147.80000000000001</v>
      </c>
      <c r="AP56" s="323">
        <v>24780</v>
      </c>
      <c r="AQ56" s="324">
        <v>-1.6</v>
      </c>
      <c r="AR56" s="325">
        <v>149.4</v>
      </c>
    </row>
    <row r="57" spans="1:44" ht="13.2" x14ac:dyDescent="0.2">
      <c r="A57" s="247"/>
      <c r="AK57" s="303" t="s">
        <v>522</v>
      </c>
      <c r="AL57" s="304"/>
      <c r="AM57" s="312">
        <v>2290121</v>
      </c>
      <c r="AN57" s="313">
        <v>38087</v>
      </c>
      <c r="AO57" s="314">
        <v>-1.4</v>
      </c>
      <c r="AP57" s="315">
        <v>45982</v>
      </c>
      <c r="AQ57" s="316">
        <v>3.4</v>
      </c>
      <c r="AR57" s="317">
        <v>-4.8</v>
      </c>
    </row>
    <row r="58" spans="1:44" ht="13.2" x14ac:dyDescent="0.2">
      <c r="A58" s="247"/>
      <c r="AK58" s="318"/>
      <c r="AL58" s="319" t="s">
        <v>519</v>
      </c>
      <c r="AM58" s="320">
        <v>981446</v>
      </c>
      <c r="AN58" s="321">
        <v>16322</v>
      </c>
      <c r="AO58" s="322">
        <v>-18.2</v>
      </c>
      <c r="AP58" s="323">
        <v>25583</v>
      </c>
      <c r="AQ58" s="324">
        <v>3.2</v>
      </c>
      <c r="AR58" s="325">
        <v>-21.4</v>
      </c>
    </row>
    <row r="59" spans="1:44" ht="13.2" x14ac:dyDescent="0.2">
      <c r="A59" s="247"/>
      <c r="AK59" s="303" t="s">
        <v>523</v>
      </c>
      <c r="AL59" s="304"/>
      <c r="AM59" s="312">
        <v>3050527</v>
      </c>
      <c r="AN59" s="313">
        <v>51213</v>
      </c>
      <c r="AO59" s="314">
        <v>34.5</v>
      </c>
      <c r="AP59" s="315">
        <v>50538</v>
      </c>
      <c r="AQ59" s="316">
        <v>9.9</v>
      </c>
      <c r="AR59" s="317">
        <v>24.6</v>
      </c>
    </row>
    <row r="60" spans="1:44" ht="13.2" x14ac:dyDescent="0.2">
      <c r="A60" s="247"/>
      <c r="AK60" s="318"/>
      <c r="AL60" s="319" t="s">
        <v>519</v>
      </c>
      <c r="AM60" s="320">
        <v>1839560</v>
      </c>
      <c r="AN60" s="321">
        <v>30883</v>
      </c>
      <c r="AO60" s="322">
        <v>89.2</v>
      </c>
      <c r="AP60" s="323">
        <v>29053</v>
      </c>
      <c r="AQ60" s="324">
        <v>13.6</v>
      </c>
      <c r="AR60" s="325">
        <v>75.599999999999994</v>
      </c>
    </row>
    <row r="61" spans="1:44" ht="13.2" x14ac:dyDescent="0.2">
      <c r="A61" s="247"/>
      <c r="AK61" s="303" t="s">
        <v>524</v>
      </c>
      <c r="AL61" s="326"/>
      <c r="AM61" s="312">
        <v>2126896</v>
      </c>
      <c r="AN61" s="313">
        <v>35211</v>
      </c>
      <c r="AO61" s="314">
        <v>16.2</v>
      </c>
      <c r="AP61" s="315">
        <v>50150</v>
      </c>
      <c r="AQ61" s="327">
        <v>-3.1</v>
      </c>
      <c r="AR61" s="317">
        <v>19.3</v>
      </c>
    </row>
    <row r="62" spans="1:44" ht="13.2" x14ac:dyDescent="0.2">
      <c r="A62" s="247"/>
      <c r="AK62" s="318"/>
      <c r="AL62" s="319" t="s">
        <v>519</v>
      </c>
      <c r="AM62" s="320">
        <v>1004895</v>
      </c>
      <c r="AN62" s="321">
        <v>16671</v>
      </c>
      <c r="AO62" s="322">
        <v>57.1</v>
      </c>
      <c r="AP62" s="323">
        <v>27689</v>
      </c>
      <c r="AQ62" s="324">
        <v>-2.9</v>
      </c>
      <c r="AR62" s="325">
        <v>60</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1wbi8k0O1a7+FynKskXm/IQqfH6cOobKvzoFsOzk+CJ8Vm3BV6BPwp8RHHrC/GfRlTAK7WyDeDiPkXl59Q4cQ==" saltValue="9yg75Jdsw1uikIXDzfY+j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r3Z6objCP6K6ZHlQk4gu3UFVpNJBV3T9RZNgxtjpQWSzbDIRmn5WY0o9kodardCcvwtrx9Lzc9d39KveejIXIg==" saltValue="gZPZtR5Qb4yFmvuGFlVgJA==" spinCount="100000" sheet="1" objects="1" scenarios="1"/>
  <dataConsolidate/>
  <phoneticPr fontId="2"/>
  <printOptions horizontalCentered="1" verticalCentered="1"/>
  <pageMargins left="0" right="0" top="0.19685039370078741" bottom="0" header="0.39370078740157483" footer="0"/>
  <pageSetup paperSize="9" scale="40"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WAbGP7HGUHl+3nTD0vb/AugiYRcnorpVkGPqbN3QjFgdEmMUTTHsAQTwAtobBAl/b0YutfMJePlm03xUY2bvWQ==" saltValue="hncSAF9zJyBMJoNPoipIdA==" spinCount="100000" sheet="1" objects="1" scenarios="1"/>
  <dataConsolidate/>
  <phoneticPr fontId="2"/>
  <printOptions horizontalCentered="1" verticalCentered="1"/>
  <pageMargins left="0" right="0" top="0.19685039370078741" bottom="0" header="0.39370078740157483" footer="0"/>
  <pageSetup paperSize="9" scale="40"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093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18.28</v>
      </c>
      <c r="G47" s="12">
        <v>28.18</v>
      </c>
      <c r="H47" s="12">
        <v>32.56</v>
      </c>
      <c r="I47" s="12">
        <v>33.76</v>
      </c>
      <c r="J47" s="13">
        <v>28.29</v>
      </c>
    </row>
    <row r="48" spans="2:10" ht="57.75" customHeight="1" x14ac:dyDescent="0.2">
      <c r="B48" s="14"/>
      <c r="C48" s="1154" t="s">
        <v>4</v>
      </c>
      <c r="D48" s="1154"/>
      <c r="E48" s="1155"/>
      <c r="F48" s="15">
        <v>8.2100000000000009</v>
      </c>
      <c r="G48" s="16">
        <v>7.16</v>
      </c>
      <c r="H48" s="16">
        <v>10.94</v>
      </c>
      <c r="I48" s="16">
        <v>8.84</v>
      </c>
      <c r="J48" s="17">
        <v>10.61</v>
      </c>
    </row>
    <row r="49" spans="2:10" ht="57.75" customHeight="1" thickBot="1" x14ac:dyDescent="0.25">
      <c r="B49" s="18"/>
      <c r="C49" s="1156" t="s">
        <v>5</v>
      </c>
      <c r="D49" s="1156"/>
      <c r="E49" s="1157"/>
      <c r="F49" s="19">
        <v>6.25</v>
      </c>
      <c r="G49" s="20">
        <v>10.199999999999999</v>
      </c>
      <c r="H49" s="20">
        <v>7.52</v>
      </c>
      <c r="I49" s="20" t="s">
        <v>531</v>
      </c>
      <c r="J49" s="21" t="s">
        <v>532</v>
      </c>
    </row>
    <row r="50" spans="2:10" ht="13.2" x14ac:dyDescent="0.2"/>
  </sheetData>
  <sheetProtection algorithmName="SHA-512" hashValue="m/gnrx6B6bLUUF3hRWgZId499TYRso8DE8r9iYmUVDTjgFZs6dsIeRXc6+faNp6WziYelCsXx9wGJ9PL9mcWqw==" saltValue="qcnJmahIKL5Js/wCcNk2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8.09</v>
      </c>
      <c r="G34" s="33">
        <v>6.99</v>
      </c>
      <c r="H34" s="33">
        <v>10.72</v>
      </c>
      <c r="I34" s="33">
        <v>8.84</v>
      </c>
      <c r="J34" s="34">
        <v>10.6</v>
      </c>
      <c r="K34" s="22"/>
      <c r="L34" s="22"/>
      <c r="M34" s="22"/>
      <c r="N34" s="22"/>
      <c r="O34" s="22"/>
      <c r="P34" s="22"/>
    </row>
    <row r="35" spans="1:16" ht="39" customHeight="1" x14ac:dyDescent="0.2">
      <c r="A35" s="22"/>
      <c r="B35" s="35"/>
      <c r="C35" s="1158" t="s">
        <v>534</v>
      </c>
      <c r="D35" s="1158"/>
      <c r="E35" s="1159"/>
      <c r="F35" s="36">
        <v>9.07</v>
      </c>
      <c r="G35" s="37">
        <v>9.06</v>
      </c>
      <c r="H35" s="37">
        <v>8.7100000000000009</v>
      </c>
      <c r="I35" s="37">
        <v>8.74</v>
      </c>
      <c r="J35" s="38">
        <v>8.18</v>
      </c>
      <c r="K35" s="22"/>
      <c r="L35" s="22"/>
      <c r="M35" s="22"/>
      <c r="N35" s="22"/>
      <c r="O35" s="22"/>
      <c r="P35" s="22"/>
    </row>
    <row r="36" spans="1:16" ht="39" customHeight="1" x14ac:dyDescent="0.2">
      <c r="A36" s="22"/>
      <c r="B36" s="35"/>
      <c r="C36" s="1158" t="s">
        <v>535</v>
      </c>
      <c r="D36" s="1158"/>
      <c r="E36" s="1159"/>
      <c r="F36" s="36">
        <v>3.27</v>
      </c>
      <c r="G36" s="37">
        <v>3.48</v>
      </c>
      <c r="H36" s="37">
        <v>3.29</v>
      </c>
      <c r="I36" s="37">
        <v>2.88</v>
      </c>
      <c r="J36" s="38">
        <v>1.83</v>
      </c>
      <c r="K36" s="22"/>
      <c r="L36" s="22"/>
      <c r="M36" s="22"/>
      <c r="N36" s="22"/>
      <c r="O36" s="22"/>
      <c r="P36" s="22"/>
    </row>
    <row r="37" spans="1:16" ht="39" customHeight="1" x14ac:dyDescent="0.2">
      <c r="A37" s="22"/>
      <c r="B37" s="35"/>
      <c r="C37" s="1158" t="s">
        <v>536</v>
      </c>
      <c r="D37" s="1158"/>
      <c r="E37" s="1159"/>
      <c r="F37" s="36">
        <v>7.43</v>
      </c>
      <c r="G37" s="37">
        <v>10.27</v>
      </c>
      <c r="H37" s="37">
        <v>11.44</v>
      </c>
      <c r="I37" s="37">
        <v>5.95</v>
      </c>
      <c r="J37" s="38">
        <v>1.83</v>
      </c>
      <c r="K37" s="22"/>
      <c r="L37" s="22"/>
      <c r="M37" s="22"/>
      <c r="N37" s="22"/>
      <c r="O37" s="22"/>
      <c r="P37" s="22"/>
    </row>
    <row r="38" spans="1:16" ht="39" customHeight="1" x14ac:dyDescent="0.2">
      <c r="A38" s="22"/>
      <c r="B38" s="35"/>
      <c r="C38" s="1158" t="s">
        <v>537</v>
      </c>
      <c r="D38" s="1158"/>
      <c r="E38" s="1159"/>
      <c r="F38" s="36">
        <v>1.54</v>
      </c>
      <c r="G38" s="37">
        <v>1.39</v>
      </c>
      <c r="H38" s="37">
        <v>1.6</v>
      </c>
      <c r="I38" s="37">
        <v>1.71</v>
      </c>
      <c r="J38" s="38">
        <v>1.4</v>
      </c>
      <c r="K38" s="22"/>
      <c r="L38" s="22"/>
      <c r="M38" s="22"/>
      <c r="N38" s="22"/>
      <c r="O38" s="22"/>
      <c r="P38" s="22"/>
    </row>
    <row r="39" spans="1:16" ht="39" customHeight="1" x14ac:dyDescent="0.2">
      <c r="A39" s="22"/>
      <c r="B39" s="35"/>
      <c r="C39" s="1158" t="s">
        <v>538</v>
      </c>
      <c r="D39" s="1158"/>
      <c r="E39" s="1159"/>
      <c r="F39" s="36">
        <v>0.72</v>
      </c>
      <c r="G39" s="37">
        <v>0.94</v>
      </c>
      <c r="H39" s="37">
        <v>0.6</v>
      </c>
      <c r="I39" s="37">
        <v>0.28000000000000003</v>
      </c>
      <c r="J39" s="38">
        <v>0.42</v>
      </c>
      <c r="K39" s="22"/>
      <c r="L39" s="22"/>
      <c r="M39" s="22"/>
      <c r="N39" s="22"/>
      <c r="O39" s="22"/>
      <c r="P39" s="22"/>
    </row>
    <row r="40" spans="1:16" ht="39" customHeight="1" x14ac:dyDescent="0.2">
      <c r="A40" s="22"/>
      <c r="B40" s="35"/>
      <c r="C40" s="1158" t="s">
        <v>539</v>
      </c>
      <c r="D40" s="1158"/>
      <c r="E40" s="1159"/>
      <c r="F40" s="36">
        <v>0.09</v>
      </c>
      <c r="G40" s="37">
        <v>0.11</v>
      </c>
      <c r="H40" s="37">
        <v>0.1</v>
      </c>
      <c r="I40" s="37">
        <v>0.13</v>
      </c>
      <c r="J40" s="38">
        <v>0.01</v>
      </c>
      <c r="K40" s="22"/>
      <c r="L40" s="22"/>
      <c r="M40" s="22"/>
      <c r="N40" s="22"/>
      <c r="O40" s="22"/>
      <c r="P40" s="22"/>
    </row>
    <row r="41" spans="1:16" ht="39" customHeight="1" x14ac:dyDescent="0.2">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0.11</v>
      </c>
      <c r="G43" s="42">
        <v>0.16</v>
      </c>
      <c r="H43" s="42">
        <v>0.21</v>
      </c>
      <c r="I43" s="42">
        <v>0</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GG26Kr3w8Q8tmQVq7VMFGOIwB/GkEnFcHfQJRBjeZB9XaF6Z8bKdolxg1TTGjHoOx1risa35c2k5u06dbrRg==" saltValue="3ACwoFteo+Uh3lxWMOor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1388</v>
      </c>
      <c r="L45" s="58">
        <v>1448</v>
      </c>
      <c r="M45" s="58">
        <v>1582</v>
      </c>
      <c r="N45" s="58">
        <v>1662</v>
      </c>
      <c r="O45" s="59">
        <v>1711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880</v>
      </c>
      <c r="L48" s="62">
        <v>846</v>
      </c>
      <c r="M48" s="62">
        <v>858</v>
      </c>
      <c r="N48" s="62">
        <v>863</v>
      </c>
      <c r="O48" s="63">
        <v>830</v>
      </c>
      <c r="P48" s="46"/>
      <c r="Q48" s="46"/>
      <c r="R48" s="46"/>
      <c r="S48" s="46"/>
      <c r="T48" s="46"/>
      <c r="U48" s="46"/>
    </row>
    <row r="49" spans="1:21" ht="30.75" customHeight="1" x14ac:dyDescent="0.2">
      <c r="A49" s="46"/>
      <c r="B49" s="1189"/>
      <c r="C49" s="1190"/>
      <c r="D49" s="60"/>
      <c r="E49" s="1166" t="s">
        <v>14</v>
      </c>
      <c r="F49" s="1166"/>
      <c r="G49" s="1166"/>
      <c r="H49" s="1166"/>
      <c r="I49" s="1166"/>
      <c r="J49" s="1167"/>
      <c r="K49" s="61">
        <v>16</v>
      </c>
      <c r="L49" s="62">
        <v>25</v>
      </c>
      <c r="M49" s="62">
        <v>42</v>
      </c>
      <c r="N49" s="62">
        <v>41</v>
      </c>
      <c r="O49" s="63">
        <v>43</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1817</v>
      </c>
      <c r="L52" s="62">
        <v>1825</v>
      </c>
      <c r="M52" s="62">
        <v>1850</v>
      </c>
      <c r="N52" s="62">
        <v>1873</v>
      </c>
      <c r="O52" s="63">
        <v>1849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467</v>
      </c>
      <c r="L53" s="67">
        <v>494</v>
      </c>
      <c r="M53" s="67">
        <v>632</v>
      </c>
      <c r="N53" s="67">
        <v>693</v>
      </c>
      <c r="O53" s="68">
        <v>735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488</v>
      </c>
      <c r="L58" s="82" t="s">
        <v>488</v>
      </c>
      <c r="M58" s="82" t="s">
        <v>488</v>
      </c>
      <c r="N58" s="82" t="s">
        <v>488</v>
      </c>
      <c r="O58" s="83" t="s">
        <v>488</v>
      </c>
    </row>
    <row r="59" spans="1:21" ht="31.5" customHeight="1" x14ac:dyDescent="0.2">
      <c r="B59" s="1174"/>
      <c r="C59" s="1175"/>
      <c r="D59" s="1181" t="s">
        <v>26</v>
      </c>
      <c r="E59" s="1182"/>
      <c r="F59" s="1182"/>
      <c r="G59" s="1182"/>
      <c r="H59" s="1182"/>
      <c r="I59" s="1182"/>
      <c r="J59" s="1183"/>
      <c r="K59" s="84" t="s">
        <v>488</v>
      </c>
      <c r="L59" s="85" t="s">
        <v>488</v>
      </c>
      <c r="M59" s="85" t="s">
        <v>488</v>
      </c>
      <c r="N59" s="85" t="s">
        <v>488</v>
      </c>
      <c r="O59" s="86" t="s">
        <v>488</v>
      </c>
    </row>
    <row r="60" spans="1:21" ht="31.5" customHeight="1" thickBot="1" x14ac:dyDescent="0.25">
      <c r="B60" s="1176"/>
      <c r="C60" s="1177"/>
      <c r="D60" s="1184" t="s">
        <v>27</v>
      </c>
      <c r="E60" s="1185"/>
      <c r="F60" s="1185"/>
      <c r="G60" s="1185"/>
      <c r="H60" s="1185"/>
      <c r="I60" s="1185"/>
      <c r="J60" s="1186"/>
      <c r="K60" s="87" t="s">
        <v>488</v>
      </c>
      <c r="L60" s="88" t="s">
        <v>488</v>
      </c>
      <c r="M60" s="88" t="s">
        <v>488</v>
      </c>
      <c r="N60" s="88" t="s">
        <v>488</v>
      </c>
      <c r="O60" s="89" t="s">
        <v>488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fjRSEH1Ef/YuyGw+V/j+BWSnu5vho4kPFeW4q5rNURatnHklWbth+7xSa/5KkKlprcHou9m8XkAJUKfr1k+Lg==" saltValue="CmbVmf0GtNC6MFJeVhh6a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16920</v>
      </c>
      <c r="J41" s="331">
        <v>17328</v>
      </c>
      <c r="K41" s="331">
        <v>17046</v>
      </c>
      <c r="L41" s="331">
        <v>16688</v>
      </c>
      <c r="M41" s="332">
        <v>16934</v>
      </c>
    </row>
    <row r="42" spans="2:13" ht="27.75" customHeight="1" x14ac:dyDescent="0.2">
      <c r="B42" s="1197"/>
      <c r="C42" s="1198"/>
      <c r="D42" s="104"/>
      <c r="E42" s="1201" t="s">
        <v>32</v>
      </c>
      <c r="F42" s="1201"/>
      <c r="G42" s="1201"/>
      <c r="H42" s="1202"/>
      <c r="I42" s="333" t="s">
        <v>488</v>
      </c>
      <c r="J42" s="334" t="s">
        <v>488</v>
      </c>
      <c r="K42" s="334" t="s">
        <v>488</v>
      </c>
      <c r="L42" s="334" t="s">
        <v>488</v>
      </c>
      <c r="M42" s="335" t="s">
        <v>488</v>
      </c>
    </row>
    <row r="43" spans="2:13" ht="27.75" customHeight="1" x14ac:dyDescent="0.2">
      <c r="B43" s="1197"/>
      <c r="C43" s="1198"/>
      <c r="D43" s="104"/>
      <c r="E43" s="1201" t="s">
        <v>33</v>
      </c>
      <c r="F43" s="1201"/>
      <c r="G43" s="1201"/>
      <c r="H43" s="1202"/>
      <c r="I43" s="333">
        <v>10473</v>
      </c>
      <c r="J43" s="334">
        <v>9531</v>
      </c>
      <c r="K43" s="334">
        <v>8998</v>
      </c>
      <c r="L43" s="334">
        <v>8412</v>
      </c>
      <c r="M43" s="335">
        <v>7914</v>
      </c>
    </row>
    <row r="44" spans="2:13" ht="27.75" customHeight="1" x14ac:dyDescent="0.2">
      <c r="B44" s="1197"/>
      <c r="C44" s="1198"/>
      <c r="D44" s="104"/>
      <c r="E44" s="1201" t="s">
        <v>34</v>
      </c>
      <c r="F44" s="1201"/>
      <c r="G44" s="1201"/>
      <c r="H44" s="1202"/>
      <c r="I44" s="333">
        <v>306</v>
      </c>
      <c r="J44" s="334">
        <v>366</v>
      </c>
      <c r="K44" s="334">
        <v>310</v>
      </c>
      <c r="L44" s="334">
        <v>254</v>
      </c>
      <c r="M44" s="335">
        <v>198</v>
      </c>
    </row>
    <row r="45" spans="2:13" ht="27.75" customHeight="1" x14ac:dyDescent="0.2">
      <c r="B45" s="1197"/>
      <c r="C45" s="1198"/>
      <c r="D45" s="104"/>
      <c r="E45" s="1201" t="s">
        <v>35</v>
      </c>
      <c r="F45" s="1201"/>
      <c r="G45" s="1201"/>
      <c r="H45" s="1202"/>
      <c r="I45" s="333">
        <v>2884</v>
      </c>
      <c r="J45" s="334">
        <v>2928</v>
      </c>
      <c r="K45" s="334">
        <v>2918</v>
      </c>
      <c r="L45" s="334">
        <v>2896</v>
      </c>
      <c r="M45" s="335">
        <v>2918</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3604</v>
      </c>
      <c r="J50" s="334">
        <v>5679</v>
      </c>
      <c r="K50" s="334">
        <v>6152</v>
      </c>
      <c r="L50" s="334">
        <v>6184</v>
      </c>
      <c r="M50" s="335">
        <v>5399</v>
      </c>
    </row>
    <row r="51" spans="2:13" ht="27.75" customHeight="1" x14ac:dyDescent="0.2">
      <c r="B51" s="1197"/>
      <c r="C51" s="1198"/>
      <c r="D51" s="104"/>
      <c r="E51" s="1201" t="s">
        <v>42</v>
      </c>
      <c r="F51" s="1201"/>
      <c r="G51" s="1201"/>
      <c r="H51" s="1202"/>
      <c r="I51" s="333">
        <v>5390</v>
      </c>
      <c r="J51" s="334">
        <v>5118</v>
      </c>
      <c r="K51" s="334">
        <v>4923</v>
      </c>
      <c r="L51" s="334">
        <v>4776</v>
      </c>
      <c r="M51" s="335">
        <v>4567</v>
      </c>
    </row>
    <row r="52" spans="2:13" ht="27.75" customHeight="1" x14ac:dyDescent="0.2">
      <c r="B52" s="1199"/>
      <c r="C52" s="1200"/>
      <c r="D52" s="104"/>
      <c r="E52" s="1201" t="s">
        <v>43</v>
      </c>
      <c r="F52" s="1201"/>
      <c r="G52" s="1201"/>
      <c r="H52" s="1202"/>
      <c r="I52" s="333">
        <v>19442</v>
      </c>
      <c r="J52" s="334">
        <v>19100</v>
      </c>
      <c r="K52" s="334">
        <v>18240</v>
      </c>
      <c r="L52" s="334">
        <v>17418</v>
      </c>
      <c r="M52" s="335">
        <v>16840</v>
      </c>
    </row>
    <row r="53" spans="2:13" ht="27.75" customHeight="1" thickBot="1" x14ac:dyDescent="0.25">
      <c r="B53" s="1203" t="s">
        <v>19</v>
      </c>
      <c r="C53" s="1204"/>
      <c r="D53" s="108"/>
      <c r="E53" s="1205" t="s">
        <v>44</v>
      </c>
      <c r="F53" s="1205"/>
      <c r="G53" s="1205"/>
      <c r="H53" s="1206"/>
      <c r="I53" s="336">
        <v>2147</v>
      </c>
      <c r="J53" s="337">
        <v>257</v>
      </c>
      <c r="K53" s="337">
        <v>-44</v>
      </c>
      <c r="L53" s="337">
        <v>-128</v>
      </c>
      <c r="M53" s="338">
        <v>1158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eXADf6VNr63ELI8ppjTVZjPEi+uTwm94MyOix6pi1uA12eGD352TM0XObIfjTbWVF+szSw9lFydjOG6Lq7PFA==" saltValue="ZVwh9kbq+w0jVkAF5mRtL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09375" style="1" customWidth="1"/>
    <col min="2" max="2" width="16.33203125" style="1" customWidth="1"/>
    <col min="3" max="5" width="26.109375" style="1" customWidth="1"/>
    <col min="6" max="8" width="24.1093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4499</v>
      </c>
      <c r="G55" s="339">
        <v>4703</v>
      </c>
      <c r="H55" s="340">
        <v>4037</v>
      </c>
    </row>
    <row r="56" spans="2:8" ht="52.5" customHeight="1" x14ac:dyDescent="0.2">
      <c r="B56" s="120"/>
      <c r="C56" s="1224" t="s">
        <v>47</v>
      </c>
      <c r="D56" s="1224"/>
      <c r="E56" s="1225"/>
      <c r="F56" s="341">
        <v>332</v>
      </c>
      <c r="G56" s="341">
        <v>405</v>
      </c>
      <c r="H56" s="342">
        <v>466</v>
      </c>
    </row>
    <row r="57" spans="2:8" ht="53.25" customHeight="1" x14ac:dyDescent="0.2">
      <c r="B57" s="120"/>
      <c r="C57" s="1226" t="s">
        <v>48</v>
      </c>
      <c r="D57" s="1226"/>
      <c r="E57" s="1227"/>
      <c r="F57" s="343">
        <v>666</v>
      </c>
      <c r="G57" s="343">
        <v>612</v>
      </c>
      <c r="H57" s="344">
        <v>504</v>
      </c>
    </row>
    <row r="58" spans="2:8" ht="45.75" customHeight="1" x14ac:dyDescent="0.2">
      <c r="B58" s="121"/>
      <c r="C58" s="1214" t="s">
        <v>558</v>
      </c>
      <c r="D58" s="1215"/>
      <c r="E58" s="1216"/>
      <c r="F58" s="345">
        <v>200</v>
      </c>
      <c r="G58" s="345">
        <v>200</v>
      </c>
      <c r="H58" s="346">
        <v>200</v>
      </c>
    </row>
    <row r="59" spans="2:8" ht="45.75" customHeight="1" x14ac:dyDescent="0.2">
      <c r="B59" s="121"/>
      <c r="C59" s="1214" t="s">
        <v>557</v>
      </c>
      <c r="D59" s="1215"/>
      <c r="E59" s="1216"/>
      <c r="F59" s="345">
        <v>342</v>
      </c>
      <c r="G59" s="345">
        <v>289</v>
      </c>
      <c r="H59" s="346">
        <v>178</v>
      </c>
    </row>
    <row r="60" spans="2:8" ht="45.75" customHeight="1" x14ac:dyDescent="0.2">
      <c r="B60" s="121"/>
      <c r="C60" s="1214" t="s">
        <v>554</v>
      </c>
      <c r="D60" s="1215"/>
      <c r="E60" s="1216"/>
      <c r="F60" s="345">
        <v>77</v>
      </c>
      <c r="G60" s="345">
        <v>77</v>
      </c>
      <c r="H60" s="346">
        <v>77</v>
      </c>
    </row>
    <row r="61" spans="2:8" ht="45.75" customHeight="1" x14ac:dyDescent="0.2">
      <c r="B61" s="121"/>
      <c r="C61" s="1214" t="s">
        <v>555</v>
      </c>
      <c r="D61" s="1215"/>
      <c r="E61" s="1216"/>
      <c r="F61" s="345">
        <v>21</v>
      </c>
      <c r="G61" s="345">
        <v>22</v>
      </c>
      <c r="H61" s="346">
        <v>23</v>
      </c>
    </row>
    <row r="62" spans="2:8" ht="45.75" customHeight="1" thickBot="1" x14ac:dyDescent="0.25">
      <c r="B62" s="122"/>
      <c r="C62" s="1217" t="s">
        <v>556</v>
      </c>
      <c r="D62" s="1218"/>
      <c r="E62" s="1219"/>
      <c r="F62" s="347">
        <v>19</v>
      </c>
      <c r="G62" s="347">
        <v>19</v>
      </c>
      <c r="H62" s="348">
        <v>19</v>
      </c>
    </row>
    <row r="63" spans="2:8" ht="52.5" customHeight="1" thickBot="1" x14ac:dyDescent="0.25">
      <c r="B63" s="123"/>
      <c r="C63" s="1220" t="s">
        <v>49</v>
      </c>
      <c r="D63" s="1220"/>
      <c r="E63" s="1221"/>
      <c r="F63" s="349">
        <v>5497</v>
      </c>
      <c r="G63" s="349">
        <v>5721</v>
      </c>
      <c r="H63" s="350">
        <v>5007</v>
      </c>
    </row>
    <row r="64" spans="2:8" ht="13.2" x14ac:dyDescent="0.2"/>
  </sheetData>
  <sheetProtection algorithmName="SHA-512" hashValue="SaIxRHNnlmnwxAMrWTt2vBMRNGyA3sRyxE+KaifKZCGP9lhA8RjmuBiYOQnG1aCxPOXDNSJPNH3OV5s6EKVESA==" saltValue="PcaI8u8aambSF3YTw2Sz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573</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526</v>
      </c>
      <c r="BQ50" s="1232"/>
      <c r="BR50" s="1232"/>
      <c r="BS50" s="1232"/>
      <c r="BT50" s="1232"/>
      <c r="BU50" s="1232"/>
      <c r="BV50" s="1232"/>
      <c r="BW50" s="1232"/>
      <c r="BX50" s="1232" t="s">
        <v>527</v>
      </c>
      <c r="BY50" s="1232"/>
      <c r="BZ50" s="1232"/>
      <c r="CA50" s="1232"/>
      <c r="CB50" s="1232"/>
      <c r="CC50" s="1232"/>
      <c r="CD50" s="1232"/>
      <c r="CE50" s="1232"/>
      <c r="CF50" s="1232" t="s">
        <v>528</v>
      </c>
      <c r="CG50" s="1232"/>
      <c r="CH50" s="1232"/>
      <c r="CI50" s="1232"/>
      <c r="CJ50" s="1232"/>
      <c r="CK50" s="1232"/>
      <c r="CL50" s="1232"/>
      <c r="CM50" s="1232"/>
      <c r="CN50" s="1232" t="s">
        <v>529</v>
      </c>
      <c r="CO50" s="1232"/>
      <c r="CP50" s="1232"/>
      <c r="CQ50" s="1232"/>
      <c r="CR50" s="1232"/>
      <c r="CS50" s="1232"/>
      <c r="CT50" s="1232"/>
      <c r="CU50" s="1232"/>
      <c r="CV50" s="1232" t="s">
        <v>530</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562</v>
      </c>
      <c r="AO51" s="1234"/>
      <c r="AP51" s="1234"/>
      <c r="AQ51" s="1234"/>
      <c r="AR51" s="1234"/>
      <c r="AS51" s="1234"/>
      <c r="AT51" s="1234"/>
      <c r="AU51" s="1234"/>
      <c r="AV51" s="1234"/>
      <c r="AW51" s="1234"/>
      <c r="AX51" s="1234"/>
      <c r="AY51" s="1234"/>
      <c r="AZ51" s="1234"/>
      <c r="BA51" s="1234"/>
      <c r="BB51" s="1234" t="s">
        <v>564</v>
      </c>
      <c r="BC51" s="1234"/>
      <c r="BD51" s="1234"/>
      <c r="BE51" s="1234"/>
      <c r="BF51" s="1234"/>
      <c r="BG51" s="1234"/>
      <c r="BH51" s="1234"/>
      <c r="BI51" s="1234"/>
      <c r="BJ51" s="1234"/>
      <c r="BK51" s="1234"/>
      <c r="BL51" s="1234"/>
      <c r="BM51" s="1234"/>
      <c r="BN51" s="1234"/>
      <c r="BO51" s="1234"/>
      <c r="BP51" s="1233">
        <v>18.2</v>
      </c>
      <c r="BQ51" s="1233"/>
      <c r="BR51" s="1233"/>
      <c r="BS51" s="1233"/>
      <c r="BT51" s="1233"/>
      <c r="BU51" s="1233"/>
      <c r="BV51" s="1233"/>
      <c r="BW51" s="1233"/>
      <c r="BX51" s="1233">
        <v>2</v>
      </c>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v>9.1</v>
      </c>
      <c r="CW51" s="1233"/>
      <c r="CX51" s="1233"/>
      <c r="CY51" s="1233"/>
      <c r="CZ51" s="1233"/>
      <c r="DA51" s="1233"/>
      <c r="DB51" s="1233"/>
      <c r="DC51" s="1233"/>
    </row>
    <row r="52" spans="1:109" ht="13.2"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565</v>
      </c>
      <c r="BC53" s="1234"/>
      <c r="BD53" s="1234"/>
      <c r="BE53" s="1234"/>
      <c r="BF53" s="1234"/>
      <c r="BG53" s="1234"/>
      <c r="BH53" s="1234"/>
      <c r="BI53" s="1234"/>
      <c r="BJ53" s="1234"/>
      <c r="BK53" s="1234"/>
      <c r="BL53" s="1234"/>
      <c r="BM53" s="1234"/>
      <c r="BN53" s="1234"/>
      <c r="BO53" s="1234"/>
      <c r="BP53" s="1233">
        <v>65.2</v>
      </c>
      <c r="BQ53" s="1233"/>
      <c r="BR53" s="1233"/>
      <c r="BS53" s="1233"/>
      <c r="BT53" s="1233"/>
      <c r="BU53" s="1233"/>
      <c r="BV53" s="1233"/>
      <c r="BW53" s="1233"/>
      <c r="BX53" s="1233">
        <v>66.8</v>
      </c>
      <c r="BY53" s="1233"/>
      <c r="BZ53" s="1233"/>
      <c r="CA53" s="1233"/>
      <c r="CB53" s="1233"/>
      <c r="CC53" s="1233"/>
      <c r="CD53" s="1233"/>
      <c r="CE53" s="1233"/>
      <c r="CF53" s="1233">
        <v>68.2</v>
      </c>
      <c r="CG53" s="1233"/>
      <c r="CH53" s="1233"/>
      <c r="CI53" s="1233"/>
      <c r="CJ53" s="1233"/>
      <c r="CK53" s="1233"/>
      <c r="CL53" s="1233"/>
      <c r="CM53" s="1233"/>
      <c r="CN53" s="1233">
        <v>69.5</v>
      </c>
      <c r="CO53" s="1233"/>
      <c r="CP53" s="1233"/>
      <c r="CQ53" s="1233"/>
      <c r="CR53" s="1233"/>
      <c r="CS53" s="1233"/>
      <c r="CT53" s="1233"/>
      <c r="CU53" s="1233"/>
      <c r="CV53" s="1233">
        <v>70.7</v>
      </c>
      <c r="CW53" s="1233"/>
      <c r="CX53" s="1233"/>
      <c r="CY53" s="1233"/>
      <c r="CZ53" s="1233"/>
      <c r="DA53" s="1233"/>
      <c r="DB53" s="1233"/>
      <c r="DC53" s="1233"/>
    </row>
    <row r="54" spans="1:109" ht="13.2"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28"/>
      <c r="H55" s="1228"/>
      <c r="I55" s="1228"/>
      <c r="J55" s="1228"/>
      <c r="K55" s="1244"/>
      <c r="L55" s="1244"/>
      <c r="M55" s="1244"/>
      <c r="N55" s="1244"/>
      <c r="AN55" s="1232" t="s">
        <v>566</v>
      </c>
      <c r="AO55" s="1232"/>
      <c r="AP55" s="1232"/>
      <c r="AQ55" s="1232"/>
      <c r="AR55" s="1232"/>
      <c r="AS55" s="1232"/>
      <c r="AT55" s="1232"/>
      <c r="AU55" s="1232"/>
      <c r="AV55" s="1232"/>
      <c r="AW55" s="1232"/>
      <c r="AX55" s="1232"/>
      <c r="AY55" s="1232"/>
      <c r="AZ55" s="1232"/>
      <c r="BA55" s="1232"/>
      <c r="BB55" s="1234" t="s">
        <v>564</v>
      </c>
      <c r="BC55" s="1234"/>
      <c r="BD55" s="1234"/>
      <c r="BE55" s="1234"/>
      <c r="BF55" s="1234"/>
      <c r="BG55" s="1234"/>
      <c r="BH55" s="1234"/>
      <c r="BI55" s="1234"/>
      <c r="BJ55" s="1234"/>
      <c r="BK55" s="1234"/>
      <c r="BL55" s="1234"/>
      <c r="BM55" s="1234"/>
      <c r="BN55" s="1234"/>
      <c r="BO55" s="1234"/>
      <c r="BP55" s="1233">
        <v>25.1</v>
      </c>
      <c r="BQ55" s="1233"/>
      <c r="BR55" s="1233"/>
      <c r="BS55" s="1233"/>
      <c r="BT55" s="1233"/>
      <c r="BU55" s="1233"/>
      <c r="BV55" s="1233"/>
      <c r="BW55" s="1233"/>
      <c r="BX55" s="1233">
        <v>11.2</v>
      </c>
      <c r="BY55" s="1233"/>
      <c r="BZ55" s="1233"/>
      <c r="CA55" s="1233"/>
      <c r="CB55" s="1233"/>
      <c r="CC55" s="1233"/>
      <c r="CD55" s="1233"/>
      <c r="CE55" s="1233"/>
      <c r="CF55" s="1233">
        <v>4.5999999999999996</v>
      </c>
      <c r="CG55" s="1233"/>
      <c r="CH55" s="1233"/>
      <c r="CI55" s="1233"/>
      <c r="CJ55" s="1233"/>
      <c r="CK55" s="1233"/>
      <c r="CL55" s="1233"/>
      <c r="CM55" s="1233"/>
      <c r="CN55" s="1233">
        <v>4.2</v>
      </c>
      <c r="CO55" s="1233"/>
      <c r="CP55" s="1233"/>
      <c r="CQ55" s="1233"/>
      <c r="CR55" s="1233"/>
      <c r="CS55" s="1233"/>
      <c r="CT55" s="1233"/>
      <c r="CU55" s="1233"/>
      <c r="CV55" s="1233">
        <v>3.6</v>
      </c>
      <c r="CW55" s="1233"/>
      <c r="CX55" s="1233"/>
      <c r="CY55" s="1233"/>
      <c r="CZ55" s="1233"/>
      <c r="DA55" s="1233"/>
      <c r="DB55" s="1233"/>
      <c r="DC55" s="1233"/>
    </row>
    <row r="56" spans="1:109" ht="13.2"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567</v>
      </c>
      <c r="BC57" s="1234"/>
      <c r="BD57" s="1234"/>
      <c r="BE57" s="1234"/>
      <c r="BF57" s="1234"/>
      <c r="BG57" s="1234"/>
      <c r="BH57" s="1234"/>
      <c r="BI57" s="1234"/>
      <c r="BJ57" s="1234"/>
      <c r="BK57" s="1234"/>
      <c r="BL57" s="1234"/>
      <c r="BM57" s="1234"/>
      <c r="BN57" s="1234"/>
      <c r="BO57" s="1234"/>
      <c r="BP57" s="1233">
        <v>61</v>
      </c>
      <c r="BQ57" s="1233"/>
      <c r="BR57" s="1233"/>
      <c r="BS57" s="1233"/>
      <c r="BT57" s="1233"/>
      <c r="BU57" s="1233"/>
      <c r="BV57" s="1233"/>
      <c r="BW57" s="1233"/>
      <c r="BX57" s="1233">
        <v>63.7</v>
      </c>
      <c r="BY57" s="1233"/>
      <c r="BZ57" s="1233"/>
      <c r="CA57" s="1233"/>
      <c r="CB57" s="1233"/>
      <c r="CC57" s="1233"/>
      <c r="CD57" s="1233"/>
      <c r="CE57" s="1233"/>
      <c r="CF57" s="1233">
        <v>64.2</v>
      </c>
      <c r="CG57" s="1233"/>
      <c r="CH57" s="1233"/>
      <c r="CI57" s="1233"/>
      <c r="CJ57" s="1233"/>
      <c r="CK57" s="1233"/>
      <c r="CL57" s="1233"/>
      <c r="CM57" s="1233"/>
      <c r="CN57" s="1233">
        <v>65</v>
      </c>
      <c r="CO57" s="1233"/>
      <c r="CP57" s="1233"/>
      <c r="CQ57" s="1233"/>
      <c r="CR57" s="1233"/>
      <c r="CS57" s="1233"/>
      <c r="CT57" s="1233"/>
      <c r="CU57" s="1233"/>
      <c r="CV57" s="1233">
        <v>66.099999999999994</v>
      </c>
      <c r="CW57" s="1233"/>
      <c r="CX57" s="1233"/>
      <c r="CY57" s="1233"/>
      <c r="CZ57" s="1233"/>
      <c r="DA57" s="1233"/>
      <c r="DB57" s="1233"/>
      <c r="DC57" s="1233"/>
      <c r="DD57" s="363"/>
      <c r="DE57" s="362"/>
    </row>
    <row r="58" spans="1:109" s="358" customFormat="1" ht="13.2"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568</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5" t="s">
        <v>569</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526</v>
      </c>
      <c r="BQ72" s="1232"/>
      <c r="BR72" s="1232"/>
      <c r="BS72" s="1232"/>
      <c r="BT72" s="1232"/>
      <c r="BU72" s="1232"/>
      <c r="BV72" s="1232"/>
      <c r="BW72" s="1232"/>
      <c r="BX72" s="1232" t="s">
        <v>527</v>
      </c>
      <c r="BY72" s="1232"/>
      <c r="BZ72" s="1232"/>
      <c r="CA72" s="1232"/>
      <c r="CB72" s="1232"/>
      <c r="CC72" s="1232"/>
      <c r="CD72" s="1232"/>
      <c r="CE72" s="1232"/>
      <c r="CF72" s="1232" t="s">
        <v>528</v>
      </c>
      <c r="CG72" s="1232"/>
      <c r="CH72" s="1232"/>
      <c r="CI72" s="1232"/>
      <c r="CJ72" s="1232"/>
      <c r="CK72" s="1232"/>
      <c r="CL72" s="1232"/>
      <c r="CM72" s="1232"/>
      <c r="CN72" s="1232" t="s">
        <v>529</v>
      </c>
      <c r="CO72" s="1232"/>
      <c r="CP72" s="1232"/>
      <c r="CQ72" s="1232"/>
      <c r="CR72" s="1232"/>
      <c r="CS72" s="1232"/>
      <c r="CT72" s="1232"/>
      <c r="CU72" s="1232"/>
      <c r="CV72" s="1232" t="s">
        <v>530</v>
      </c>
      <c r="CW72" s="1232"/>
      <c r="CX72" s="1232"/>
      <c r="CY72" s="1232"/>
      <c r="CZ72" s="1232"/>
      <c r="DA72" s="1232"/>
      <c r="DB72" s="1232"/>
      <c r="DC72" s="1232"/>
    </row>
    <row r="73" spans="2:107" ht="13.2" x14ac:dyDescent="0.2">
      <c r="B73" s="247"/>
      <c r="G73" s="1245"/>
      <c r="H73" s="1245"/>
      <c r="I73" s="1245"/>
      <c r="J73" s="1245"/>
      <c r="K73" s="1248"/>
      <c r="L73" s="1248"/>
      <c r="M73" s="1248"/>
      <c r="N73" s="1248"/>
      <c r="AM73" s="359"/>
      <c r="AN73" s="1234" t="s">
        <v>562</v>
      </c>
      <c r="AO73" s="1234"/>
      <c r="AP73" s="1234"/>
      <c r="AQ73" s="1234"/>
      <c r="AR73" s="1234"/>
      <c r="AS73" s="1234"/>
      <c r="AT73" s="1234"/>
      <c r="AU73" s="1234"/>
      <c r="AV73" s="1234"/>
      <c r="AW73" s="1234"/>
      <c r="AX73" s="1234"/>
      <c r="AY73" s="1234"/>
      <c r="AZ73" s="1234"/>
      <c r="BA73" s="1234"/>
      <c r="BB73" s="1234" t="s">
        <v>564</v>
      </c>
      <c r="BC73" s="1234"/>
      <c r="BD73" s="1234"/>
      <c r="BE73" s="1234"/>
      <c r="BF73" s="1234"/>
      <c r="BG73" s="1234"/>
      <c r="BH73" s="1234"/>
      <c r="BI73" s="1234"/>
      <c r="BJ73" s="1234"/>
      <c r="BK73" s="1234"/>
      <c r="BL73" s="1234"/>
      <c r="BM73" s="1234"/>
      <c r="BN73" s="1234"/>
      <c r="BO73" s="1234"/>
      <c r="BP73" s="1233">
        <v>18.2</v>
      </c>
      <c r="BQ73" s="1233"/>
      <c r="BR73" s="1233"/>
      <c r="BS73" s="1233"/>
      <c r="BT73" s="1233"/>
      <c r="BU73" s="1233"/>
      <c r="BV73" s="1233"/>
      <c r="BW73" s="1233"/>
      <c r="BX73" s="1233">
        <v>2</v>
      </c>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v>9.1</v>
      </c>
      <c r="CW73" s="1233"/>
      <c r="CX73" s="1233"/>
      <c r="CY73" s="1233"/>
      <c r="CZ73" s="1233"/>
      <c r="DA73" s="1233"/>
      <c r="DB73" s="1233"/>
      <c r="DC73" s="1233"/>
    </row>
    <row r="74" spans="2:107" ht="13.2"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570</v>
      </c>
      <c r="BC75" s="1234"/>
      <c r="BD75" s="1234"/>
      <c r="BE75" s="1234"/>
      <c r="BF75" s="1234"/>
      <c r="BG75" s="1234"/>
      <c r="BH75" s="1234"/>
      <c r="BI75" s="1234"/>
      <c r="BJ75" s="1234"/>
      <c r="BK75" s="1234"/>
      <c r="BL75" s="1234"/>
      <c r="BM75" s="1234"/>
      <c r="BN75" s="1234"/>
      <c r="BO75" s="1234"/>
      <c r="BP75" s="1233">
        <v>4.0999999999999996</v>
      </c>
      <c r="BQ75" s="1233"/>
      <c r="BR75" s="1233"/>
      <c r="BS75" s="1233"/>
      <c r="BT75" s="1233"/>
      <c r="BU75" s="1233"/>
      <c r="BV75" s="1233"/>
      <c r="BW75" s="1233"/>
      <c r="BX75" s="1233">
        <v>4</v>
      </c>
      <c r="BY75" s="1233"/>
      <c r="BZ75" s="1233"/>
      <c r="CA75" s="1233"/>
      <c r="CB75" s="1233"/>
      <c r="CC75" s="1233"/>
      <c r="CD75" s="1233"/>
      <c r="CE75" s="1233"/>
      <c r="CF75" s="1233">
        <v>4.3</v>
      </c>
      <c r="CG75" s="1233"/>
      <c r="CH75" s="1233"/>
      <c r="CI75" s="1233"/>
      <c r="CJ75" s="1233"/>
      <c r="CK75" s="1233"/>
      <c r="CL75" s="1233"/>
      <c r="CM75" s="1233"/>
      <c r="CN75" s="1233">
        <v>4.9000000000000004</v>
      </c>
      <c r="CO75" s="1233"/>
      <c r="CP75" s="1233"/>
      <c r="CQ75" s="1233"/>
      <c r="CR75" s="1233"/>
      <c r="CS75" s="1233"/>
      <c r="CT75" s="1233"/>
      <c r="CU75" s="1233"/>
      <c r="CV75" s="1233">
        <v>5.5</v>
      </c>
      <c r="CW75" s="1233"/>
      <c r="CX75" s="1233"/>
      <c r="CY75" s="1233"/>
      <c r="CZ75" s="1233"/>
      <c r="DA75" s="1233"/>
      <c r="DB75" s="1233"/>
      <c r="DC75" s="1233"/>
    </row>
    <row r="76" spans="2:107" ht="13.2"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8"/>
      <c r="H77" s="1228"/>
      <c r="I77" s="1228"/>
      <c r="J77" s="1228"/>
      <c r="K77" s="1248"/>
      <c r="L77" s="1248"/>
      <c r="M77" s="1248"/>
      <c r="N77" s="1248"/>
      <c r="AN77" s="1232" t="s">
        <v>571</v>
      </c>
      <c r="AO77" s="1232"/>
      <c r="AP77" s="1232"/>
      <c r="AQ77" s="1232"/>
      <c r="AR77" s="1232"/>
      <c r="AS77" s="1232"/>
      <c r="AT77" s="1232"/>
      <c r="AU77" s="1232"/>
      <c r="AV77" s="1232"/>
      <c r="AW77" s="1232"/>
      <c r="AX77" s="1232"/>
      <c r="AY77" s="1232"/>
      <c r="AZ77" s="1232"/>
      <c r="BA77" s="1232"/>
      <c r="BB77" s="1234" t="s">
        <v>563</v>
      </c>
      <c r="BC77" s="1234"/>
      <c r="BD77" s="1234"/>
      <c r="BE77" s="1234"/>
      <c r="BF77" s="1234"/>
      <c r="BG77" s="1234"/>
      <c r="BH77" s="1234"/>
      <c r="BI77" s="1234"/>
      <c r="BJ77" s="1234"/>
      <c r="BK77" s="1234"/>
      <c r="BL77" s="1234"/>
      <c r="BM77" s="1234"/>
      <c r="BN77" s="1234"/>
      <c r="BO77" s="1234"/>
      <c r="BP77" s="1233">
        <v>25.1</v>
      </c>
      <c r="BQ77" s="1233"/>
      <c r="BR77" s="1233"/>
      <c r="BS77" s="1233"/>
      <c r="BT77" s="1233"/>
      <c r="BU77" s="1233"/>
      <c r="BV77" s="1233"/>
      <c r="BW77" s="1233"/>
      <c r="BX77" s="1233">
        <v>11.2</v>
      </c>
      <c r="BY77" s="1233"/>
      <c r="BZ77" s="1233"/>
      <c r="CA77" s="1233"/>
      <c r="CB77" s="1233"/>
      <c r="CC77" s="1233"/>
      <c r="CD77" s="1233"/>
      <c r="CE77" s="1233"/>
      <c r="CF77" s="1233">
        <v>4.5999999999999996</v>
      </c>
      <c r="CG77" s="1233"/>
      <c r="CH77" s="1233"/>
      <c r="CI77" s="1233"/>
      <c r="CJ77" s="1233"/>
      <c r="CK77" s="1233"/>
      <c r="CL77" s="1233"/>
      <c r="CM77" s="1233"/>
      <c r="CN77" s="1233">
        <v>4.2</v>
      </c>
      <c r="CO77" s="1233"/>
      <c r="CP77" s="1233"/>
      <c r="CQ77" s="1233"/>
      <c r="CR77" s="1233"/>
      <c r="CS77" s="1233"/>
      <c r="CT77" s="1233"/>
      <c r="CU77" s="1233"/>
      <c r="CV77" s="1233">
        <v>3.6</v>
      </c>
      <c r="CW77" s="1233"/>
      <c r="CX77" s="1233"/>
      <c r="CY77" s="1233"/>
      <c r="CZ77" s="1233"/>
      <c r="DA77" s="1233"/>
      <c r="DB77" s="1233"/>
      <c r="DC77" s="1233"/>
    </row>
    <row r="78" spans="2:107" ht="13.2"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570</v>
      </c>
      <c r="BC79" s="1234"/>
      <c r="BD79" s="1234"/>
      <c r="BE79" s="1234"/>
      <c r="BF79" s="1234"/>
      <c r="BG79" s="1234"/>
      <c r="BH79" s="1234"/>
      <c r="BI79" s="1234"/>
      <c r="BJ79" s="1234"/>
      <c r="BK79" s="1234"/>
      <c r="BL79" s="1234"/>
      <c r="BM79" s="1234"/>
      <c r="BN79" s="1234"/>
      <c r="BO79" s="1234"/>
      <c r="BP79" s="1233">
        <v>6.4</v>
      </c>
      <c r="BQ79" s="1233"/>
      <c r="BR79" s="1233"/>
      <c r="BS79" s="1233"/>
      <c r="BT79" s="1233"/>
      <c r="BU79" s="1233"/>
      <c r="BV79" s="1233"/>
      <c r="BW79" s="1233"/>
      <c r="BX79" s="1233">
        <v>5.7</v>
      </c>
      <c r="BY79" s="1233"/>
      <c r="BZ79" s="1233"/>
      <c r="CA79" s="1233"/>
      <c r="CB79" s="1233"/>
      <c r="CC79" s="1233"/>
      <c r="CD79" s="1233"/>
      <c r="CE79" s="1233"/>
      <c r="CF79" s="1233">
        <v>5.8</v>
      </c>
      <c r="CG79" s="1233"/>
      <c r="CH79" s="1233"/>
      <c r="CI79" s="1233"/>
      <c r="CJ79" s="1233"/>
      <c r="CK79" s="1233"/>
      <c r="CL79" s="1233"/>
      <c r="CM79" s="1233"/>
      <c r="CN79" s="1233">
        <v>5.8</v>
      </c>
      <c r="CO79" s="1233"/>
      <c r="CP79" s="1233"/>
      <c r="CQ79" s="1233"/>
      <c r="CR79" s="1233"/>
      <c r="CS79" s="1233"/>
      <c r="CT79" s="1233"/>
      <c r="CU79" s="1233"/>
      <c r="CV79" s="1233">
        <v>5.7</v>
      </c>
      <c r="CW79" s="1233"/>
      <c r="CX79" s="1233"/>
      <c r="CY79" s="1233"/>
      <c r="CZ79" s="1233"/>
      <c r="DA79" s="1233"/>
      <c r="DB79" s="1233"/>
      <c r="DC79" s="1233"/>
    </row>
    <row r="80" spans="2:107" ht="13.2"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EKiASM0Ie5io9h9aW0pD+zbF4oUCPlCSVND1QNg8clkfglkkMaSa5AJulzBfSsmcC66hqf0wO0BXkqbkW9xQ==" saltValue="l09HjQbeVR+T6i4252LsX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572</v>
      </c>
    </row>
  </sheetData>
  <sheetProtection algorithmName="SHA-512" hashValue="T4r4Wdt1qsnaYnK9+ReHhdEuiq0xsiHHt1T5tCPBXlS/RT3G09zaP8PsXT5QK3OCnKB9lCBA6H4s3Ax+xgBNYQ==" saltValue="BmPZnPQB4fUeQs2/Naq1V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572</v>
      </c>
    </row>
  </sheetData>
  <sheetProtection algorithmName="SHA-512" hashValue="C6bSFUMD18ys4CK6INgwBDX+PqikVJIlObMMLLNJS7uBV2ZXCvdoAjgxUVfZ/OwzdNcNovPNR54C7/1HVjTsHg==" saltValue="8EZTJCoCThNY62PNwZyQT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23335</v>
      </c>
      <c r="E3" s="142"/>
      <c r="F3" s="143">
        <v>63812</v>
      </c>
      <c r="G3" s="144"/>
      <c r="H3" s="145"/>
    </row>
    <row r="4" spans="1:8" x14ac:dyDescent="0.2">
      <c r="A4" s="146"/>
      <c r="B4" s="147"/>
      <c r="C4" s="148"/>
      <c r="D4" s="149">
        <v>8137</v>
      </c>
      <c r="E4" s="150"/>
      <c r="F4" s="151">
        <v>33848</v>
      </c>
      <c r="G4" s="152"/>
      <c r="H4" s="153"/>
    </row>
    <row r="5" spans="1:8" x14ac:dyDescent="0.2">
      <c r="A5" s="134" t="s">
        <v>520</v>
      </c>
      <c r="B5" s="139"/>
      <c r="C5" s="140"/>
      <c r="D5" s="141">
        <v>24804</v>
      </c>
      <c r="E5" s="142"/>
      <c r="F5" s="143">
        <v>45945</v>
      </c>
      <c r="G5" s="144"/>
      <c r="H5" s="145"/>
    </row>
    <row r="6" spans="1:8" x14ac:dyDescent="0.2">
      <c r="A6" s="146"/>
      <c r="B6" s="147"/>
      <c r="C6" s="148"/>
      <c r="D6" s="149">
        <v>8054</v>
      </c>
      <c r="E6" s="150"/>
      <c r="F6" s="151">
        <v>25180</v>
      </c>
      <c r="G6" s="152"/>
      <c r="H6" s="153"/>
    </row>
    <row r="7" spans="1:8" x14ac:dyDescent="0.2">
      <c r="A7" s="134" t="s">
        <v>521</v>
      </c>
      <c r="B7" s="139"/>
      <c r="C7" s="140"/>
      <c r="D7" s="141">
        <v>38616</v>
      </c>
      <c r="E7" s="142"/>
      <c r="F7" s="143">
        <v>44475</v>
      </c>
      <c r="G7" s="144"/>
      <c r="H7" s="145"/>
    </row>
    <row r="8" spans="1:8" x14ac:dyDescent="0.2">
      <c r="A8" s="146"/>
      <c r="B8" s="147"/>
      <c r="C8" s="148"/>
      <c r="D8" s="149">
        <v>19961</v>
      </c>
      <c r="E8" s="150"/>
      <c r="F8" s="151">
        <v>24780</v>
      </c>
      <c r="G8" s="152"/>
      <c r="H8" s="153"/>
    </row>
    <row r="9" spans="1:8" x14ac:dyDescent="0.2">
      <c r="A9" s="134" t="s">
        <v>522</v>
      </c>
      <c r="B9" s="139"/>
      <c r="C9" s="140"/>
      <c r="D9" s="141">
        <v>38087</v>
      </c>
      <c r="E9" s="142"/>
      <c r="F9" s="143">
        <v>45982</v>
      </c>
      <c r="G9" s="144"/>
      <c r="H9" s="145"/>
    </row>
    <row r="10" spans="1:8" x14ac:dyDescent="0.2">
      <c r="A10" s="146"/>
      <c r="B10" s="147"/>
      <c r="C10" s="148"/>
      <c r="D10" s="149">
        <v>16322</v>
      </c>
      <c r="E10" s="150"/>
      <c r="F10" s="151">
        <v>25583</v>
      </c>
      <c r="G10" s="152"/>
      <c r="H10" s="153"/>
    </row>
    <row r="11" spans="1:8" x14ac:dyDescent="0.2">
      <c r="A11" s="134" t="s">
        <v>523</v>
      </c>
      <c r="B11" s="139"/>
      <c r="C11" s="140"/>
      <c r="D11" s="141">
        <v>51213</v>
      </c>
      <c r="E11" s="142"/>
      <c r="F11" s="143">
        <v>50538</v>
      </c>
      <c r="G11" s="144"/>
      <c r="H11" s="145"/>
    </row>
    <row r="12" spans="1:8" x14ac:dyDescent="0.2">
      <c r="A12" s="146"/>
      <c r="B12" s="147"/>
      <c r="C12" s="154"/>
      <c r="D12" s="149">
        <v>30883</v>
      </c>
      <c r="E12" s="150"/>
      <c r="F12" s="151">
        <v>29053</v>
      </c>
      <c r="G12" s="152"/>
      <c r="H12" s="153"/>
    </row>
    <row r="13" spans="1:8" x14ac:dyDescent="0.2">
      <c r="A13" s="134"/>
      <c r="B13" s="139"/>
      <c r="C13" s="140"/>
      <c r="D13" s="141">
        <v>35211</v>
      </c>
      <c r="E13" s="142"/>
      <c r="F13" s="143">
        <v>50150</v>
      </c>
      <c r="G13" s="155"/>
      <c r="H13" s="145"/>
    </row>
    <row r="14" spans="1:8" x14ac:dyDescent="0.2">
      <c r="A14" s="146"/>
      <c r="B14" s="147"/>
      <c r="C14" s="148"/>
      <c r="D14" s="149">
        <v>16671</v>
      </c>
      <c r="E14" s="150"/>
      <c r="F14" s="151">
        <v>27689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8.2100000000000009</v>
      </c>
      <c r="C19" s="156">
        <f>ROUND(VALUE(SUBSTITUTE(実質収支比率等に係る経年分析!G$48,"▲","-")),2)</f>
        <v>7.16</v>
      </c>
      <c r="D19" s="156">
        <f>ROUND(VALUE(SUBSTITUTE(実質収支比率等に係る経年分析!H$48,"▲","-")),2)</f>
        <v>10.94</v>
      </c>
      <c r="E19" s="156">
        <f>ROUND(VALUE(SUBSTITUTE(実質収支比率等に係る経年分析!I$48,"▲","-")),2)</f>
        <v>8.84</v>
      </c>
      <c r="F19" s="156">
        <f>ROUND(VALUE(SUBSTITUTE(実質収支比率等に係る経年分析!J$48,"▲","-")),2)</f>
        <v>10.61</v>
      </c>
    </row>
    <row r="20" spans="1:11" x14ac:dyDescent="0.2">
      <c r="A20" s="156" t="s">
        <v>53</v>
      </c>
      <c r="B20" s="156">
        <f>ROUND(VALUE(SUBSTITUTE(実質収支比率等に係る経年分析!F$47,"▲","-")),2)</f>
        <v>18.28</v>
      </c>
      <c r="C20" s="156">
        <f>ROUND(VALUE(SUBSTITUTE(実質収支比率等に係る経年分析!G$47,"▲","-")),2)</f>
        <v>28.18</v>
      </c>
      <c r="D20" s="156">
        <f>ROUND(VALUE(SUBSTITUTE(実質収支比率等に係る経年分析!H$47,"▲","-")),2)</f>
        <v>32.56</v>
      </c>
      <c r="E20" s="156">
        <f>ROUND(VALUE(SUBSTITUTE(実質収支比率等に係る経年分析!I$47,"▲","-")),2)</f>
        <v>33.76</v>
      </c>
      <c r="F20" s="156">
        <f>ROUND(VALUE(SUBSTITUTE(実質収支比率等に係る経年分析!J$47,"▲","-")),2)</f>
        <v>28.29</v>
      </c>
    </row>
    <row r="21" spans="1:11" x14ac:dyDescent="0.2">
      <c r="A21" s="156" t="s">
        <v>54</v>
      </c>
      <c r="B21" s="156">
        <f>IF(ISNUMBER(VALUE(SUBSTITUTE(実質収支比率等に係る経年分析!F$49,"▲","-"))),ROUND(VALUE(SUBSTITUTE(実質収支比率等に係る経年分析!F$49,"▲","-")),2),NA())</f>
        <v>6.25</v>
      </c>
      <c r="C21" s="156">
        <f>IF(ISNUMBER(VALUE(SUBSTITUTE(実質収支比率等に係る経年分析!G$49,"▲","-"))),ROUND(VALUE(SUBSTITUTE(実質収支比率等に係る経年分析!G$49,"▲","-")),2),NA())</f>
        <v>10.199999999999999</v>
      </c>
      <c r="D21" s="156">
        <f>IF(ISNUMBER(VALUE(SUBSTITUTE(実質収支比率等に係る経年分析!H$49,"▲","-"))),ROUND(VALUE(SUBSTITUTE(実質収支比率等に係る経年分析!H$49,"▲","-")),2),NA())</f>
        <v>7.52</v>
      </c>
      <c r="E21" s="156">
        <f>IF(ISNUMBER(VALUE(SUBSTITUTE(実質収支比率等に係る経年分析!I$49,"▲","-"))),ROUND(VALUE(SUBSTITUTE(実質収支比率等に係る経年分析!I$49,"▲","-")),2),NA())</f>
        <v>-0.54</v>
      </c>
      <c r="F21" s="156">
        <f>IF(ISNUMBER(VALUE(SUBSTITUTE(実質収支比率等に係る経年分析!J$49,"▲","-"))),ROUND(VALUE(SUBSTITUTE(実質収支比率等に係る経年分析!J$49,"▲","-")),2),NA())</f>
        <v>-2.69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コミュニティ・プラント事業特別会計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0.28000000000000003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1.54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1.71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v>
      </c>
    </row>
    <row r="33" spans="1:16" x14ac:dyDescent="0.2">
      <c r="A33" s="157" t="str">
        <f>IF(連結実質赤字比率に係る赤字・黒字の構成分析!C$37="",NA(),連結実質赤字比率に係る赤字・黒字の構成分析!C$37)</f>
        <v>津島市民病院事業会計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7.43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1.83</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3.29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1.83</v>
      </c>
    </row>
    <row r="35" spans="1:16" x14ac:dyDescent="0.2">
      <c r="A35" s="157" t="str">
        <f>IF(連結実質赤字比率に係る赤字・黒字の構成分析!C$35="",NA(),連結実質赤字比率に係る赤字・黒字の構成分析!C$35)</f>
        <v>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9.06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8.7100000000000009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8.74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8.18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1817</v>
      </c>
      <c r="E42" s="158"/>
      <c r="F42" s="158"/>
      <c r="G42" s="158">
        <f>'実質公債費比率（分子）の構造'!L$52</f>
        <v>1825</v>
      </c>
      <c r="H42" s="158"/>
      <c r="I42" s="158"/>
      <c r="J42" s="158">
        <f>'実質公債費比率（分子）の構造'!M$52</f>
        <v>1850</v>
      </c>
      <c r="K42" s="158"/>
      <c r="L42" s="158"/>
      <c r="M42" s="158">
        <f>'実質公債費比率（分子）の構造'!N$52</f>
        <v>1873</v>
      </c>
      <c r="N42" s="158"/>
      <c r="O42" s="158"/>
      <c r="P42" s="158">
        <f>'実質公債費比率（分子）の構造'!O$52</f>
        <v>1849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16</v>
      </c>
      <c r="C45" s="158"/>
      <c r="D45" s="158"/>
      <c r="E45" s="158">
        <f>'実質公債費比率（分子）の構造'!L$49</f>
        <v>25</v>
      </c>
      <c r="F45" s="158"/>
      <c r="G45" s="158"/>
      <c r="H45" s="158">
        <f>'実質公債費比率（分子）の構造'!M$49</f>
        <v>42</v>
      </c>
      <c r="I45" s="158"/>
      <c r="J45" s="158"/>
      <c r="K45" s="158">
        <f>'実質公債費比率（分子）の構造'!N$49</f>
        <v>41</v>
      </c>
      <c r="L45" s="158"/>
      <c r="M45" s="158"/>
      <c r="N45" s="158">
        <f>'実質公債費比率（分子）の構造'!O$49</f>
        <v>43</v>
      </c>
      <c r="O45" s="158"/>
      <c r="P45" s="158"/>
    </row>
    <row r="46" spans="1:16" x14ac:dyDescent="0.2">
      <c r="A46" s="158" t="s">
        <v>64</v>
      </c>
      <c r="B46" s="158">
        <f>'実質公債費比率（分子）の構造'!K$48</f>
        <v>880</v>
      </c>
      <c r="C46" s="158"/>
      <c r="D46" s="158"/>
      <c r="E46" s="158">
        <f>'実質公債費比率（分子）の構造'!L$48</f>
        <v>846</v>
      </c>
      <c r="F46" s="158"/>
      <c r="G46" s="158"/>
      <c r="H46" s="158">
        <f>'実質公債費比率（分子）の構造'!M$48</f>
        <v>858</v>
      </c>
      <c r="I46" s="158"/>
      <c r="J46" s="158"/>
      <c r="K46" s="158">
        <f>'実質公債費比率（分子）の構造'!N$48</f>
        <v>863</v>
      </c>
      <c r="L46" s="158"/>
      <c r="M46" s="158"/>
      <c r="N46" s="158">
        <f>'実質公債費比率（分子）の構造'!O$48</f>
        <v>830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1388</v>
      </c>
      <c r="C49" s="158"/>
      <c r="D49" s="158"/>
      <c r="E49" s="158">
        <f>'実質公債費比率（分子）の構造'!L$45</f>
        <v>1448</v>
      </c>
      <c r="F49" s="158"/>
      <c r="G49" s="158"/>
      <c r="H49" s="158">
        <f>'実質公債費比率（分子）の構造'!M$45</f>
        <v>1582</v>
      </c>
      <c r="I49" s="158"/>
      <c r="J49" s="158"/>
      <c r="K49" s="158">
        <f>'実質公債費比率（分子）の構造'!N$45</f>
        <v>1662</v>
      </c>
      <c r="L49" s="158"/>
      <c r="M49" s="158"/>
      <c r="N49" s="158">
        <f>'実質公債費比率（分子）の構造'!O$45</f>
        <v>1711</v>
      </c>
      <c r="O49" s="158"/>
      <c r="P49" s="158"/>
    </row>
    <row r="50" spans="1:16" x14ac:dyDescent="0.2">
      <c r="A50" s="158" t="s">
        <v>67</v>
      </c>
      <c r="B50" s="158" t="e">
        <f>NA()</f>
        <v>#N/A</v>
      </c>
      <c r="C50" s="158">
        <f>IF(ISNUMBER('実質公債費比率（分子）の構造'!K$53),'実質公債費比率（分子）の構造'!K$53,NA())</f>
        <v>467</v>
      </c>
      <c r="D50" s="158" t="e">
        <f>NA()</f>
        <v>#N/A</v>
      </c>
      <c r="E50" s="158" t="e">
        <f>NA()</f>
        <v>#N/A</v>
      </c>
      <c r="F50" s="158">
        <f>IF(ISNUMBER('実質公債費比率（分子）の構造'!L$53),'実質公債費比率（分子）の構造'!L$53,NA())</f>
        <v>494</v>
      </c>
      <c r="G50" s="158" t="e">
        <f>NA()</f>
        <v>#N/A</v>
      </c>
      <c r="H50" s="158" t="e">
        <f>NA()</f>
        <v>#N/A</v>
      </c>
      <c r="I50" s="158">
        <f>IF(ISNUMBER('実質公債費比率（分子）の構造'!M$53),'実質公債費比率（分子）の構造'!M$53,NA())</f>
        <v>632</v>
      </c>
      <c r="J50" s="158" t="e">
        <f>NA()</f>
        <v>#N/A</v>
      </c>
      <c r="K50" s="158" t="e">
        <f>NA()</f>
        <v>#N/A</v>
      </c>
      <c r="L50" s="158">
        <f>IF(ISNUMBER('実質公債費比率（分子）の構造'!N$53),'実質公債費比率（分子）の構造'!N$53,NA())</f>
        <v>693</v>
      </c>
      <c r="M50" s="158" t="e">
        <f>NA()</f>
        <v>#N/A</v>
      </c>
      <c r="N50" s="158" t="e">
        <f>NA()</f>
        <v>#N/A</v>
      </c>
      <c r="O50" s="158">
        <f>IF(ISNUMBER('実質公債費比率（分子）の構造'!O$53),'実質公債費比率（分子）の構造'!O$53,NA())</f>
        <v>735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19442</v>
      </c>
      <c r="E56" s="157"/>
      <c r="F56" s="157"/>
      <c r="G56" s="157">
        <f>'将来負担比率（分子）の構造'!J$52</f>
        <v>19100</v>
      </c>
      <c r="H56" s="157"/>
      <c r="I56" s="157"/>
      <c r="J56" s="157">
        <f>'将来負担比率（分子）の構造'!K$52</f>
        <v>18240</v>
      </c>
      <c r="K56" s="157"/>
      <c r="L56" s="157"/>
      <c r="M56" s="157">
        <f>'将来負担比率（分子）の構造'!L$52</f>
        <v>17418</v>
      </c>
      <c r="N56" s="157"/>
      <c r="O56" s="157"/>
      <c r="P56" s="157">
        <f>'将来負担比率（分子）の構造'!M$52</f>
        <v>16840</v>
      </c>
    </row>
    <row r="57" spans="1:16" x14ac:dyDescent="0.2">
      <c r="A57" s="157" t="s">
        <v>42</v>
      </c>
      <c r="B57" s="157"/>
      <c r="C57" s="157"/>
      <c r="D57" s="157">
        <f>'将来負担比率（分子）の構造'!I$51</f>
        <v>5390</v>
      </c>
      <c r="E57" s="157"/>
      <c r="F57" s="157"/>
      <c r="G57" s="157">
        <f>'将来負担比率（分子）の構造'!J$51</f>
        <v>5118</v>
      </c>
      <c r="H57" s="157"/>
      <c r="I57" s="157"/>
      <c r="J57" s="157">
        <f>'将来負担比率（分子）の構造'!K$51</f>
        <v>4923</v>
      </c>
      <c r="K57" s="157"/>
      <c r="L57" s="157"/>
      <c r="M57" s="157">
        <f>'将来負担比率（分子）の構造'!L$51</f>
        <v>4776</v>
      </c>
      <c r="N57" s="157"/>
      <c r="O57" s="157"/>
      <c r="P57" s="157">
        <f>'将来負担比率（分子）の構造'!M$51</f>
        <v>4567</v>
      </c>
    </row>
    <row r="58" spans="1:16" x14ac:dyDescent="0.2">
      <c r="A58" s="157" t="s">
        <v>41</v>
      </c>
      <c r="B58" s="157"/>
      <c r="C58" s="157"/>
      <c r="D58" s="157">
        <f>'将来負担比率（分子）の構造'!I$50</f>
        <v>3604</v>
      </c>
      <c r="E58" s="157"/>
      <c r="F58" s="157"/>
      <c r="G58" s="157">
        <f>'将来負担比率（分子）の構造'!J$50</f>
        <v>5679</v>
      </c>
      <c r="H58" s="157"/>
      <c r="I58" s="157"/>
      <c r="J58" s="157">
        <f>'将来負担比率（分子）の構造'!K$50</f>
        <v>6152</v>
      </c>
      <c r="K58" s="157"/>
      <c r="L58" s="157"/>
      <c r="M58" s="157">
        <f>'将来負担比率（分子）の構造'!L$50</f>
        <v>6184</v>
      </c>
      <c r="N58" s="157"/>
      <c r="O58" s="157"/>
      <c r="P58" s="157">
        <f>'将来負担比率（分子）の構造'!M$50</f>
        <v>5399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2884</v>
      </c>
      <c r="C62" s="157"/>
      <c r="D62" s="157"/>
      <c r="E62" s="157">
        <f>'将来負担比率（分子）の構造'!J$45</f>
        <v>2928</v>
      </c>
      <c r="F62" s="157"/>
      <c r="G62" s="157"/>
      <c r="H62" s="157">
        <f>'将来負担比率（分子）の構造'!K$45</f>
        <v>2918</v>
      </c>
      <c r="I62" s="157"/>
      <c r="J62" s="157"/>
      <c r="K62" s="157">
        <f>'将来負担比率（分子）の構造'!L$45</f>
        <v>2896</v>
      </c>
      <c r="L62" s="157"/>
      <c r="M62" s="157"/>
      <c r="N62" s="157">
        <f>'将来負担比率（分子）の構造'!M$45</f>
        <v>2918</v>
      </c>
      <c r="O62" s="157"/>
      <c r="P62" s="157"/>
    </row>
    <row r="63" spans="1:16" x14ac:dyDescent="0.2">
      <c r="A63" s="157" t="s">
        <v>34</v>
      </c>
      <c r="B63" s="157">
        <f>'将来負担比率（分子）の構造'!I$44</f>
        <v>306</v>
      </c>
      <c r="C63" s="157"/>
      <c r="D63" s="157"/>
      <c r="E63" s="157">
        <f>'将来負担比率（分子）の構造'!J$44</f>
        <v>366</v>
      </c>
      <c r="F63" s="157"/>
      <c r="G63" s="157"/>
      <c r="H63" s="157">
        <f>'将来負担比率（分子）の構造'!K$44</f>
        <v>310</v>
      </c>
      <c r="I63" s="157"/>
      <c r="J63" s="157"/>
      <c r="K63" s="157">
        <f>'将来負担比率（分子）の構造'!L$44</f>
        <v>254</v>
      </c>
      <c r="L63" s="157"/>
      <c r="M63" s="157"/>
      <c r="N63" s="157">
        <f>'将来負担比率（分子）の構造'!M$44</f>
        <v>198</v>
      </c>
      <c r="O63" s="157"/>
      <c r="P63" s="157"/>
    </row>
    <row r="64" spans="1:16" x14ac:dyDescent="0.2">
      <c r="A64" s="157" t="s">
        <v>33</v>
      </c>
      <c r="B64" s="157">
        <f>'将来負担比率（分子）の構造'!I$43</f>
        <v>10473</v>
      </c>
      <c r="C64" s="157"/>
      <c r="D64" s="157"/>
      <c r="E64" s="157">
        <f>'将来負担比率（分子）の構造'!J$43</f>
        <v>9531</v>
      </c>
      <c r="F64" s="157"/>
      <c r="G64" s="157"/>
      <c r="H64" s="157">
        <f>'将来負担比率（分子）の構造'!K$43</f>
        <v>8998</v>
      </c>
      <c r="I64" s="157"/>
      <c r="J64" s="157"/>
      <c r="K64" s="157">
        <f>'将来負担比率（分子）の構造'!L$43</f>
        <v>8412</v>
      </c>
      <c r="L64" s="157"/>
      <c r="M64" s="157"/>
      <c r="N64" s="157">
        <f>'将来負担比率（分子）の構造'!M$43</f>
        <v>7914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16920</v>
      </c>
      <c r="C66" s="157"/>
      <c r="D66" s="157"/>
      <c r="E66" s="157">
        <f>'将来負担比率（分子）の構造'!J$41</f>
        <v>17328</v>
      </c>
      <c r="F66" s="157"/>
      <c r="G66" s="157"/>
      <c r="H66" s="157">
        <f>'将来負担比率（分子）の構造'!K$41</f>
        <v>17046</v>
      </c>
      <c r="I66" s="157"/>
      <c r="J66" s="157"/>
      <c r="K66" s="157">
        <f>'将来負担比率（分子）の構造'!L$41</f>
        <v>16688</v>
      </c>
      <c r="L66" s="157"/>
      <c r="M66" s="157"/>
      <c r="N66" s="157">
        <f>'将来負担比率（分子）の構造'!M$41</f>
        <v>16934</v>
      </c>
      <c r="O66" s="157"/>
      <c r="P66" s="157"/>
    </row>
    <row r="67" spans="1:16" x14ac:dyDescent="0.2">
      <c r="A67" s="157" t="s">
        <v>71</v>
      </c>
      <c r="B67" s="157" t="e">
        <f>NA()</f>
        <v>#N/A</v>
      </c>
      <c r="C67" s="157">
        <f>IF(ISNUMBER('将来負担比率（分子）の構造'!I$53), IF('将来負担比率（分子）の構造'!I$53 &lt; 0, 0, '将来負担比率（分子）の構造'!I$53), NA())</f>
        <v>2147</v>
      </c>
      <c r="D67" s="157" t="e">
        <f>NA()</f>
        <v>#N/A</v>
      </c>
      <c r="E67" s="157" t="e">
        <f>NA()</f>
        <v>#N/A</v>
      </c>
      <c r="F67" s="157">
        <f>IF(ISNUMBER('将来負担比率（分子）の構造'!J$53), IF('将来負担比率（分子）の構造'!J$53 &lt; 0, 0, '将来負担比率（分子）の構造'!J$53), NA())</f>
        <v>257</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1158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4499</v>
      </c>
      <c r="C72" s="161">
        <f>基金残高に係る経年分析!G55</f>
        <v>4703</v>
      </c>
      <c r="D72" s="161">
        <f>基金残高に係る経年分析!H55</f>
        <v>4037</v>
      </c>
    </row>
    <row r="73" spans="1:16" x14ac:dyDescent="0.2">
      <c r="A73" s="160" t="s">
        <v>74</v>
      </c>
      <c r="B73" s="161">
        <f>基金残高に係る経年分析!F56</f>
        <v>332</v>
      </c>
      <c r="C73" s="161">
        <f>基金残高に係る経年分析!G56</f>
        <v>405</v>
      </c>
      <c r="D73" s="161">
        <f>基金残高に係る経年分析!H56</f>
        <v>466</v>
      </c>
    </row>
    <row r="74" spans="1:16" x14ac:dyDescent="0.2">
      <c r="A74" s="160" t="s">
        <v>75</v>
      </c>
      <c r="B74" s="161">
        <f>基金残高に係る経年分析!F57</f>
        <v>666</v>
      </c>
      <c r="C74" s="161">
        <f>基金残高に係る経年分析!G57</f>
        <v>612</v>
      </c>
      <c r="D74" s="161">
        <f>基金残高に係る経年分析!H57</f>
        <v>504</v>
      </c>
    </row>
  </sheetData>
  <sheetProtection algorithmName="SHA-512" hashValue="zuud4s/P9SZ+qgHS0KqlYunpQHNYYATthWnb2eJzELo9o9u4nDDHUmmpSRXrjAq7uU7NECwwku8HGoFih9NUBQ==" saltValue="xBd2qTNyPOTULx/sXsa8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2026-09-24T00:31:36Z</cp:lastPrinted>
  <dcterms:created xsi:type="dcterms:W3CDTF">2026-02-23T07:06:50Z</dcterms:created>
  <dcterms:modified xsi:type="dcterms:W3CDTF">2026-09-28T02:42:33Z</dcterms:modified>
  <cp:category/>
</cp:coreProperties>
</file>