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5C38B76B-94F6-46B7-880A-B51FF5AFD2A2}"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W39" i="10"/>
  <c r="BE39" i="10"/>
  <c r="AM39" i="10"/>
  <c r="U39" i="10"/>
  <c r="BW38" i="10"/>
  <c r="BE38" i="10"/>
  <c r="AM38" i="10"/>
  <c r="U38" i="10"/>
  <c r="BW37" i="10"/>
  <c r="BE37" i="10"/>
  <c r="AM37" i="10"/>
  <c r="U37" i="10"/>
  <c r="BE36" i="10"/>
  <c r="BE35" i="10"/>
  <c r="C34" i="10"/>
  <c r="C35" i="10" s="1"/>
  <c r="C36" i="10" l="1"/>
  <c r="C37" i="10" s="1"/>
  <c r="C38" i="10"/>
  <c r="C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c r="AM35" i="10" s="1"/>
  <c r="AM36" i="10" s="1"/>
  <c r="BE34" i="10" l="1"/>
  <c r="CO34" i="10" s="1"/>
  <c r="CO35" i="10" s="1"/>
  <c r="CO36" i="10" s="1"/>
  <c r="CO37" i="10" s="1"/>
  <c r="CO38" i="10" s="1"/>
  <c r="CO39" i="10" s="1"/>
  <c r="CO40" i="10" s="1"/>
  <c r="BW34" i="10"/>
  <c r="BW35" i="10" s="1"/>
  <c r="BW36" i="10" s="1"/>
</calcChain>
</file>

<file path=xl/sharedStrings.xml><?xml version="1.0" encoding="utf-8"?>
<sst xmlns="http://schemas.openxmlformats.org/spreadsheetml/2006/main" count="1149" uniqueCount="584">
  <si>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</si>
  <si>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</si>
  <si>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</si>
  <si>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</si>
  <si>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</si>
  <si>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</si>
  <si>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</si>
  <si>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</si>
  <si>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</si>
  <si>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</si>
  <si>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</si>
  <si>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</si>
  <si>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</si>
  <si>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</si>
  <si>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</si>
  <si>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</si>
  <si>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</si>
  <si>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</si>
  <si>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</si>
  <si>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</si>
  <si>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</si>
  <si>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</si>
  <si>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</si>
  <si>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</si>
  <si>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</si>
  <si>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</si>
  <si>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</si>
  <si>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</si>
  <si>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</si>
  <si>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</si>
  <si>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</si>
  <si>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</si>
  <si>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</si>
  <si>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</si>
  <si>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</si>
  <si>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</si>
  <si>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</si>
  <si>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</si>
  <si>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</si>
  <si>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</si>
  <si>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</si>
  <si>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</si>
  <si>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</si>
  <si>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</si>
  <si>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</si>
  <si>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</si>
  <si>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</si>
  <si>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</si>
  <si>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</si>
  <si>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</si>
  <si>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</si>
  <si>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</si>
  <si>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</si>
  <si>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</si>
  <si>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</si>
  <si>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</si>
  <si>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</si>
  <si>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</si>
  <si>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</si>
  <si>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</si>
  <si>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</si>
  <si>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</si>
  <si>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</si>
  <si>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</si>
  <si>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</si>
  <si>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</si>
  <si>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</si>
  <si>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</si>
  <si>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</si>
  <si>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</si>
  <si>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</si>
  <si>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</si>
  <si>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</si>
  <si>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</si>
  <si>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</si>
  <si>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</si>
  <si>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</si>
  <si>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</si>
  <si>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</si>
  <si>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</si>
  <si>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</si>
  <si>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</si>
  <si>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</si>
  <si>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</si>
  <si>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</si>
  <si>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</si>
  <si>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</si>
  <si>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</si>
  <si>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</si>
  <si>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</si>
  <si>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</si>
  <si>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</si>
  <si>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</si>
  <si>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</si>
  <si>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岡崎市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</si>
  <si>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</si>
  <si>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</si>
  <si>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</si>
  <si>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</si>
  <si>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</si>
  <si>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</si>
  <si>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</si>
  <si>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</si>
  <si>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</si>
  <si>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</si>
  <si>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</si>
  <si>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</si>
  <si>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</si>
  <si>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</si>
  <si>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</si>
  <si>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</si>
  <si>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</si>
  <si>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</si>
  <si>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</si>
  <si>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</si>
  <si>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</si>
  <si>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</si>
  <si>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</si>
  <si>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</si>
  <si>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</si>
  <si>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</si>
  <si>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</si>
  <si>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</si>
  <si>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</si>
  <si>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</si>
  <si>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</si>
  <si>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</si>
  <si>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</si>
  <si>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</si>
  <si>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</si>
  <si>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</si>
  <si>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</si>
  <si>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</si>
  <si>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</si>
  <si>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</si>
  <si>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</si>
  <si>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</si>
  <si>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</si>
  <si>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</si>
  <si>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</si>
  <si>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</si>
  <si>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</si>
  <si>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</si>
  <si>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</si>
  <si>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</si>
  <si>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</si>
  <si>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</si>
  <si>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</si>
  <si>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</si>
  <si>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</si>
  <si>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</si>
  <si>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</si>
  <si>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</si>
  <si>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</si>
  <si>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</si>
  <si>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</si>
  <si>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</si>
  <si>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</si>
  <si>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</si>
  <si>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</si>
  <si>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</si>
  <si>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</si>
  <si>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</si>
  <si>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</si>
  <si>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</si>
  <si>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</si>
  <si>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</si>
  <si>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</si>
  <si>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</si>
  <si>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</si>
  <si>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</si>
  <si>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</si>
  <si>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</si>
  <si>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</si>
  <si>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</si>
  <si>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</si>
  <si>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</si>
  <si>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</si>
  <si>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</si>
  <si>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</si>
  <si>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</si>
  <si>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</si>
  <si>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</si>
  <si>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</si>
  <si>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</si>
  <si>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</si>
  <si>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</si>
  <si>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</si>
  <si>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</si>
  <si>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</si>
  <si>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</si>
  <si>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</si>
  <si>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</si>
  <si>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</si>
  <si>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</si>
  <si>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</si>
  <si>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</si>
  <si>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</si>
  <si>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</si>
  <si>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</si>
  <si>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</si>
  <si>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</si>
  <si>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</si>
  <si>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愛知県岡崎市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</si>
  <si>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</si>
  <si>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</si>
  <si>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</si>
  <si>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</si>
  <si>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</si>
  <si>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</si>
  <si>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</si>
  <si>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</si>
  <si>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</si>
  <si>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</si>
  <si>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</si>
  <si>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</si>
  <si>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</si>
  <si>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</si>
  <si>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</si>
  <si>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</si>
  <si>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</si>
  <si>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</si>
  <si>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</si>
  <si>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</si>
  <si>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</si>
  <si>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</si>
  <si>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</si>
  <si>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</si>
  <si>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</si>
  <si>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</si>
  <si>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</si>
  <si>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</si>
  <si>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</si>
  <si>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</si>
  <si>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</si>
  <si>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</si>
  <si>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</si>
  <si>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</si>
  <si>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</si>
  <si>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</si>
  <si>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</si>
  <si>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</si>
  <si>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</si>
  <si>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</si>
  <si>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</si>
  <si>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</si>
  <si>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</si>
  <si>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</si>
  <si>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</si>
  <si>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</si>
  <si>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</si>
  <si>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</si>
  <si>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</si>
  <si>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</si>
  <si>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</si>
  <si>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</si>
  <si>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</si>
  <si>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</si>
  <si>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</si>
  <si>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</si>
  <si>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</si>
  <si>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</si>
  <si>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</si>
  <si>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</si>
  <si>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</si>
  <si>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</si>
  <si>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</si>
  <si>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</si>
  <si>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</si>
  <si>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</si>
  <si>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</si>
  <si>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</si>
  <si>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</si>
  <si>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</si>
  <si>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</si>
  <si>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</si>
  <si>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</si>
  <si>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</si>
  <si>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</si>
  <si>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</si>
  <si>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</si>
  <si>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</si>
  <si>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</si>
  <si>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</si>
  <si>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</si>
  <si>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</si>
  <si>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</si>
  <si>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</si>
  <si>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</si>
  <si>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</si>
  <si>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</si>
  <si>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</si>
  <si>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</si>
  <si>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</si>
  <si>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</si>
  <si>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</si>
  <si>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</si>
  <si>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</si>
  <si>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</si>
  <si>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</si>
  <si>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</si>
  <si>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</si>
  <si>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</si>
  <si>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</si>
  <si>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</si>
  <si>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</si>
  <si>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</si>
  <si>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</si>
  <si>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</si>
  <si>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</si>
  <si>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</si>
  <si>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</si>
  <si>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</si>
  <si>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</si>
  <si>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</si>
  <si>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</si>
  <si>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</si>
  <si>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</si>
  <si>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</si>
  <si>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</si>
  <si>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</si>
  <si>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</si>
  <si>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</si>
  <si>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</si>
  <si>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</si>
  <si>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</si>
  <si>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</si>
  <si>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</si>
  <si>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</si>
  <si>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</si>
  <si>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</si>
  <si>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</si>
  <si>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</si>
  <si>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</si>
  <si>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</si>
  <si>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</si>
  <si>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</si>
  <si>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</si>
  <si>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</si>
  <si>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</si>
  <si>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</si>
  <si>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</si>
  <si>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</si>
  <si>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</si>
  <si>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</si>
  <si>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</si>
  <si>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</si>
  <si>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</si>
  <si>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</si>
  <si>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</si>
  <si>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</si>
  <si>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</si>
  <si>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</si>
  <si>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</si>
  <si>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愛知県岡崎市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</si>
  <si>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</si>
  <si>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</si>
  <si>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</si>
  <si>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</si>
  <si>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</si>
  <si>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</si>
  <si>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</si>
  <si>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</si>
  <si>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</si>
  <si>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</si>
  <si>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</si>
  <si>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</si>
  <si>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</si>
  <si>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</si>
  <si>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</si>
  <si>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</si>
  <si>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</si>
  <si>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</si>
  <si>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</si>
  <si>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</si>
  <si>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継続契約集合支払特別会計</t>
    <phoneticPr fontId="5"/>
  </si>
  <si>
    <t>額田北部診療所特別会計</t>
    <phoneticPr fontId="5"/>
  </si>
  <si>
    <t>こども発達医療センター特別会計</t>
    <phoneticPr fontId="5"/>
  </si>
  <si>
    <t>岡崎駅東土地区画整理事業清算金特別会計</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</si>
  <si>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</si>
  <si>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</si>
  <si>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</si>
  <si>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</si>
  <si>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</si>
  <si>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</si>
  <si>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</si>
  <si>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</si>
  <si>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</si>
  <si>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</si>
  <si>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</si>
  <si>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</si>
  <si>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</si>
  <si>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</si>
  <si>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</si>
  <si>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</si>
  <si>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</si>
  <si>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病院事業会計</t>
    <phoneticPr fontId="5"/>
  </si>
  <si>
    <t>法適用企業</t>
    <phoneticPr fontId="5"/>
  </si>
  <si>
    <t>水道事業会計</t>
    <phoneticPr fontId="5"/>
  </si>
  <si>
    <t>下水道事業会計</t>
    <phoneticPr fontId="5"/>
  </si>
  <si>
    <t>阿知和地区工業団地造成事業特別会計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</si>
  <si>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</si>
  <si>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</si>
  <si>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</si>
  <si>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</si>
  <si>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</si>
  <si>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</si>
  <si>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</si>
  <si>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</si>
  <si>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</si>
  <si>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</si>
  <si>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</si>
  <si>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</si>
  <si>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</si>
  <si>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</si>
  <si>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</si>
  <si>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</si>
  <si>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</si>
  <si>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</si>
  <si>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</si>
  <si>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</si>
  <si>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</si>
  <si>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</si>
  <si>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</si>
  <si>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</si>
  <si>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</si>
  <si>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</si>
  <si>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</si>
  <si>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</si>
  <si>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</si>
  <si>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</si>
  <si>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</si>
  <si>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</si>
  <si>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</si>
  <si>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</si>
  <si>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</si>
  <si>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</si>
  <si>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</si>
  <si>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</si>
  <si>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</si>
  <si>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</si>
  <si>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</si>
  <si>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</si>
  <si>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</si>
  <si>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</si>
  <si>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</si>
  <si>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</si>
  <si>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</si>
  <si>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</si>
  <si>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</si>
  <si>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</si>
  <si>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</si>
  <si>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</si>
  <si>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</si>
  <si>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</si>
  <si>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</si>
  <si>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</si>
  <si>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</si>
  <si>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</si>
  <si>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</si>
  <si>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</si>
  <si>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</si>
  <si>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</si>
  <si>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</si>
  <si>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</si>
  <si>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</si>
  <si>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</si>
  <si>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</si>
  <si>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</si>
  <si>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</si>
  <si>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</si>
  <si>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</si>
  <si>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</si>
  <si>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</si>
  <si>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</si>
  <si>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</si>
  <si>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</si>
  <si>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</si>
  <si>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</si>
  <si>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</si>
  <si>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</si>
  <si>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</si>
  <si>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</si>
  <si>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</si>
  <si>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</si>
  <si>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</si>
  <si>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</si>
  <si>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</si>
  <si>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</si>
  <si>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</si>
  <si>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</si>
  <si>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</si>
  <si>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</si>
  <si>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</si>
  <si>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</si>
  <si>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</si>
  <si>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</si>
  <si>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</si>
  <si>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</si>
  <si>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</si>
  <si>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</si>
  <si>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</si>
  <si>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</si>
  <si>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</si>
  <si>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</si>
  <si>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</si>
  <si>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</si>
  <si>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</si>
  <si>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</si>
  <si>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</si>
  <si>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</si>
  <si>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</si>
  <si>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</si>
  <si>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</si>
  <si>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</si>
  <si>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</si>
  <si>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</si>
  <si>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</si>
  <si>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</si>
  <si>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</si>
  <si>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</si>
  <si>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</si>
  <si>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</si>
  <si>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</si>
  <si>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</si>
  <si>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</si>
  <si>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</si>
  <si>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</si>
  <si>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</si>
  <si>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</si>
  <si>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</si>
  <si>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</si>
  <si>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</si>
  <si>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</si>
  <si>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</si>
  <si>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</si>
  <si>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</si>
  <si>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1.73</t>
  </si>
  <si>
    <t>▲ 0.67</t>
  </si>
  <si>
    <t>▲ 5.96</t>
  </si>
  <si>
    <t>▲ 7.88</t>
  </si>
  <si>
    <t>▲ 5.12</t>
  </si>
  <si>
    <t>水道事業会計</t>
  </si>
  <si>
    <t>病院事業会計</t>
  </si>
  <si>
    <t>一般会計</t>
  </si>
  <si>
    <t>下水道事業会計</t>
  </si>
  <si>
    <t>阿知和地区工業団地造成事業特別会計</t>
  </si>
  <si>
    <t>国民健康保険事業特別会計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</si>
  <si>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</si>
  <si>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</si>
  <si>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</si>
  <si>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</si>
  <si>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</si>
  <si>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</si>
  <si>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</si>
  <si>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</si>
  <si>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</si>
  <si>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東岡崎駅周辺地区整備基金</t>
    <rPh sb="0" eb="10">
      <t>ヒガシオカザキエキシュウヘンチクセイビ</t>
    </rPh>
    <rPh sb="10" eb="12">
      <t>キキン</t>
    </rPh>
    <phoneticPr fontId="5"/>
  </si>
  <si>
    <t>公共施設保全整備基金</t>
    <rPh sb="0" eb="8">
      <t>コウキョウシセツホゼンセイビ</t>
    </rPh>
    <rPh sb="8" eb="10">
      <t>キキン</t>
    </rPh>
    <phoneticPr fontId="5"/>
  </si>
  <si>
    <t>公園施設整備基金</t>
    <rPh sb="0" eb="4">
      <t>コウエンシセツ</t>
    </rPh>
    <rPh sb="4" eb="6">
      <t>セイビ</t>
    </rPh>
    <rPh sb="6" eb="8">
      <t>キキン</t>
    </rPh>
    <phoneticPr fontId="5"/>
  </si>
  <si>
    <t>文化施設整備基金</t>
    <rPh sb="0" eb="2">
      <t>ブンカ</t>
    </rPh>
    <rPh sb="2" eb="4">
      <t>シセツ</t>
    </rPh>
    <rPh sb="4" eb="8">
      <t>セイビキキン</t>
    </rPh>
    <phoneticPr fontId="5"/>
  </si>
  <si>
    <t>美術博物館等整備基金</t>
    <rPh sb="0" eb="5">
      <t>ビジュツハクブツカン</t>
    </rPh>
    <rPh sb="5" eb="6">
      <t>トウ</t>
    </rPh>
    <rPh sb="6" eb="8">
      <t>セイビ</t>
    </rPh>
    <rPh sb="8" eb="10">
      <t>キキン</t>
    </rPh>
    <phoneticPr fontId="5"/>
  </si>
  <si>
    <t>-</t>
    <phoneticPr fontId="2"/>
  </si>
  <si>
    <t>○</t>
  </si>
  <si>
    <t>岡崎市土地開発公社</t>
    <rPh sb="0" eb="3">
      <t>オカザキシ</t>
    </rPh>
    <rPh sb="3" eb="9">
      <t>トチカイハツコウシャ</t>
    </rPh>
    <phoneticPr fontId="38"/>
  </si>
  <si>
    <t>公益財団法人岡崎幸田勤労者共済会</t>
    <rPh sb="0" eb="2">
      <t>コウエキ</t>
    </rPh>
    <rPh sb="2" eb="4">
      <t>ザイダン</t>
    </rPh>
    <rPh sb="4" eb="6">
      <t>ホウジン</t>
    </rPh>
    <rPh sb="6" eb="8">
      <t>オカザキ</t>
    </rPh>
    <rPh sb="8" eb="10">
      <t>コウタ</t>
    </rPh>
    <rPh sb="10" eb="13">
      <t>キンロウシャ</t>
    </rPh>
    <rPh sb="13" eb="16">
      <t>キョウサイカイ</t>
    </rPh>
    <phoneticPr fontId="38"/>
  </si>
  <si>
    <t>株式会社岡崎情報開発センター</t>
    <rPh sb="0" eb="2">
      <t>カブシキ</t>
    </rPh>
    <rPh sb="2" eb="4">
      <t>カイシャ</t>
    </rPh>
    <rPh sb="4" eb="6">
      <t>オカザキ</t>
    </rPh>
    <rPh sb="6" eb="8">
      <t>ジョウホウ</t>
    </rPh>
    <rPh sb="8" eb="10">
      <t>カイハツ</t>
    </rPh>
    <phoneticPr fontId="38"/>
  </si>
  <si>
    <t>公益財団法人岡崎市スポーツ協会</t>
    <rPh sb="0" eb="2">
      <t>コウエキ</t>
    </rPh>
    <rPh sb="2" eb="4">
      <t>ザイダン</t>
    </rPh>
    <rPh sb="4" eb="6">
      <t>ホウジン</t>
    </rPh>
    <rPh sb="6" eb="9">
      <t>オカザキシ</t>
    </rPh>
    <rPh sb="13" eb="15">
      <t>キョウカイ</t>
    </rPh>
    <phoneticPr fontId="38"/>
  </si>
  <si>
    <t>公益財団法人岡崎市学校給食協会</t>
    <rPh sb="0" eb="6">
      <t>コウエキザイダンホウジン</t>
    </rPh>
    <rPh sb="6" eb="9">
      <t>オカザキシ</t>
    </rPh>
    <rPh sb="9" eb="11">
      <t>ガッコウ</t>
    </rPh>
    <rPh sb="11" eb="13">
      <t>キュウショク</t>
    </rPh>
    <rPh sb="13" eb="15">
      <t>キョウカイ</t>
    </rPh>
    <phoneticPr fontId="38"/>
  </si>
  <si>
    <t>株式会社岡崎さくら電力</t>
    <rPh sb="0" eb="2">
      <t>カブシキ</t>
    </rPh>
    <rPh sb="2" eb="4">
      <t>カイシャ</t>
    </rPh>
    <rPh sb="4" eb="6">
      <t>オカザキ</t>
    </rPh>
    <rPh sb="9" eb="11">
      <t>デンリョク</t>
    </rPh>
    <phoneticPr fontId="38"/>
  </si>
  <si>
    <t>株式会社もりまち</t>
    <rPh sb="0" eb="2">
      <t>カブシキ</t>
    </rPh>
    <rPh sb="2" eb="4">
      <t>カイシャ</t>
    </rPh>
    <phoneticPr fontId="38"/>
  </si>
  <si>
    <t>岡崎市額田郡模範造林組合</t>
    <rPh sb="0" eb="3">
      <t>オカザキシ</t>
    </rPh>
    <rPh sb="3" eb="5">
      <t>ヌカタ</t>
    </rPh>
    <rPh sb="5" eb="6">
      <t>グン</t>
    </rPh>
    <rPh sb="6" eb="8">
      <t>モハン</t>
    </rPh>
    <rPh sb="8" eb="10">
      <t>ゾウリン</t>
    </rPh>
    <rPh sb="10" eb="12">
      <t>クミアイ</t>
    </rPh>
    <phoneticPr fontId="38"/>
  </si>
  <si>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38"/>
  </si>
  <si>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8"/>
  </si>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</sst>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quotePrefix="1"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9EDAA2C-091B-41AA-86BD-A1CFDBDAE48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266E-445B-993F-2A81ABFD871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48238</c:v>
                </c:pt>
                <c:pt idx="1">
                  <c:v>36683</c:v>
                </c:pt>
                <c:pt idx="2">
                  <c:v>32301</c:v>
                </c:pt>
                <c:pt idx="3">
                  <c:v>37907</c:v>
                </c:pt>
                <c:pt idx="4">
                  <c:v>50544</c:v>
                </c:pt>
              </c:numCache>
            </c:numRef>
          </c:val>
          <c:smooth val="0"/>
          <c:extLst>
            <c:ext xmlns:c16="http://schemas.microsoft.com/office/drawing/2014/chart" uri="{C3380CC4-5D6E-409C-BE32-E72D297353CC}">
              <c16:uniqueId val="{00000001-266E-445B-993F-2A81ABFD871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6.87</c:v>
                </c:pt>
                <c:pt idx="1">
                  <c:v>9.06</c:v>
                </c:pt>
                <c:pt idx="2">
                  <c:v>9.48</c:v>
                </c:pt>
                <c:pt idx="3">
                  <c:v>6.94</c:v>
                </c:pt>
                <c:pt idx="4">
                  <c:v>8.0299999999999994</c:v>
                </c:pt>
              </c:numCache>
            </c:numRef>
          </c:val>
          <c:extLst>
            <c:ext xmlns:c16="http://schemas.microsoft.com/office/drawing/2014/chart" uri="{C3380CC4-5D6E-409C-BE32-E72D297353CC}">
              <c16:uniqueId val="{00000000-338D-40E2-BE89-F83FBE9C2BC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15.51</c:v>
                </c:pt>
                <c:pt idx="1">
                  <c:v>17.260000000000002</c:v>
                </c:pt>
                <c:pt idx="2">
                  <c:v>15.73</c:v>
                </c:pt>
                <c:pt idx="3">
                  <c:v>14.38</c:v>
                </c:pt>
                <c:pt idx="4">
                  <c:v>11.3</c:v>
                </c:pt>
              </c:numCache>
            </c:numRef>
          </c:val>
          <c:extLst>
            <c:ext xmlns:c16="http://schemas.microsoft.com/office/drawing/2014/chart" uri="{C3380CC4-5D6E-409C-BE32-E72D297353CC}">
              <c16:uniqueId val="{00000001-338D-40E2-BE89-F83FBE9C2BC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-1.73</c:v>
                </c:pt>
                <c:pt idx="1">
                  <c:v>-0.67</c:v>
                </c:pt>
                <c:pt idx="2">
                  <c:v>-5.96</c:v>
                </c:pt>
                <c:pt idx="3">
                  <c:v>-7.88</c:v>
                </c:pt>
                <c:pt idx="4">
                  <c:v>-5.12</c:v>
                </c:pt>
              </c:numCache>
            </c:numRef>
          </c:val>
          <c:smooth val="0"/>
          <c:extLst>
            <c:ext xmlns:c16="http://schemas.microsoft.com/office/drawing/2014/chart" uri="{C3380CC4-5D6E-409C-BE32-E72D297353CC}">
              <c16:uniqueId val="{00000002-338D-40E2-BE89-F83FBE9C2BC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0.06</c:v>
                </c:pt>
                <c:pt idx="6">
                  <c:v>#N/A</c:v>
                </c:pt>
                <c:pt idx="7">
                  <c:v>0.17</c:v>
                </c:pt>
                <c:pt idx="8">
                  <c:v>#N/A</c:v>
                </c:pt>
                <c:pt idx="9">
                  <c:v>0</c:v>
                </c:pt>
              </c:numCache>
            </c:numRef>
          </c:val>
          <c:extLst>
            <c:ext xmlns:c16="http://schemas.microsoft.com/office/drawing/2014/chart" uri="{C3380CC4-5D6E-409C-BE32-E72D297353CC}">
              <c16:uniqueId val="{00000000-D0CB-4D7B-8EC2-7C5AF857AC1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0CB-4D7B-8EC2-7C5AF857AC13}"/>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0.03</c:v>
                </c:pt>
                <c:pt idx="6">
                  <c:v>#N/A</c:v>
                </c:pt>
                <c:pt idx="7">
                  <c:v>0.03</c:v>
                </c:pt>
                <c:pt idx="8">
                  <c:v>#N/A</c:v>
                </c:pt>
                <c:pt idx="9">
                  <c:v>0.04</c:v>
                </c:pt>
              </c:numCache>
            </c:numRef>
          </c:val>
          <c:extLst>
            <c:ext xmlns:c16="http://schemas.microsoft.com/office/drawing/2014/chart" uri="{C3380CC4-5D6E-409C-BE32-E72D297353CC}">
              <c16:uniqueId val="{00000002-D0CB-4D7B-8EC2-7C5AF857AC13}"/>
            </c:ext>
          </c:extLst>
        </c:ser>
        <c:ser>
          <c:idx val="3"/>
          <c:order val="3"/>
          <c:tx>
            <c:strRef>
              <c:f>データシート!$A$30</c:f>
              <c:strCache>
                <c:ptCount val="1"/>
                <c:pt idx="0">
                  <c:v>介護保険特別会計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0.67</c:v>
                </c:pt>
                <c:pt idx="2">
                  <c:v>#N/A</c:v>
                </c:pt>
                <c:pt idx="3">
                  <c:v>0.93</c:v>
                </c:pt>
                <c:pt idx="4">
                  <c:v>#N/A</c:v>
                </c:pt>
                <c:pt idx="5">
                  <c:v>0.77</c:v>
                </c:pt>
                <c:pt idx="6">
                  <c:v>#N/A</c:v>
                </c:pt>
                <c:pt idx="7">
                  <c:v>0.36</c:v>
                </c:pt>
                <c:pt idx="8">
                  <c:v>#N/A</c:v>
                </c:pt>
                <c:pt idx="9">
                  <c:v>0.34</c:v>
                </c:pt>
              </c:numCache>
            </c:numRef>
          </c:val>
          <c:extLst>
            <c:ext xmlns:c16="http://schemas.microsoft.com/office/drawing/2014/chart" uri="{C3380CC4-5D6E-409C-BE32-E72D297353CC}">
              <c16:uniqueId val="{00000003-D0CB-4D7B-8EC2-7C5AF857AC13}"/>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c:v>
                </c:pt>
                <c:pt idx="2">
                  <c:v>#N/A</c:v>
                </c:pt>
                <c:pt idx="3">
                  <c:v>0.48</c:v>
                </c:pt>
                <c:pt idx="4">
                  <c:v>#N/A</c:v>
                </c:pt>
                <c:pt idx="5">
                  <c:v>0.51</c:v>
                </c:pt>
                <c:pt idx="6">
                  <c:v>#N/A</c:v>
                </c:pt>
                <c:pt idx="7">
                  <c:v>0.69</c:v>
                </c:pt>
                <c:pt idx="8">
                  <c:v>#N/A</c:v>
                </c:pt>
                <c:pt idx="9">
                  <c:v>0.56000000000000005</c:v>
                </c:pt>
              </c:numCache>
            </c:numRef>
          </c:val>
          <c:extLst>
            <c:ext xmlns:c16="http://schemas.microsoft.com/office/drawing/2014/chart" uri="{C3380CC4-5D6E-409C-BE32-E72D297353CC}">
              <c16:uniqueId val="{00000004-D0CB-4D7B-8EC2-7C5AF857AC13}"/>
            </c:ext>
          </c:extLst>
        </c:ser>
        <c:ser>
          <c:idx val="5"/>
          <c:order val="5"/>
          <c:tx>
            <c:strRef>
              <c:f>データシート!$A$32</c:f>
              <c:strCache>
                <c:ptCount val="1"/>
                <c:pt idx="0">
                  <c:v>阿知和地区工業団地造成事業特別会計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3.27</c:v>
                </c:pt>
              </c:numCache>
            </c:numRef>
          </c:val>
          <c:extLst>
            <c:ext xmlns:c16="http://schemas.microsoft.com/office/drawing/2014/chart" uri="{C3380CC4-5D6E-409C-BE32-E72D297353CC}">
              <c16:uniqueId val="{00000005-D0CB-4D7B-8EC2-7C5AF857AC13}"/>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4.1500000000000004</c:v>
                </c:pt>
                <c:pt idx="2">
                  <c:v>#N/A</c:v>
                </c:pt>
                <c:pt idx="3">
                  <c:v>4.33</c:v>
                </c:pt>
                <c:pt idx="4">
                  <c:v>#N/A</c:v>
                </c:pt>
                <c:pt idx="5">
                  <c:v>4.22</c:v>
                </c:pt>
                <c:pt idx="6">
                  <c:v>#N/A</c:v>
                </c:pt>
                <c:pt idx="7">
                  <c:v>4.1900000000000004</c:v>
                </c:pt>
                <c:pt idx="8">
                  <c:v>#N/A</c:v>
                </c:pt>
                <c:pt idx="9">
                  <c:v>3.97</c:v>
                </c:pt>
              </c:numCache>
            </c:numRef>
          </c:val>
          <c:extLst>
            <c:ext xmlns:c16="http://schemas.microsoft.com/office/drawing/2014/chart" uri="{C3380CC4-5D6E-409C-BE32-E72D297353CC}">
              <c16:uniqueId val="{00000006-D0CB-4D7B-8EC2-7C5AF857AC13}"/>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6.85</c:v>
                </c:pt>
                <c:pt idx="2">
                  <c:v>#N/A</c:v>
                </c:pt>
                <c:pt idx="3">
                  <c:v>9.0399999999999991</c:v>
                </c:pt>
                <c:pt idx="4">
                  <c:v>#N/A</c:v>
                </c:pt>
                <c:pt idx="5">
                  <c:v>9.41</c:v>
                </c:pt>
                <c:pt idx="6">
                  <c:v>#N/A</c:v>
                </c:pt>
                <c:pt idx="7">
                  <c:v>6.92</c:v>
                </c:pt>
                <c:pt idx="8">
                  <c:v>#N/A</c:v>
                </c:pt>
                <c:pt idx="9">
                  <c:v>8.0299999999999994</c:v>
                </c:pt>
              </c:numCache>
            </c:numRef>
          </c:val>
          <c:extLst>
            <c:ext xmlns:c16="http://schemas.microsoft.com/office/drawing/2014/chart" uri="{C3380CC4-5D6E-409C-BE32-E72D297353CC}">
              <c16:uniqueId val="{00000007-D0CB-4D7B-8EC2-7C5AF857AC13}"/>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7.75</c:v>
                </c:pt>
                <c:pt idx="2">
                  <c:v>#N/A</c:v>
                </c:pt>
                <c:pt idx="3">
                  <c:v>12.61</c:v>
                </c:pt>
                <c:pt idx="4">
                  <c:v>#N/A</c:v>
                </c:pt>
                <c:pt idx="5">
                  <c:v>15.73</c:v>
                </c:pt>
                <c:pt idx="6">
                  <c:v>#N/A</c:v>
                </c:pt>
                <c:pt idx="7">
                  <c:v>15.66</c:v>
                </c:pt>
                <c:pt idx="8">
                  <c:v>#N/A</c:v>
                </c:pt>
                <c:pt idx="9">
                  <c:v>12.76</c:v>
                </c:pt>
              </c:numCache>
            </c:numRef>
          </c:val>
          <c:extLst>
            <c:ext xmlns:c16="http://schemas.microsoft.com/office/drawing/2014/chart" uri="{C3380CC4-5D6E-409C-BE32-E72D297353CC}">
              <c16:uniqueId val="{00000008-D0CB-4D7B-8EC2-7C5AF857AC1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15.79</c:v>
                </c:pt>
                <c:pt idx="2">
                  <c:v>#N/A</c:v>
                </c:pt>
                <c:pt idx="3">
                  <c:v>16.39</c:v>
                </c:pt>
                <c:pt idx="4">
                  <c:v>#N/A</c:v>
                </c:pt>
                <c:pt idx="5">
                  <c:v>16.46</c:v>
                </c:pt>
                <c:pt idx="6">
                  <c:v>#N/A</c:v>
                </c:pt>
                <c:pt idx="7">
                  <c:v>15.84</c:v>
                </c:pt>
                <c:pt idx="8">
                  <c:v>#N/A</c:v>
                </c:pt>
                <c:pt idx="9">
                  <c:v>14.17</c:v>
                </c:pt>
              </c:numCache>
            </c:numRef>
          </c:val>
          <c:extLst>
            <c:ext xmlns:c16="http://schemas.microsoft.com/office/drawing/2014/chart" uri="{C3380CC4-5D6E-409C-BE32-E72D297353CC}">
              <c16:uniqueId val="{00000009-D0CB-4D7B-8EC2-7C5AF857AC1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10489</c:v>
                </c:pt>
                <c:pt idx="5">
                  <c:v>10356</c:v>
                </c:pt>
                <c:pt idx="8">
                  <c:v>10342</c:v>
                </c:pt>
                <c:pt idx="11">
                  <c:v>10229</c:v>
                </c:pt>
                <c:pt idx="14">
                  <c:v>9736</c:v>
                </c:pt>
              </c:numCache>
            </c:numRef>
          </c:val>
          <c:extLst>
            <c:ext xmlns:c16="http://schemas.microsoft.com/office/drawing/2014/chart" uri="{C3380CC4-5D6E-409C-BE32-E72D297353CC}">
              <c16:uniqueId val="{00000000-7324-4134-B6A0-F0480443D8D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324-4134-B6A0-F0480443D8D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370</c:v>
                </c:pt>
                <c:pt idx="3">
                  <c:v>385</c:v>
                </c:pt>
                <c:pt idx="6">
                  <c:v>372</c:v>
                </c:pt>
                <c:pt idx="9">
                  <c:v>372</c:v>
                </c:pt>
                <c:pt idx="12">
                  <c:v>373</c:v>
                </c:pt>
              </c:numCache>
            </c:numRef>
          </c:val>
          <c:extLst>
            <c:ext xmlns:c16="http://schemas.microsoft.com/office/drawing/2014/chart" uri="{C3380CC4-5D6E-409C-BE32-E72D297353CC}">
              <c16:uniqueId val="{00000002-7324-4134-B6A0-F0480443D8D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324-4134-B6A0-F0480443D8D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3600</c:v>
                </c:pt>
                <c:pt idx="3">
                  <c:v>3412</c:v>
                </c:pt>
                <c:pt idx="6">
                  <c:v>3763</c:v>
                </c:pt>
                <c:pt idx="9">
                  <c:v>3865</c:v>
                </c:pt>
                <c:pt idx="12">
                  <c:v>3963</c:v>
                </c:pt>
              </c:numCache>
            </c:numRef>
          </c:val>
          <c:extLst>
            <c:ext xmlns:c16="http://schemas.microsoft.com/office/drawing/2014/chart" uri="{C3380CC4-5D6E-409C-BE32-E72D297353CC}">
              <c16:uniqueId val="{00000004-7324-4134-B6A0-F0480443D8D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324-4134-B6A0-F0480443D8D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324-4134-B6A0-F0480443D8D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6461</c:v>
                </c:pt>
                <c:pt idx="3">
                  <c:v>6789</c:v>
                </c:pt>
                <c:pt idx="6">
                  <c:v>7352</c:v>
                </c:pt>
                <c:pt idx="9">
                  <c:v>7013</c:v>
                </c:pt>
                <c:pt idx="12">
                  <c:v>6861</c:v>
                </c:pt>
              </c:numCache>
            </c:numRef>
          </c:val>
          <c:extLst>
            <c:ext xmlns:c16="http://schemas.microsoft.com/office/drawing/2014/chart" uri="{C3380CC4-5D6E-409C-BE32-E72D297353CC}">
              <c16:uniqueId val="{00000007-7324-4134-B6A0-F0480443D8D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-58</c:v>
                </c:pt>
                <c:pt idx="2">
                  <c:v>#N/A</c:v>
                </c:pt>
                <c:pt idx="3">
                  <c:v>#N/A</c:v>
                </c:pt>
                <c:pt idx="4">
                  <c:v>230</c:v>
                </c:pt>
                <c:pt idx="5">
                  <c:v>#N/A</c:v>
                </c:pt>
                <c:pt idx="6">
                  <c:v>#N/A</c:v>
                </c:pt>
                <c:pt idx="7">
                  <c:v>1145</c:v>
                </c:pt>
                <c:pt idx="8">
                  <c:v>#N/A</c:v>
                </c:pt>
                <c:pt idx="9">
                  <c:v>#N/A</c:v>
                </c:pt>
                <c:pt idx="10">
                  <c:v>1021</c:v>
                </c:pt>
                <c:pt idx="11">
                  <c:v>#N/A</c:v>
                </c:pt>
                <c:pt idx="12">
                  <c:v>#N/A</c:v>
                </c:pt>
                <c:pt idx="13">
                  <c:v>1461</c:v>
                </c:pt>
                <c:pt idx="14">
                  <c:v>#N/A</c:v>
                </c:pt>
              </c:numCache>
            </c:numRef>
          </c:val>
          <c:smooth val="0"/>
          <c:extLst>
            <c:ext xmlns:c16="http://schemas.microsoft.com/office/drawing/2014/chart" uri="{C3380CC4-5D6E-409C-BE32-E72D297353CC}">
              <c16:uniqueId val="{00000008-7324-4134-B6A0-F0480443D8D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70406</c:v>
                </c:pt>
                <c:pt idx="5">
                  <c:v>67968</c:v>
                </c:pt>
                <c:pt idx="8">
                  <c:v>64730</c:v>
                </c:pt>
                <c:pt idx="11">
                  <c:v>61525</c:v>
                </c:pt>
                <c:pt idx="14">
                  <c:v>58329</c:v>
                </c:pt>
              </c:numCache>
            </c:numRef>
          </c:val>
          <c:extLst>
            <c:ext xmlns:c16="http://schemas.microsoft.com/office/drawing/2014/chart" uri="{C3380CC4-5D6E-409C-BE32-E72D297353CC}">
              <c16:uniqueId val="{00000000-5718-421B-AF18-EB2768685F3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50762</c:v>
                </c:pt>
                <c:pt idx="5">
                  <c:v>49466</c:v>
                </c:pt>
                <c:pt idx="8">
                  <c:v>47366</c:v>
                </c:pt>
                <c:pt idx="11">
                  <c:v>46811</c:v>
                </c:pt>
                <c:pt idx="14">
                  <c:v>48114</c:v>
                </c:pt>
              </c:numCache>
            </c:numRef>
          </c:val>
          <c:extLst>
            <c:ext xmlns:c16="http://schemas.microsoft.com/office/drawing/2014/chart" uri="{C3380CC4-5D6E-409C-BE32-E72D297353CC}">
              <c16:uniqueId val="{00000001-5718-421B-AF18-EB2768685F3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26383</c:v>
                </c:pt>
                <c:pt idx="5">
                  <c:v>30672</c:v>
                </c:pt>
                <c:pt idx="8">
                  <c:v>30812</c:v>
                </c:pt>
                <c:pt idx="11">
                  <c:v>30858</c:v>
                </c:pt>
                <c:pt idx="14">
                  <c:v>28617</c:v>
                </c:pt>
              </c:numCache>
            </c:numRef>
          </c:val>
          <c:extLst>
            <c:ext xmlns:c16="http://schemas.microsoft.com/office/drawing/2014/chart" uri="{C3380CC4-5D6E-409C-BE32-E72D297353CC}">
              <c16:uniqueId val="{00000002-5718-421B-AF18-EB2768685F3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718-421B-AF18-EB2768685F3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718-421B-AF18-EB2768685F3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c:v>
                </c:pt>
                <c:pt idx="3">
                  <c:v>0</c:v>
                </c:pt>
                <c:pt idx="6">
                  <c:v>6</c:v>
                </c:pt>
                <c:pt idx="9">
                  <c:v>61</c:v>
                </c:pt>
                <c:pt idx="12">
                  <c:v>55</c:v>
                </c:pt>
              </c:numCache>
            </c:numRef>
          </c:val>
          <c:extLst>
            <c:ext xmlns:c16="http://schemas.microsoft.com/office/drawing/2014/chart" uri="{C3380CC4-5D6E-409C-BE32-E72D297353CC}">
              <c16:uniqueId val="{00000005-5718-421B-AF18-EB2768685F3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13984</c:v>
                </c:pt>
                <c:pt idx="3">
                  <c:v>14001</c:v>
                </c:pt>
                <c:pt idx="6">
                  <c:v>14055</c:v>
                </c:pt>
                <c:pt idx="9">
                  <c:v>14583</c:v>
                </c:pt>
                <c:pt idx="12">
                  <c:v>15040</c:v>
                </c:pt>
              </c:numCache>
            </c:numRef>
          </c:val>
          <c:extLst>
            <c:ext xmlns:c16="http://schemas.microsoft.com/office/drawing/2014/chart" uri="{C3380CC4-5D6E-409C-BE32-E72D297353CC}">
              <c16:uniqueId val="{00000006-5718-421B-AF18-EB2768685F3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5718-421B-AF18-EB2768685F3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49071</c:v>
                </c:pt>
                <c:pt idx="3">
                  <c:v>47182</c:v>
                </c:pt>
                <c:pt idx="6">
                  <c:v>44116</c:v>
                </c:pt>
                <c:pt idx="9">
                  <c:v>41808</c:v>
                </c:pt>
                <c:pt idx="12">
                  <c:v>42655</c:v>
                </c:pt>
              </c:numCache>
            </c:numRef>
          </c:val>
          <c:extLst>
            <c:ext xmlns:c16="http://schemas.microsoft.com/office/drawing/2014/chart" uri="{C3380CC4-5D6E-409C-BE32-E72D297353CC}">
              <c16:uniqueId val="{00000008-5718-421B-AF18-EB2768685F3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5254</c:v>
                </c:pt>
                <c:pt idx="3">
                  <c:v>5063</c:v>
                </c:pt>
                <c:pt idx="6">
                  <c:v>5651</c:v>
                </c:pt>
                <c:pt idx="9">
                  <c:v>4490</c:v>
                </c:pt>
                <c:pt idx="12">
                  <c:v>4603</c:v>
                </c:pt>
              </c:numCache>
            </c:numRef>
          </c:val>
          <c:extLst>
            <c:ext xmlns:c16="http://schemas.microsoft.com/office/drawing/2014/chart" uri="{C3380CC4-5D6E-409C-BE32-E72D297353CC}">
              <c16:uniqueId val="{00000009-5718-421B-AF18-EB2768685F3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62362</c:v>
                </c:pt>
                <c:pt idx="3">
                  <c:v>59736</c:v>
                </c:pt>
                <c:pt idx="6">
                  <c:v>55677</c:v>
                </c:pt>
                <c:pt idx="9">
                  <c:v>53174</c:v>
                </c:pt>
                <c:pt idx="12">
                  <c:v>52491</c:v>
                </c:pt>
              </c:numCache>
            </c:numRef>
          </c:val>
          <c:extLst>
            <c:ext xmlns:c16="http://schemas.microsoft.com/office/drawing/2014/chart" uri="{C3380CC4-5D6E-409C-BE32-E72D297353CC}">
              <c16:uniqueId val="{0000000A-5718-421B-AF18-EB2768685F3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718-421B-AF18-EB2768685F3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12101</c:v>
                </c:pt>
                <c:pt idx="1">
                  <c:v>11376</c:v>
                </c:pt>
                <c:pt idx="2">
                  <c:v>9086</c:v>
                </c:pt>
              </c:numCache>
            </c:numRef>
          </c:val>
          <c:extLst>
            <c:ext xmlns:c16="http://schemas.microsoft.com/office/drawing/2014/chart" uri="{C3380CC4-5D6E-409C-BE32-E72D297353CC}">
              <c16:uniqueId val="{00000000-1E5E-41D1-970A-D00B04E7D26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1E5E-41D1-970A-D00B04E7D26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16113</c:v>
                </c:pt>
                <c:pt idx="1">
                  <c:v>16642</c:v>
                </c:pt>
                <c:pt idx="2">
                  <c:v>16841</c:v>
                </c:pt>
              </c:numCache>
            </c:numRef>
          </c:val>
          <c:extLst>
            <c:ext xmlns:c16="http://schemas.microsoft.com/office/drawing/2014/chart" uri="{C3380CC4-5D6E-409C-BE32-E72D297353CC}">
              <c16:uniqueId val="{00000002-1E5E-41D1-970A-D00B04E7D26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{DAE09BF0-DA0C-406C-8D13-5EF8540E8DA5}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94-4E41-99DF-EB1086F0993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{EB6DFFDE-EDEA-49B5-B847-25CE0DAB2F19}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94-4E41-99DF-EB1086F0993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{06A1A705-99D5-46DD-B789-C97ACF55A662}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94-4E41-99DF-EB1086F0993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{C84DF0A1-7357-4A6C-82FA-BB3A912CB761}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94-4E41-99DF-EB1086F0993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{EB5B675A-32F7-48B7-9D0B-99F5B75B5606}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94-4E41-99DF-EB1086F0993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{B028C2B4-A1C6-4FA3-A129-F316D3329C12}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94-4E41-99DF-EB1086F0993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{45BD4610-1EEB-45B3-BB51-350FCB7AFC99}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94-4E41-99DF-EB1086F0993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{D3B5E249-637E-4705-85BD-1AA1FDA29F09}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94-4E41-99DF-EB1086F0993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{5A66813E-89FD-4564-B500-C77D6ED07B35}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94-4E41-99DF-EB1086F099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61.2</c:v>
                </c:pt>
                <c:pt idx="8">
                  <c:v>62.4</c:v>
                </c:pt>
                <c:pt idx="16">
                  <c:v>63.9</c:v>
                </c:pt>
                <c:pt idx="24">
                  <c:v>65.3</c:v>
                </c:pt>
                <c:pt idx="32">
                  <c:v>66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294-4E41-99DF-EB1086F0993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{42DC0A6A-6007-42FB-957D-C506BAC68827}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94-4E41-99DF-EB1086F0993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{31B156D2-8CD0-4B59-9D6F-42768E852D80}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94-4E41-99DF-EB1086F0993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{FCCB9761-98C8-430B-B590-FD1C3E210B14}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94-4E41-99DF-EB1086F0993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{F23C21F9-D6D1-4A1F-8787-689A7EB0819F}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94-4E41-99DF-EB1086F0993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{43CDA5B1-F1F0-44D3-A874-B015D2A0455A}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94-4E41-99DF-EB1086F0993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{6B2EA0BB-42CF-4851-8AD1-A1B859CCB81D}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94-4E41-99DF-EB1086F0993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{530C1C9E-8EB7-4786-A4AA-743542F228B7}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94-4E41-99DF-EB1086F0993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{EE3D81F7-2FDE-4483-B0D8-667AA657360D}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94-4E41-99DF-EB1086F0993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{51DFCFA1-AF3B-4588-A097-D412482917DD}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94-4E41-99DF-EB1086F099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C294-4E41-99DF-EB1086F09935}"/>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{BA4D1E44-CE11-4977-B2AC-3D8840D3C85C}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CCA-4CF9-ADCF-3D4BB2A948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{F38FB365-D9D0-4B4D-8564-9610DC80CED8}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CA-4CF9-ADCF-3D4BB2A948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{AF295949-B955-45A2-A470-5B14671168A0}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CA-4CF9-ADCF-3D4BB2A948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{7F918473-A407-4882-B2EF-0AF5B46C5B5E}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CA-4CF9-ADCF-3D4BB2A948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{8E7DD6F7-2621-4C1E-A60D-DB23F259B016}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CA-4CF9-ADCF-3D4BB2A948B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{D0A01591-3256-4D0B-A7EE-A5B2270D8491}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CCA-4CF9-ADCF-3D4BB2A948B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{B232160D-0E24-4100-9742-ECAA5024371E}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CCA-4CF9-ADCF-3D4BB2A948B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{F7F4B814-5FEB-4772-9457-6ACE0ED6DDE0}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CCA-4CF9-ADCF-3D4BB2A948B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{95F88B4E-C24A-4E04-8969-CE019603DF99}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CCA-4CF9-ADCF-3D4BB2A948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-0.6</c:v>
                </c:pt>
                <c:pt idx="8">
                  <c:v>0</c:v>
                </c:pt>
                <c:pt idx="16">
                  <c:v>0.6</c:v>
                </c:pt>
                <c:pt idx="24">
                  <c:v>1.1000000000000001</c:v>
                </c:pt>
                <c:pt idx="32">
                  <c:v>1.6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CCA-4CF9-ADCF-3D4BB2A948B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{7A8A0985-7D6F-4729-A105-00AE8F77372A}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CCA-4CF9-ADCF-3D4BB2A948B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{8AC1A367-8915-4B0E-B200-C2321D4EF59A}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CA-4CF9-ADCF-3D4BB2A948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{4E5D81C5-44E6-43AE-A450-B588D1133A23}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CA-4CF9-ADCF-3D4BB2A948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{2425C62A-A09B-43F3-9130-E2894BC83936}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CA-4CF9-ADCF-3D4BB2A948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{754608F6-927D-41B1-B523-1CFD3D19E644}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CA-4CF9-ADCF-3D4BB2A948B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{11A491F9-419A-4E05-96A0-468528F0AB03}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CCA-4CF9-ADCF-3D4BB2A948B6}"/>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{A8742020-3660-476C-928C-1F318A0F7C5D}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CCA-4CF9-ADCF-3D4BB2A948B6}"/>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{74F8CB73-F132-4C29-97A4-5D48F524922E}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CCA-4CF9-ADCF-3D4BB2A948B6}"/>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{3F2E9F4B-02C8-47C5-8263-8C5ECE74CC5C}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CCA-4CF9-ADCF-3D4BB2A948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8CCA-4CF9-ADCF-3D4BB2A948B6}"/>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愛知県岡崎市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382,656
368,212
387.20
157,661,100
148,384,455
6,459,402
80,406,137
52,439,993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こども子育て費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等の増により基準財政</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需要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額が増となり、基準財政</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需要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額が基準財政</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収入</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額を上回った結果、単年度の財政力指数は前年度対比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となった。３か年平均については、令和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年度の単年度財政力指数</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0.98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と入れ替わった令和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年度の単年度財政力指数は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であったものの、前年度と同様に</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今後は税収は回復が見込まれるが、社会保障関連経費の自然増に伴う増加が見込まれるため、引き続き歳入の確保と歳出の抑制を図ることにより、安定した財政基盤の確保に努める。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126093</xdr:rowOff>
    </xdr:from>
    <xdr:to>
      <xdr:col>23</xdr:col>
      <xdr:colOff>133350</xdr:colOff>
      <xdr:row>39</xdr:row>
      <xdr:rowOff>126093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8126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126093</xdr:rowOff>
    </xdr:from>
    <xdr:to>
      <xdr:col>19</xdr:col>
      <xdr:colOff>133350</xdr:colOff>
      <xdr:row>39</xdr:row>
      <xdr:rowOff>126093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8126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91622</xdr:rowOff>
    </xdr:from>
    <xdr:to>
      <xdr:col>15</xdr:col>
      <xdr:colOff>82550</xdr:colOff>
      <xdr:row>39</xdr:row>
      <xdr:rowOff>126093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7781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57150</xdr:rowOff>
    </xdr:from>
    <xdr:to>
      <xdr:col>11</xdr:col>
      <xdr:colOff>31750</xdr:colOff>
      <xdr:row>39</xdr:row>
      <xdr:rowOff>91622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7437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75293</xdr:rowOff>
    </xdr:from>
    <xdr:to>
      <xdr:col>23</xdr:col>
      <xdr:colOff>184150</xdr:colOff>
      <xdr:row>40</xdr:row>
      <xdr:rowOff>5443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91820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60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75293</xdr:rowOff>
    </xdr:from>
    <xdr:to>
      <xdr:col>19</xdr:col>
      <xdr:colOff>184150</xdr:colOff>
      <xdr:row>40</xdr:row>
      <xdr:rowOff>5443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15620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53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75293</xdr:rowOff>
    </xdr:from>
    <xdr:to>
      <xdr:col>15</xdr:col>
      <xdr:colOff>133350</xdr:colOff>
      <xdr:row>40</xdr:row>
      <xdr:rowOff>5443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15620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40822</xdr:rowOff>
    </xdr:from>
    <xdr:to>
      <xdr:col>11</xdr:col>
      <xdr:colOff>82550</xdr:colOff>
      <xdr:row>39</xdr:row>
      <xdr:rowOff>142422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152599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496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他の類似団体と比較して公債費が低い水準となっていること等により、経常収支比率は類似団体平均と比較して低い値となっている。令和</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定額減税による定額減税減収補塡特例交付金の増など、地方特例交付金等が増額となったこと等により経常一般財源等は増となった</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。一方、</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退職手当の増等による人件費の増や、</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障がい福祉サービス費等の増による扶助費の増等により、経常経費充当一般財源等も増となった。経常一般財源等と比較し経常経費充当一般財源の伸びが大きくなったことにより、経常収支比率は前年度と比較して</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今後も義務的経費である</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及び公共施設の維持管理費等の物件費の増加が見込まれ、比率の上昇が懸念されるため、維持管理費等については、施設の統廃合等も含めたファシリティマネジメント等を活用して経費の節減を図り、健全な財政運営に努める。</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129329</xdr:rowOff>
    </xdr:from>
    <xdr:to>
      <xdr:col>23</xdr:col>
      <xdr:colOff>133350</xdr:colOff>
      <xdr:row>66</xdr:row>
      <xdr:rowOff>6138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273579"/>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69004</xdr:rowOff>
    </xdr:from>
    <xdr:to>
      <xdr:col>19</xdr:col>
      <xdr:colOff>133350</xdr:colOff>
      <xdr:row>65</xdr:row>
      <xdr:rowOff>129329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21325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139912</xdr:rowOff>
    </xdr:from>
    <xdr:to>
      <xdr:col>15</xdr:col>
      <xdr:colOff>82550</xdr:colOff>
      <xdr:row>65</xdr:row>
      <xdr:rowOff>69004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112712"/>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139912</xdr:rowOff>
    </xdr:from>
    <xdr:to>
      <xdr:col>11</xdr:col>
      <xdr:colOff>31750</xdr:colOff>
      <xdr:row>65</xdr:row>
      <xdr:rowOff>4656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12712"/>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126788</xdr:rowOff>
    </xdr:from>
    <xdr:to>
      <xdr:col>23</xdr:col>
      <xdr:colOff>184150</xdr:colOff>
      <xdr:row>66</xdr:row>
      <xdr:rowOff>56938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27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143315</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116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78529</xdr:rowOff>
    </xdr:from>
    <xdr:to>
      <xdr:col>19</xdr:col>
      <xdr:colOff>184150</xdr:colOff>
      <xdr:row>66</xdr:row>
      <xdr:rowOff>8679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18856</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91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18204</xdr:rowOff>
    </xdr:from>
    <xdr:to>
      <xdr:col>15</xdr:col>
      <xdr:colOff>133350</xdr:colOff>
      <xdr:row>65</xdr:row>
      <xdr:rowOff>119804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16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129981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3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89112</xdr:rowOff>
    </xdr:from>
    <xdr:to>
      <xdr:col>11</xdr:col>
      <xdr:colOff>82550</xdr:colOff>
      <xdr:row>65</xdr:row>
      <xdr:rowOff>19262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29439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8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125306</xdr:rowOff>
    </xdr:from>
    <xdr:to>
      <xdr:col>7</xdr:col>
      <xdr:colOff>31750</xdr:colOff>
      <xdr:row>65</xdr:row>
      <xdr:rowOff>55456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65633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[133,722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他の類似団体と比較して物件費が高い水準となっているものの、人件費がやや低い水準となっていることにより、類似団体平均と比較して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い値となっている。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物件費が高い水準となっているのは、類似団体と比較して公園や保育所などの公共施設が多く、施設の管理費が高くなっていることが考えられる。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第６次岡崎市定員適正化計画（令和３年４月１日～令和８年４月１日）に基づき、同計画の目標人数を維持していくことにより、人件費増の抑制を図る一方、公共施設の老朽化に伴う維持管理費の増が見込まれるため、経常経費を中心に物件費の抑制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158666</xdr:rowOff>
    </xdr:from>
    <xdr:to>
      <xdr:col>23</xdr:col>
      <xdr:colOff>133350</xdr:colOff>
      <xdr:row>84</xdr:row>
      <xdr:rowOff>76960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89016"/>
          <a:ext cx="838200" cy="8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158666</xdr:rowOff>
    </xdr:from>
    <xdr:to>
      <xdr:col>19</xdr:col>
      <xdr:colOff>133350</xdr:colOff>
      <xdr:row>84</xdr:row>
      <xdr:rowOff>139979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389016"/>
          <a:ext cx="889000" cy="15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88066</xdr:rowOff>
    </xdr:from>
    <xdr:to>
      <xdr:col>15</xdr:col>
      <xdr:colOff>82550</xdr:colOff>
      <xdr:row>84</xdr:row>
      <xdr:rowOff>139979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18416"/>
          <a:ext cx="889000" cy="22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134724</xdr:rowOff>
    </xdr:from>
    <xdr:to>
      <xdr:col>11</xdr:col>
      <xdr:colOff>31750</xdr:colOff>
      <xdr:row>83</xdr:row>
      <xdr:rowOff>88066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93624"/>
          <a:ext cx="889000" cy="12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26160</xdr:rowOff>
    </xdr:from>
    <xdr:to>
      <xdr:col>23</xdr:col>
      <xdr:colOff>184150</xdr:colOff>
      <xdr:row>84</xdr:row>
      <xdr:rowOff>127760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42687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107866</xdr:rowOff>
    </xdr:from>
    <xdr:to>
      <xdr:col>19</xdr:col>
      <xdr:colOff>184150</xdr:colOff>
      <xdr:row>84</xdr:row>
      <xdr:rowOff>38016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3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22793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24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89179</xdr:rowOff>
    </xdr:from>
    <xdr:to>
      <xdr:col>15</xdr:col>
      <xdr:colOff>133350</xdr:colOff>
      <xdr:row>85</xdr:row>
      <xdr:rowOff>19329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9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4106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77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37266</xdr:rowOff>
    </xdr:from>
    <xdr:to>
      <xdr:col>11</xdr:col>
      <xdr:colOff>82550</xdr:colOff>
      <xdr:row>83</xdr:row>
      <xdr:rowOff>138866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6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149043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03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83924</xdr:rowOff>
    </xdr:from>
    <xdr:to>
      <xdr:col>7</xdr:col>
      <xdr:colOff>31750</xdr:colOff>
      <xdr:row>83</xdr:row>
      <xdr:rowOff>14074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4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170301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2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と比較すると高い値となっているため、今後も類似団体や近隣市町村の動向に留意しつつ、人事評価制度の適切な運用及び昇給への反映などによ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116681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846300"/>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20638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846300"/>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20638</xdr:rowOff>
    </xdr:from>
    <xdr:to>
      <xdr:col>72</xdr:col>
      <xdr:colOff>203200</xdr:colOff>
      <xdr:row>87</xdr:row>
      <xdr:rowOff>50800</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936788"/>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111125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96695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65881</xdr:rowOff>
    </xdr:from>
    <xdr:to>
      <xdr:col>81</xdr:col>
      <xdr:colOff>95250</xdr:colOff>
      <xdr:row>86</xdr:row>
      <xdr:rowOff>167481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1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37958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78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141288</xdr:rowOff>
    </xdr:from>
    <xdr:to>
      <xdr:col>73</xdr:col>
      <xdr:colOff>44450</xdr:colOff>
      <xdr:row>87</xdr:row>
      <xdr:rowOff>71438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56215</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97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60325</xdr:rowOff>
    </xdr:from>
    <xdr:to>
      <xdr:col>64</xdr:col>
      <xdr:colOff>152400</xdr:colOff>
      <xdr:row>87</xdr:row>
      <xdr:rowOff>161925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146702</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令和６年４月１日現在については、ごみ収集業務の一部民間委託や学校校務員等の体制見直し及び寮の閉鎖等により総職員数は減となっているが、介護保険関係事務の体制強化のための増員等もあり、結果として類似団体平均を上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一方で、類似団体と比較して、総職員に占める保育職や技能業務職の割合が高いことを受けて、一般行政職の割合は類似団体平均を約</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下回っている。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今後も第６次岡崎市定員適正化計画（令和３年４月１日～令和８年４月１日）に基づき、適正な定員管理に努める。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60778</xdr:rowOff>
    </xdr:from>
    <xdr:to>
      <xdr:col>81</xdr:col>
      <xdr:colOff>44450</xdr:colOff>
      <xdr:row>61</xdr:row>
      <xdr:rowOff>71120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6179800" y="10519228"/>
          <a:ext cx="8382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57331</xdr:rowOff>
    </xdr:from>
    <xdr:to>
      <xdr:col>77</xdr:col>
      <xdr:colOff>44450</xdr:colOff>
      <xdr:row>61</xdr:row>
      <xdr:rowOff>71120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515781"/>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50437</xdr:rowOff>
    </xdr:from>
    <xdr:to>
      <xdr:col>72</xdr:col>
      <xdr:colOff>203200</xdr:colOff>
      <xdr:row>61</xdr:row>
      <xdr:rowOff>57331</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50888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43543</xdr:rowOff>
    </xdr:from>
    <xdr:to>
      <xdr:col>68</xdr:col>
      <xdr:colOff>152400</xdr:colOff>
      <xdr:row>61</xdr:row>
      <xdr:rowOff>50437</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50199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9978</xdr:rowOff>
    </xdr:from>
    <xdr:to>
      <xdr:col>81</xdr:col>
      <xdr:colOff>95250</xdr:colOff>
      <xdr:row>61</xdr:row>
      <xdr:rowOff>111578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46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153505</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440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20320</xdr:rowOff>
    </xdr:from>
    <xdr:to>
      <xdr:col>77</xdr:col>
      <xdr:colOff>95250</xdr:colOff>
      <xdr:row>61</xdr:row>
      <xdr:rowOff>121920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106697</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565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6531</xdr:rowOff>
    </xdr:from>
    <xdr:to>
      <xdr:col>73</xdr:col>
      <xdr:colOff>44450</xdr:colOff>
      <xdr:row>61</xdr:row>
      <xdr:rowOff>108131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46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92908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55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171087</xdr:rowOff>
    </xdr:from>
    <xdr:to>
      <xdr:col>68</xdr:col>
      <xdr:colOff>203200</xdr:colOff>
      <xdr:row>61</xdr:row>
      <xdr:rowOff>101237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45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86014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544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164193</xdr:rowOff>
    </xdr:from>
    <xdr:to>
      <xdr:col>64</xdr:col>
      <xdr:colOff>152400</xdr:colOff>
      <xdr:row>61</xdr:row>
      <xdr:rowOff>94343</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45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79120</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537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年度における実質公債費比率は、前年度から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ポイント上昇した。比率が上昇した要因は、臨時財政対策債償還費の減による災害復旧費等に係る基準財政需要額の減等によるものである。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実質公債費比率は３か年平均で算定されるため、単年度の数値が良好であった令和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年度の数値が算定対象外となる令和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年度については、比率は増加すると見込まれる。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については、借入れは行っていないが、基準財政需要額に算入されている臨時財政対策債償還費が減少することにより災害復旧費等にかかる基準財政需要額が減少するため、比率は概ね増加傾向となることが見込まれ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今後も公債費の推移に注視しながら、健全な財政運営に努める。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156210</xdr:rowOff>
    </xdr:from>
    <xdr:to>
      <xdr:col>81</xdr:col>
      <xdr:colOff>44450</xdr:colOff>
      <xdr:row>39</xdr:row>
      <xdr:rowOff>24977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67131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115994</xdr:rowOff>
    </xdr:from>
    <xdr:to>
      <xdr:col>77</xdr:col>
      <xdr:colOff>44450</xdr:colOff>
      <xdr:row>38</xdr:row>
      <xdr:rowOff>156210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66310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67733</xdr:rowOff>
    </xdr:from>
    <xdr:to>
      <xdr:col>72</xdr:col>
      <xdr:colOff>203200</xdr:colOff>
      <xdr:row>38</xdr:row>
      <xdr:rowOff>115994</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658283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19473</xdr:rowOff>
    </xdr:from>
    <xdr:to>
      <xdr:col>68</xdr:col>
      <xdr:colOff>152400</xdr:colOff>
      <xdr:row>38</xdr:row>
      <xdr:rowOff>67733</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653457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145627</xdr:rowOff>
    </xdr:from>
    <xdr:to>
      <xdr:col>81</xdr:col>
      <xdr:colOff>95250</xdr:colOff>
      <xdr:row>39</xdr:row>
      <xdr:rowOff>75777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66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162154</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50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105410</xdr:rowOff>
    </xdr:from>
    <xdr:to>
      <xdr:col>77</xdr:col>
      <xdr:colOff>95250</xdr:colOff>
      <xdr:row>39</xdr:row>
      <xdr:rowOff>35560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45737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38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65194</xdr:rowOff>
    </xdr:from>
    <xdr:to>
      <xdr:col>73</xdr:col>
      <xdr:colOff>44450</xdr:colOff>
      <xdr:row>38</xdr:row>
      <xdr:rowOff>166794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58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5520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34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16933</xdr:rowOff>
    </xdr:from>
    <xdr:to>
      <xdr:col>68</xdr:col>
      <xdr:colOff>203200</xdr:colOff>
      <xdr:row>38</xdr:row>
      <xdr:rowOff>118533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128710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140123</xdr:rowOff>
    </xdr:from>
    <xdr:to>
      <xdr:col>64</xdr:col>
      <xdr:colOff>152400</xdr:colOff>
      <xdr:row>38</xdr:row>
      <xdr:rowOff>70273</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48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80450</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25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の減、</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充当可能基金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の減及び</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公営企業債等繰入見込額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等により、昨年度と比較し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比率は引き続き算定されていない。</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将来負担比率の実数は近年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傾向にあ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年度以降に行われる大型事業による地方債の発行増加及び令和４年度にピークを迎えた公債費が減少傾向にあることにより、地方債現在高は将来的に増加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する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可能性がある。そのため、その他の数値が同程度の水準で推移したならば、将来負担比率の実数は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ると見込まれる。市債残高及びプライマリーバランスに注視しつつ、世代間の不公平のない財政運営に努める。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愛知県岡崎市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382,656
368,212
387.20
157,661,100
148,384,455
6,459,402
80,406,137
52,439,993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定年延長に伴う退職手当の増による職員給与費等の増等により、経常経費充当一般財源等が増となったため、比率は前年度と比較して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類似団体平均と比較するとやや高い値となっており、今後も第６次岡崎市定員適正化計画（令和３年４月１日～令和８年４月１日）に基づき適正な職員数を維持していくことにより、比率が上昇しないよう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46990</xdr:rowOff>
    </xdr:from>
    <xdr:to>
      <xdr:col>24</xdr:col>
      <xdr:colOff>25400</xdr:colOff>
      <xdr:row>37</xdr:row>
      <xdr:rowOff>130810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906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46990</xdr:rowOff>
    </xdr:from>
    <xdr:to>
      <xdr:col>19</xdr:col>
      <xdr:colOff>187325</xdr:colOff>
      <xdr:row>37</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906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37</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592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146050</xdr:rowOff>
    </xdr:from>
    <xdr:to>
      <xdr:col>11</xdr:col>
      <xdr:colOff>9525</xdr:colOff>
      <xdr:row>38</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89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80010</xdr:rowOff>
    </xdr:from>
    <xdr:to>
      <xdr:col>24</xdr:col>
      <xdr:colOff>76200</xdr:colOff>
      <xdr:row>38</xdr:row>
      <xdr:rowOff>10160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52087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167640</xdr:rowOff>
    </xdr:from>
    <xdr:to>
      <xdr:col>20</xdr:col>
      <xdr:colOff>38100</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82567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95250</xdr:rowOff>
    </xdr:from>
    <xdr:to>
      <xdr:col>11</xdr:col>
      <xdr:colOff>60325</xdr:colOff>
      <xdr:row>38</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125730</xdr:rowOff>
    </xdr:from>
    <xdr:to>
      <xdr:col>6</xdr:col>
      <xdr:colOff>171450</xdr:colOff>
      <xdr:row>38</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40657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予防接種に要する経費の増等により、経常経費充当一般財源等が増となったものの、経常一般財源等の増加割合がこれを上回ったため、比率は前年度と比較して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類似団体平均と比較すると高い値となっているため、経常経費の削減に努めるとともに、公共施設の維持管理費等について、施設の統廃合等も含めたファシリティマネジメント等を活用して経費の削減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27940</xdr:rowOff>
    </xdr:from>
    <xdr:to>
      <xdr:col>82</xdr:col>
      <xdr:colOff>107950</xdr:colOff>
      <xdr:row>20</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4569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58420</xdr:rowOff>
    </xdr:from>
    <xdr:to>
      <xdr:col>78</xdr:col>
      <xdr:colOff>69850</xdr:colOff>
      <xdr:row>20</xdr:row>
      <xdr:rowOff>66040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487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123190</xdr:rowOff>
    </xdr:from>
    <xdr:to>
      <xdr:col>73</xdr:col>
      <xdr:colOff>180975</xdr:colOff>
      <xdr:row>20</xdr:row>
      <xdr:rowOff>66040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3807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100330</xdr:rowOff>
    </xdr:from>
    <xdr:to>
      <xdr:col>69</xdr:col>
      <xdr:colOff>92075</xdr:colOff>
      <xdr:row>19</xdr:row>
      <xdr:rowOff>123190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3578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148590</xdr:rowOff>
    </xdr:from>
    <xdr:to>
      <xdr:col>82</xdr:col>
      <xdr:colOff>158750</xdr:colOff>
      <xdr:row>20</xdr:row>
      <xdr:rowOff>78740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40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120667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7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7620</xdr:rowOff>
    </xdr:from>
    <xdr:to>
      <xdr:col>78</xdr:col>
      <xdr:colOff>120650</xdr:colOff>
      <xdr:row>20</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43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93997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52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15240</xdr:rowOff>
    </xdr:from>
    <xdr:to>
      <xdr:col>74</xdr:col>
      <xdr:colOff>31750</xdr:colOff>
      <xdr:row>20</xdr:row>
      <xdr:rowOff>116840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44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101617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53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72390</xdr:rowOff>
    </xdr:from>
    <xdr:to>
      <xdr:col>69</xdr:col>
      <xdr:colOff>142875</xdr:colOff>
      <xdr:row>20</xdr:row>
      <xdr:rowOff>2540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32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158767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41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49530</xdr:rowOff>
    </xdr:from>
    <xdr:to>
      <xdr:col>65</xdr:col>
      <xdr:colOff>53975</xdr:colOff>
      <xdr:row>19</xdr:row>
      <xdr:rowOff>151130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30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135907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9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障がい福祉サービス費の増等により、経常経費充当一般財源等が増となったため、比率は前年度と比較して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類似団体平均を下回ってはいるものの、本市の障がい福祉サービス費は毎年度増加しており、今後も増加が見込まれることから、比率の推移は注視をしていく必要がある。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6350</xdr:rowOff>
    </xdr:from>
    <xdr:to>
      <xdr:col>24</xdr:col>
      <xdr:colOff>25400</xdr:colOff>
      <xdr:row>57</xdr:row>
      <xdr:rowOff>95250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790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57</xdr:row>
      <xdr:rowOff>6350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139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0</xdr:rowOff>
    </xdr:from>
    <xdr:to>
      <xdr:col>15</xdr:col>
      <xdr:colOff>98425</xdr:colOff>
      <xdr:row>56</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01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146050</xdr:rowOff>
    </xdr:from>
    <xdr:to>
      <xdr:col>11</xdr:col>
      <xdr:colOff>9525</xdr:colOff>
      <xdr:row>56</xdr:row>
      <xdr:rowOff>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575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44450</xdr:rowOff>
    </xdr:from>
    <xdr:to>
      <xdr:col>24</xdr:col>
      <xdr:colOff>76200</xdr:colOff>
      <xdr:row>57</xdr:row>
      <xdr:rowOff>146050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60977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127000</xdr:rowOff>
    </xdr:from>
    <xdr:to>
      <xdr:col>20</xdr:col>
      <xdr:colOff>38100</xdr:colOff>
      <xdr:row>57</xdr:row>
      <xdr:rowOff>57150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120650</xdr:rowOff>
    </xdr:from>
    <xdr:to>
      <xdr:col>11</xdr:col>
      <xdr:colOff>60325</xdr:colOff>
      <xdr:row>56</xdr:row>
      <xdr:rowOff>50800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60977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高齢化に伴う介護保険特別会計繰出金及び後期高齢者医療療養給付費負担金の増等により、経常経費充当一般財源が増となったため、比率は前年度と比較して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類似団体平均を下回ってはいるものの、今後も高齢者の増による繰出金の自然増が見込まれるため、健診の受診促進による重症化予防や介護予防の充実による給付費の上昇抑制を図ることにより、比率が大幅に上昇しない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95250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425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139700</xdr:rowOff>
    </xdr:from>
    <xdr:to>
      <xdr:col>78</xdr:col>
      <xdr:colOff>69850</xdr:colOff>
      <xdr:row>57</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40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63500</xdr:rowOff>
    </xdr:from>
    <xdr:to>
      <xdr:col>73</xdr:col>
      <xdr:colOff>180975</xdr:colOff>
      <xdr:row>56</xdr:row>
      <xdr:rowOff>139700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64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63500</xdr:rowOff>
    </xdr:from>
    <xdr:to>
      <xdr:col>69</xdr:col>
      <xdr:colOff>92075</xdr:colOff>
      <xdr:row>56</xdr:row>
      <xdr:rowOff>114300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64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88900</xdr:rowOff>
    </xdr:from>
    <xdr:to>
      <xdr:col>74</xdr:col>
      <xdr:colOff>31750</xdr:colOff>
      <xdr:row>57</xdr:row>
      <xdr:rowOff>19050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29227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12700</xdr:rowOff>
    </xdr:from>
    <xdr:to>
      <xdr:col>69</xdr:col>
      <xdr:colOff>142875</xdr:colOff>
      <xdr:row>56</xdr:row>
      <xdr:rowOff>114300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124477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63500</xdr:rowOff>
    </xdr:from>
    <xdr:to>
      <xdr:col>65</xdr:col>
      <xdr:colOff>53975</xdr:colOff>
      <xdr:row>56</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病院事業会計負担金の増等により経常経費充当一般財源が増となったため、比率は前年度と比較して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類似団体平均と比較すると高い値となっているため、補助金等交付基準に基づき、市費単独補助金の見直しや廃止を進めることにより補助金の適正化を図るなど、比率が上昇しないよう努める。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67564</xdr:rowOff>
    </xdr:from>
    <xdr:to>
      <xdr:col>82</xdr:col>
      <xdr:colOff>107950</xdr:colOff>
      <xdr:row>36</xdr:row>
      <xdr:rowOff>76708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2397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156718</xdr:rowOff>
    </xdr:from>
    <xdr:to>
      <xdr:col>78</xdr:col>
      <xdr:colOff>69850</xdr:colOff>
      <xdr:row>36</xdr:row>
      <xdr:rowOff>67564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5746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156718</xdr:rowOff>
    </xdr:from>
    <xdr:to>
      <xdr:col>73</xdr:col>
      <xdr:colOff>180975</xdr:colOff>
      <xdr:row>35</xdr:row>
      <xdr:rowOff>156718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574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156718</xdr:rowOff>
    </xdr:from>
    <xdr:to>
      <xdr:col>69</xdr:col>
      <xdr:colOff>92075</xdr:colOff>
      <xdr:row>36</xdr:row>
      <xdr:rowOff>67564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15746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25908</xdr:rowOff>
    </xdr:from>
    <xdr:to>
      <xdr:col>82</xdr:col>
      <xdr:colOff>158750</xdr:colOff>
      <xdr:row>36</xdr:row>
      <xdr:rowOff>127508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169435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16764</xdr:rowOff>
    </xdr:from>
    <xdr:to>
      <xdr:col>78</xdr:col>
      <xdr:colOff>120650</xdr:colOff>
      <xdr:row>36</xdr:row>
      <xdr:rowOff>118364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105918</xdr:rowOff>
    </xdr:from>
    <xdr:to>
      <xdr:col>74</xdr:col>
      <xdr:colOff>31750</xdr:colOff>
      <xdr:row>36</xdr:row>
      <xdr:rowOff>36068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20845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193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105918</xdr:rowOff>
    </xdr:from>
    <xdr:to>
      <xdr:col>69</xdr:col>
      <xdr:colOff>142875</xdr:colOff>
      <xdr:row>36</xdr:row>
      <xdr:rowOff>36068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20845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93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103141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一般廃棄物処理事業債や一般補助施設整備等事業債で償還が終了した借入があったことによる減等により、比率は前年度と比較して</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ポイント改善した。</a:t>
          </a:r>
        </a:p>
        <a:p>
          <a:r>
            <a:rPr kumimoji="1" lang="ja-JP" altLang="en-US" sz="1200">
              <a:latin typeface="ＭＳ Ｐゴシック" panose="020B0600070205080204" pitchFamily="50" charset="-128"/>
              <a:ea typeface="ＭＳ Ｐゴシック" panose="020B0600070205080204" pitchFamily="50" charset="-128"/>
            </a:rPr>
            <a:t>　地方債の借入れについては、前年度と比較して普通建設事業費が増加したことに伴い借入額は増となったものの、借入額よりも公債費のほうが大きいため、プライマリーバランスは黒字を維持している。</a:t>
          </a:r>
        </a:p>
        <a:p>
          <a:r>
            <a:rPr kumimoji="1" lang="ja-JP" altLang="en-US" sz="1200">
              <a:latin typeface="ＭＳ Ｐゴシック" panose="020B0600070205080204" pitchFamily="50" charset="-128"/>
              <a:ea typeface="ＭＳ Ｐゴシック" panose="020B0600070205080204" pitchFamily="50" charset="-128"/>
            </a:rPr>
            <a:t>　今後も市債残高は十分注視し、計画的な借入れを行うことで、公債費負担の抑制に努める。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50800</xdr:rowOff>
    </xdr:from>
    <xdr:to>
      <xdr:col>24</xdr:col>
      <xdr:colOff>25400</xdr:colOff>
      <xdr:row>74</xdr:row>
      <xdr:rowOff>88900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738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88900</xdr:rowOff>
    </xdr:from>
    <xdr:to>
      <xdr:col>19</xdr:col>
      <xdr:colOff>187325</xdr:colOff>
      <xdr:row>74</xdr:row>
      <xdr:rowOff>127000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776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73660</xdr:rowOff>
    </xdr:from>
    <xdr:to>
      <xdr:col>15</xdr:col>
      <xdr:colOff>98425</xdr:colOff>
      <xdr:row>74</xdr:row>
      <xdr:rowOff>127000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7609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50800</xdr:rowOff>
    </xdr:from>
    <xdr:to>
      <xdr:col>11</xdr:col>
      <xdr:colOff>9525</xdr:colOff>
      <xdr:row>74</xdr:row>
      <xdr:rowOff>73660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7381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0</xdr:rowOff>
    </xdr:from>
    <xdr:to>
      <xdr:col>24</xdr:col>
      <xdr:colOff>76200</xdr:colOff>
      <xdr:row>74</xdr:row>
      <xdr:rowOff>101600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16527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38100</xdr:rowOff>
    </xdr:from>
    <xdr:to>
      <xdr:col>20</xdr:col>
      <xdr:colOff>38100</xdr:colOff>
      <xdr:row>74</xdr:row>
      <xdr:rowOff>139700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149877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49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76200</xdr:rowOff>
    </xdr:from>
    <xdr:to>
      <xdr:col>15</xdr:col>
      <xdr:colOff>149225</xdr:colOff>
      <xdr:row>75</xdr:row>
      <xdr:rowOff>6350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16527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22860</xdr:rowOff>
    </xdr:from>
    <xdr:to>
      <xdr:col>11</xdr:col>
      <xdr:colOff>60325</xdr:colOff>
      <xdr:row>74</xdr:row>
      <xdr:rowOff>124460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134637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0</xdr:rowOff>
    </xdr:from>
    <xdr:to>
      <xdr:col>6</xdr:col>
      <xdr:colOff>171450</xdr:colOff>
      <xdr:row>74</xdr:row>
      <xdr:rowOff>101600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111777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物件費と補助費等の比率が他の類似団体と比較して高いため、公債費以外の比率についても類似団体平均と比較して高い値となっている。</a:t>
          </a:r>
        </a:p>
        <a:p>
          <a:r>
            <a:rPr kumimoji="1" lang="ja-JP" altLang="en-US" sz="1300">
              <a:latin typeface="ＭＳ Ｐゴシック" panose="020B0600070205080204" pitchFamily="50" charset="-128"/>
              <a:ea typeface="ＭＳ Ｐゴシック" panose="020B0600070205080204" pitchFamily="50" charset="-128"/>
            </a:rPr>
            <a:t>　令和６年度においては、経常一般財源等が増となったものの、人件費を除き経常経費充当一般財源等が増加した結果、経常経費充当一般財源等の増加割合が大きいため、比率は前年度と比較して</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今後も経常経費の削減に努める。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27939</xdr:rowOff>
    </xdr:from>
    <xdr:to>
      <xdr:col>82</xdr:col>
      <xdr:colOff>107950</xdr:colOff>
      <xdr:row>78</xdr:row>
      <xdr:rowOff>92711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401039"/>
          <a:ext cx="8382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123189</xdr:rowOff>
    </xdr:from>
    <xdr:to>
      <xdr:col>78</xdr:col>
      <xdr:colOff>69850</xdr:colOff>
      <xdr:row>78</xdr:row>
      <xdr:rowOff>27939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32483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54611</xdr:rowOff>
    </xdr:from>
    <xdr:to>
      <xdr:col>73</xdr:col>
      <xdr:colOff>180975</xdr:colOff>
      <xdr:row>77</xdr:row>
      <xdr:rowOff>123189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2562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54611</xdr:rowOff>
    </xdr:from>
    <xdr:to>
      <xdr:col>69</xdr:col>
      <xdr:colOff>92075</xdr:colOff>
      <xdr:row>77</xdr:row>
      <xdr:rowOff>100330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2562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41911</xdr:rowOff>
    </xdr:from>
    <xdr:to>
      <xdr:col>82</xdr:col>
      <xdr:colOff>158750</xdr:colOff>
      <xdr:row>78</xdr:row>
      <xdr:rowOff>143511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13988</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38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148589</xdr:rowOff>
    </xdr:from>
    <xdr:to>
      <xdr:col>78</xdr:col>
      <xdr:colOff>120650</xdr:colOff>
      <xdr:row>78</xdr:row>
      <xdr:rowOff>78739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63516</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72389</xdr:rowOff>
    </xdr:from>
    <xdr:to>
      <xdr:col>74</xdr:col>
      <xdr:colOff>31750</xdr:colOff>
      <xdr:row>78</xdr:row>
      <xdr:rowOff>2539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158766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3811</xdr:rowOff>
    </xdr:from>
    <xdr:to>
      <xdr:col>69</xdr:col>
      <xdr:colOff>142875</xdr:colOff>
      <xdr:row>77</xdr:row>
      <xdr:rowOff>105411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90188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49530</xdr:rowOff>
    </xdr:from>
    <xdr:to>
      <xdr:col>65</xdr:col>
      <xdr:colOff>53975</xdr:colOff>
      <xdr:row>77</xdr:row>
      <xdr:rowOff>151130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135907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愛知県岡崎市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63411</xdr:rowOff>
    </xdr:from>
    <xdr:to>
      <xdr:col>29</xdr:col>
      <xdr:colOff>127000</xdr:colOff>
      <xdr:row>18</xdr:row>
      <xdr:rowOff>35674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5686"/>
          <a:ext cx="647700" cy="1437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35674</xdr:rowOff>
    </xdr:from>
    <xdr:to>
      <xdr:col>26</xdr:col>
      <xdr:colOff>50800</xdr:colOff>
      <xdr:row>18</xdr:row>
      <xdr:rowOff>62382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69399"/>
          <a:ext cx="698500" cy="267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45047</xdr:rowOff>
    </xdr:from>
    <xdr:to>
      <xdr:col>22</xdr:col>
      <xdr:colOff>114300</xdr:colOff>
      <xdr:row>18</xdr:row>
      <xdr:rowOff>62382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78772"/>
          <a:ext cx="698500" cy="173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45047</xdr:rowOff>
    </xdr:from>
    <xdr:to>
      <xdr:col>18</xdr:col>
      <xdr:colOff>177800</xdr:colOff>
      <xdr:row>18</xdr:row>
      <xdr:rowOff>82575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78772"/>
          <a:ext cx="698500" cy="37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12611</xdr:rowOff>
    </xdr:from>
    <xdr:to>
      <xdr:col>29</xdr:col>
      <xdr:colOff>177800</xdr:colOff>
      <xdr:row>17</xdr:row>
      <xdr:rowOff>114211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4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156138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46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156324</xdr:rowOff>
    </xdr:from>
    <xdr:to>
      <xdr:col>26</xdr:col>
      <xdr:colOff>101600</xdr:colOff>
      <xdr:row>18</xdr:row>
      <xdr:rowOff>86474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185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71251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049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11582</xdr:rowOff>
    </xdr:from>
    <xdr:to>
      <xdr:col>22</xdr:col>
      <xdr:colOff>165100</xdr:colOff>
      <xdr:row>18</xdr:row>
      <xdr:rowOff>113182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45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97959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31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165697</xdr:rowOff>
    </xdr:from>
    <xdr:to>
      <xdr:col>19</xdr:col>
      <xdr:colOff>38100</xdr:colOff>
      <xdr:row>18</xdr:row>
      <xdr:rowOff>95847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27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80624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14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31775</xdr:rowOff>
    </xdr:from>
    <xdr:to>
      <xdr:col>15</xdr:col>
      <xdr:colOff>101600</xdr:colOff>
      <xdr:row>18</xdr:row>
      <xdr:rowOff>133376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65500"/>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118153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5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76898</xdr:rowOff>
    </xdr:from>
    <xdr:to>
      <xdr:col>29</xdr:col>
      <xdr:colOff>127000</xdr:colOff>
      <xdr:row>36</xdr:row>
      <xdr:rowOff>120828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30148"/>
          <a:ext cx="647700" cy="439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108750</xdr:rowOff>
    </xdr:from>
    <xdr:to>
      <xdr:col>26</xdr:col>
      <xdr:colOff>50800</xdr:colOff>
      <xdr:row>36</xdr:row>
      <xdr:rowOff>120828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062000"/>
          <a:ext cx="698500" cy="12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108750</xdr:rowOff>
    </xdr:from>
    <xdr:to>
      <xdr:col>22</xdr:col>
      <xdr:colOff>114300</xdr:colOff>
      <xdr:row>37</xdr:row>
      <xdr:rowOff>28131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62000"/>
          <a:ext cx="698500" cy="908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28131</xdr:rowOff>
    </xdr:from>
    <xdr:to>
      <xdr:col>18</xdr:col>
      <xdr:colOff>177800</xdr:colOff>
      <xdr:row>37</xdr:row>
      <xdr:rowOff>56515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52831"/>
          <a:ext cx="698500" cy="28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26098</xdr:rowOff>
    </xdr:from>
    <xdr:to>
      <xdr:col>29</xdr:col>
      <xdr:colOff>177800</xdr:colOff>
      <xdr:row>36</xdr:row>
      <xdr:rowOff>127698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79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341075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51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70028</xdr:rowOff>
    </xdr:from>
    <xdr:to>
      <xdr:col>26</xdr:col>
      <xdr:colOff>101600</xdr:colOff>
      <xdr:row>37</xdr:row>
      <xdr:rowOff>178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23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156405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09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57950</xdr:rowOff>
    </xdr:from>
    <xdr:to>
      <xdr:col>22</xdr:col>
      <xdr:colOff>165100</xdr:colOff>
      <xdr:row>36</xdr:row>
      <xdr:rowOff>159550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11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144327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148781</xdr:rowOff>
    </xdr:from>
    <xdr:to>
      <xdr:col>19</xdr:col>
      <xdr:colOff>38100</xdr:colOff>
      <xdr:row>37</xdr:row>
      <xdr:rowOff>78931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02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63708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88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5715</xdr:rowOff>
    </xdr:from>
    <xdr:to>
      <xdr:col>15</xdr:col>
      <xdr:colOff>101600</xdr:colOff>
      <xdr:row>37</xdr:row>
      <xdr:rowOff>107315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304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92092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1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愛知県岡崎市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382,656
368,212
387.20
157,661,100
148,384,455
6,459,402
80,406,137
52,439,993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20371</xdr:rowOff>
    </xdr:from>
    <xdr:to>
      <xdr:col>24</xdr:col>
      <xdr:colOff>63500</xdr:colOff>
      <xdr:row>38</xdr:row>
      <xdr:rowOff>22820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64021"/>
          <a:ext cx="838200" cy="17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152338</xdr:rowOff>
    </xdr:from>
    <xdr:to>
      <xdr:col>19</xdr:col>
      <xdr:colOff>177800</xdr:colOff>
      <xdr:row>38</xdr:row>
      <xdr:rowOff>22820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95988"/>
          <a:ext cx="889000" cy="4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140712</xdr:rowOff>
    </xdr:from>
    <xdr:to>
      <xdr:col>15</xdr:col>
      <xdr:colOff>50800</xdr:colOff>
      <xdr:row>37</xdr:row>
      <xdr:rowOff>152338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84362"/>
          <a:ext cx="889000" cy="1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140712</xdr:rowOff>
    </xdr:from>
    <xdr:to>
      <xdr:col>10</xdr:col>
      <xdr:colOff>114300</xdr:colOff>
      <xdr:row>37</xdr:row>
      <xdr:rowOff>148289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84362"/>
          <a:ext cx="889000" cy="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141021</xdr:rowOff>
    </xdr:from>
    <xdr:to>
      <xdr:col>24</xdr:col>
      <xdr:colOff>114300</xdr:colOff>
      <xdr:row>37</xdr:row>
      <xdr:rowOff>71171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1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119448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9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143470</xdr:rowOff>
    </xdr:from>
    <xdr:to>
      <xdr:col>20</xdr:col>
      <xdr:colOff>38100</xdr:colOff>
      <xdr:row>38</xdr:row>
      <xdr:rowOff>73620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64747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7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101538</xdr:rowOff>
    </xdr:from>
    <xdr:to>
      <xdr:col>15</xdr:col>
      <xdr:colOff>101600</xdr:colOff>
      <xdr:row>38</xdr:row>
      <xdr:rowOff>31688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4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22815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3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89912</xdr:rowOff>
    </xdr:from>
    <xdr:to>
      <xdr:col>10</xdr:col>
      <xdr:colOff>165100</xdr:colOff>
      <xdr:row>38</xdr:row>
      <xdr:rowOff>20062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3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11189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26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97489</xdr:rowOff>
    </xdr:from>
    <xdr:to>
      <xdr:col>6</xdr:col>
      <xdr:colOff>38100</xdr:colOff>
      <xdr:row>38</xdr:row>
      <xdr:rowOff>27639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4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18766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33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150873</xdr:rowOff>
    </xdr:from>
    <xdr:to>
      <xdr:col>24</xdr:col>
      <xdr:colOff>63500</xdr:colOff>
      <xdr:row>55</xdr:row>
      <xdr:rowOff>568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409173"/>
          <a:ext cx="838200" cy="2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101638</xdr:rowOff>
    </xdr:from>
    <xdr:to>
      <xdr:col>19</xdr:col>
      <xdr:colOff>177800</xdr:colOff>
      <xdr:row>55</xdr:row>
      <xdr:rowOff>568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188488"/>
          <a:ext cx="889000" cy="24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101638</xdr:rowOff>
    </xdr:from>
    <xdr:to>
      <xdr:col>15</xdr:col>
      <xdr:colOff>50800</xdr:colOff>
      <xdr:row>55</xdr:row>
      <xdr:rowOff>90465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188488"/>
          <a:ext cx="889000" cy="33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90465</xdr:rowOff>
    </xdr:from>
    <xdr:to>
      <xdr:col>10</xdr:col>
      <xdr:colOff>114300</xdr:colOff>
      <xdr:row>56</xdr:row>
      <xdr:rowOff>71748</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520215"/>
          <a:ext cx="889000" cy="15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100073</xdr:rowOff>
    </xdr:from>
    <xdr:to>
      <xdr:col>24</xdr:col>
      <xdr:colOff>114300</xdr:colOff>
      <xdr:row>55</xdr:row>
      <xdr:rowOff>30223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35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122950</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20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121218</xdr:rowOff>
    </xdr:from>
    <xdr:to>
      <xdr:col>20</xdr:col>
      <xdr:colOff>38100</xdr:colOff>
      <xdr:row>55</xdr:row>
      <xdr:rowOff>51368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37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67895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15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50838</xdr:rowOff>
    </xdr:from>
    <xdr:to>
      <xdr:col>15</xdr:col>
      <xdr:colOff>101600</xdr:colOff>
      <xdr:row>53</xdr:row>
      <xdr:rowOff>152438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13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168965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891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39665</xdr:rowOff>
    </xdr:from>
    <xdr:to>
      <xdr:col>10</xdr:col>
      <xdr:colOff>165100</xdr:colOff>
      <xdr:row>55</xdr:row>
      <xdr:rowOff>141265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46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157792</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24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20948</xdr:rowOff>
    </xdr:from>
    <xdr:to>
      <xdr:col>6</xdr:col>
      <xdr:colOff>38100</xdr:colOff>
      <xdr:row>56</xdr:row>
      <xdr:rowOff>122548</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62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139075</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39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15616</xdr:rowOff>
    </xdr:from>
    <xdr:to>
      <xdr:col>24</xdr:col>
      <xdr:colOff>63500</xdr:colOff>
      <xdr:row>78</xdr:row>
      <xdr:rowOff>19137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88716"/>
          <a:ext cx="838200" cy="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19137</xdr:rowOff>
    </xdr:from>
    <xdr:to>
      <xdr:col>19</xdr:col>
      <xdr:colOff>177800</xdr:colOff>
      <xdr:row>78</xdr:row>
      <xdr:rowOff>26360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92237"/>
          <a:ext cx="889000" cy="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25719</xdr:rowOff>
    </xdr:from>
    <xdr:to>
      <xdr:col>15</xdr:col>
      <xdr:colOff>50800</xdr:colOff>
      <xdr:row>78</xdr:row>
      <xdr:rowOff>26360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398819"/>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19456</xdr:rowOff>
    </xdr:from>
    <xdr:to>
      <xdr:col>10</xdr:col>
      <xdr:colOff>114300</xdr:colOff>
      <xdr:row>78</xdr:row>
      <xdr:rowOff>25719</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392556"/>
          <a:ext cx="889000" cy="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136266</xdr:rowOff>
    </xdr:from>
    <xdr:to>
      <xdr:col>24</xdr:col>
      <xdr:colOff>114300</xdr:colOff>
      <xdr:row>78</xdr:row>
      <xdr:rowOff>66416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3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51193</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5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139787</xdr:rowOff>
    </xdr:from>
    <xdr:to>
      <xdr:col>20</xdr:col>
      <xdr:colOff>38100</xdr:colOff>
      <xdr:row>78</xdr:row>
      <xdr:rowOff>69937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4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61064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3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147010</xdr:rowOff>
    </xdr:from>
    <xdr:to>
      <xdr:col>15</xdr:col>
      <xdr:colOff>101600</xdr:colOff>
      <xdr:row>78</xdr:row>
      <xdr:rowOff>77160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4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68287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4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146369</xdr:rowOff>
    </xdr:from>
    <xdr:to>
      <xdr:col>10</xdr:col>
      <xdr:colOff>165100</xdr:colOff>
      <xdr:row>78</xdr:row>
      <xdr:rowOff>76519</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4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67646</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40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140106</xdr:rowOff>
    </xdr:from>
    <xdr:to>
      <xdr:col>6</xdr:col>
      <xdr:colOff>38100</xdr:colOff>
      <xdr:row>78</xdr:row>
      <xdr:rowOff>70256</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4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61383</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3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23594</xdr:rowOff>
    </xdr:from>
    <xdr:to>
      <xdr:col>24</xdr:col>
      <xdr:colOff>62865</xdr:colOff>
      <xdr:row>97</xdr:row>
      <xdr:rowOff>16858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25544"/>
          <a:ext cx="1270" cy="1021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20685</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651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16858</xdr:rowOff>
    </xdr:from>
    <xdr:to>
      <xdr:col>24</xdr:col>
      <xdr:colOff>152400</xdr:colOff>
      <xdr:row>97</xdr:row>
      <xdr:rowOff>16858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647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141721</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40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23594</xdr:rowOff>
    </xdr:from>
    <xdr:to>
      <xdr:col>24</xdr:col>
      <xdr:colOff>152400</xdr:colOff>
      <xdr:row>91</xdr:row>
      <xdr:rowOff>23594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25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133246</xdr:rowOff>
    </xdr:from>
    <xdr:to>
      <xdr:col>24</xdr:col>
      <xdr:colOff>63500</xdr:colOff>
      <xdr:row>97</xdr:row>
      <xdr:rowOff>40686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592446"/>
          <a:ext cx="838200" cy="7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125021</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698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102144</xdr:rowOff>
    </xdr:from>
    <xdr:to>
      <xdr:col>24</xdr:col>
      <xdr:colOff>114300</xdr:colOff>
      <xdr:row>95</xdr:row>
      <xdr:rowOff>32294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18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40686</xdr:rowOff>
    </xdr:from>
    <xdr:to>
      <xdr:col>19</xdr:col>
      <xdr:colOff>177800</xdr:colOff>
      <xdr:row>97</xdr:row>
      <xdr:rowOff>89095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671336"/>
          <a:ext cx="889000" cy="48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156132</xdr:rowOff>
    </xdr:from>
    <xdr:to>
      <xdr:col>20</xdr:col>
      <xdr:colOff>38100</xdr:colOff>
      <xdr:row>95</xdr:row>
      <xdr:rowOff>86282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27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102809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047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2082</xdr:rowOff>
    </xdr:from>
    <xdr:to>
      <xdr:col>15</xdr:col>
      <xdr:colOff>50800</xdr:colOff>
      <xdr:row>97</xdr:row>
      <xdr:rowOff>89095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632732"/>
          <a:ext cx="889000" cy="8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44514</xdr:rowOff>
    </xdr:from>
    <xdr:to>
      <xdr:col>15</xdr:col>
      <xdr:colOff>101600</xdr:colOff>
      <xdr:row>95</xdr:row>
      <xdr:rowOff>146114</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33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162641</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107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2082</xdr:rowOff>
    </xdr:from>
    <xdr:to>
      <xdr:col>10</xdr:col>
      <xdr:colOff>114300</xdr:colOff>
      <xdr:row>98</xdr:row>
      <xdr:rowOff>14374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632732"/>
          <a:ext cx="889000" cy="18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139871</xdr:rowOff>
    </xdr:from>
    <xdr:to>
      <xdr:col>10</xdr:col>
      <xdr:colOff>165100</xdr:colOff>
      <xdr:row>95</xdr:row>
      <xdr:rowOff>70021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256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86548</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3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161122</xdr:rowOff>
    </xdr:from>
    <xdr:to>
      <xdr:col>6</xdr:col>
      <xdr:colOff>38100</xdr:colOff>
      <xdr:row>96</xdr:row>
      <xdr:rowOff>91272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44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107799</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224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82446</xdr:rowOff>
    </xdr:from>
    <xdr:to>
      <xdr:col>24</xdr:col>
      <xdr:colOff>114300</xdr:colOff>
      <xdr:row>97</xdr:row>
      <xdr:rowOff>12596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54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168823</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56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161336</xdr:rowOff>
    </xdr:from>
    <xdr:to>
      <xdr:col>20</xdr:col>
      <xdr:colOff>38100</xdr:colOff>
      <xdr:row>97</xdr:row>
      <xdr:rowOff>91486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2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82613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71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38295</xdr:rowOff>
    </xdr:from>
    <xdr:to>
      <xdr:col>15</xdr:col>
      <xdr:colOff>101600</xdr:colOff>
      <xdr:row>97</xdr:row>
      <xdr:rowOff>139895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6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131022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61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122732</xdr:rowOff>
    </xdr:from>
    <xdr:to>
      <xdr:col>10</xdr:col>
      <xdr:colOff>165100</xdr:colOff>
      <xdr:row>97</xdr:row>
      <xdr:rowOff>52882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8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44009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674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135024</xdr:rowOff>
    </xdr:from>
    <xdr:to>
      <xdr:col>6</xdr:col>
      <xdr:colOff>38100</xdr:colOff>
      <xdr:row>98</xdr:row>
      <xdr:rowOff>65174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6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56301</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85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48358</xdr:rowOff>
    </xdr:from>
    <xdr:to>
      <xdr:col>55</xdr:col>
      <xdr:colOff>0</xdr:colOff>
      <xdr:row>37</xdr:row>
      <xdr:rowOff>89571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9639300" y="6392008"/>
          <a:ext cx="838200" cy="4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37233</xdr:rowOff>
    </xdr:from>
    <xdr:to>
      <xdr:col>50</xdr:col>
      <xdr:colOff>114300</xdr:colOff>
      <xdr:row>37</xdr:row>
      <xdr:rowOff>48358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8750300" y="6380883"/>
          <a:ext cx="889000" cy="1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37233</xdr:rowOff>
    </xdr:from>
    <xdr:to>
      <xdr:col>45</xdr:col>
      <xdr:colOff>177800</xdr:colOff>
      <xdr:row>37</xdr:row>
      <xdr:rowOff>75463</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6380883"/>
          <a:ext cx="889000" cy="3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156856</xdr:rowOff>
    </xdr:from>
    <xdr:to>
      <xdr:col>41</xdr:col>
      <xdr:colOff>50800</xdr:colOff>
      <xdr:row>37</xdr:row>
      <xdr:rowOff>75463</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5300356"/>
          <a:ext cx="889000" cy="111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38771</xdr:rowOff>
    </xdr:from>
    <xdr:to>
      <xdr:col>55</xdr:col>
      <xdr:colOff>50800</xdr:colOff>
      <xdr:row>37</xdr:row>
      <xdr:rowOff>140371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38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144953</xdr:rowOff>
    </xdr:from>
    <xdr:ext cx="534377"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63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169008</xdr:rowOff>
    </xdr:from>
    <xdr:to>
      <xdr:col>50</xdr:col>
      <xdr:colOff>165100</xdr:colOff>
      <xdr:row>37</xdr:row>
      <xdr:rowOff>99158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34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90285</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72111" y="643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157883</xdr:rowOff>
    </xdr:from>
    <xdr:to>
      <xdr:col>46</xdr:col>
      <xdr:colOff>38100</xdr:colOff>
      <xdr:row>37</xdr:row>
      <xdr:rowOff>88033</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33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79160</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83111" y="642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24663</xdr:rowOff>
    </xdr:from>
    <xdr:to>
      <xdr:col>41</xdr:col>
      <xdr:colOff>101600</xdr:colOff>
      <xdr:row>37</xdr:row>
      <xdr:rowOff>126263</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636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117390</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94111" y="646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106056</xdr:rowOff>
    </xdr:from>
    <xdr:to>
      <xdr:col>36</xdr:col>
      <xdr:colOff>165100</xdr:colOff>
      <xdr:row>31</xdr:row>
      <xdr:rowOff>36206</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24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27333</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5342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148387</xdr:rowOff>
    </xdr:from>
    <xdr:to>
      <xdr:col>55</xdr:col>
      <xdr:colOff>0</xdr:colOff>
      <xdr:row>57</xdr:row>
      <xdr:rowOff>46222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578137"/>
          <a:ext cx="838200" cy="240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46222</xdr:rowOff>
    </xdr:from>
    <xdr:to>
      <xdr:col>50</xdr:col>
      <xdr:colOff>114300</xdr:colOff>
      <xdr:row>57</xdr:row>
      <xdr:rowOff>153016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818872"/>
          <a:ext cx="889000" cy="10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69539</xdr:rowOff>
    </xdr:from>
    <xdr:to>
      <xdr:col>45</xdr:col>
      <xdr:colOff>177800</xdr:colOff>
      <xdr:row>57</xdr:row>
      <xdr:rowOff>153016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842189"/>
          <a:ext cx="889000" cy="8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20866</xdr:rowOff>
    </xdr:from>
    <xdr:to>
      <xdr:col>41</xdr:col>
      <xdr:colOff>50800</xdr:colOff>
      <xdr:row>57</xdr:row>
      <xdr:rowOff>69539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622066"/>
          <a:ext cx="889000" cy="22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97587</xdr:rowOff>
    </xdr:from>
    <xdr:to>
      <xdr:col>55</xdr:col>
      <xdr:colOff>50800</xdr:colOff>
      <xdr:row>56</xdr:row>
      <xdr:rowOff>27737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52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120464</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37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166872</xdr:rowOff>
    </xdr:from>
    <xdr:to>
      <xdr:col>50</xdr:col>
      <xdr:colOff>165100</xdr:colOff>
      <xdr:row>57</xdr:row>
      <xdr:rowOff>97022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7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88149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86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102216</xdr:rowOff>
    </xdr:from>
    <xdr:to>
      <xdr:col>46</xdr:col>
      <xdr:colOff>38100</xdr:colOff>
      <xdr:row>58</xdr:row>
      <xdr:rowOff>32366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8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23493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967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18739</xdr:rowOff>
    </xdr:from>
    <xdr:to>
      <xdr:col>41</xdr:col>
      <xdr:colOff>101600</xdr:colOff>
      <xdr:row>57</xdr:row>
      <xdr:rowOff>120339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79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111466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88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141516</xdr:rowOff>
    </xdr:from>
    <xdr:to>
      <xdr:col>36</xdr:col>
      <xdr:colOff>165100</xdr:colOff>
      <xdr:row>56</xdr:row>
      <xdr:rowOff>71666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57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62793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663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72492</xdr:rowOff>
    </xdr:from>
    <xdr:to>
      <xdr:col>55</xdr:col>
      <xdr:colOff>0</xdr:colOff>
      <xdr:row>77</xdr:row>
      <xdr:rowOff>29324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102692"/>
          <a:ext cx="838200" cy="128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29324</xdr:rowOff>
    </xdr:from>
    <xdr:to>
      <xdr:col>50</xdr:col>
      <xdr:colOff>114300</xdr:colOff>
      <xdr:row>77</xdr:row>
      <xdr:rowOff>84265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230974"/>
          <a:ext cx="889000" cy="5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84265</xdr:rowOff>
    </xdr:from>
    <xdr:to>
      <xdr:col>45</xdr:col>
      <xdr:colOff>177800</xdr:colOff>
      <xdr:row>77</xdr:row>
      <xdr:rowOff>100191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285915"/>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55842</xdr:rowOff>
    </xdr:from>
    <xdr:to>
      <xdr:col>41</xdr:col>
      <xdr:colOff>50800</xdr:colOff>
      <xdr:row>77</xdr:row>
      <xdr:rowOff>100191</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257492"/>
          <a:ext cx="889000" cy="4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21692</xdr:rowOff>
    </xdr:from>
    <xdr:to>
      <xdr:col>55</xdr:col>
      <xdr:colOff>50800</xdr:colOff>
      <xdr:row>76</xdr:row>
      <xdr:rowOff>123292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05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44569</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290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149974</xdr:rowOff>
    </xdr:from>
    <xdr:to>
      <xdr:col>50</xdr:col>
      <xdr:colOff>165100</xdr:colOff>
      <xdr:row>77</xdr:row>
      <xdr:rowOff>80124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18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71251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27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33465</xdr:rowOff>
    </xdr:from>
    <xdr:to>
      <xdr:col>46</xdr:col>
      <xdr:colOff>38100</xdr:colOff>
      <xdr:row>77</xdr:row>
      <xdr:rowOff>135065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23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126192</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32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49391</xdr:rowOff>
    </xdr:from>
    <xdr:to>
      <xdr:col>41</xdr:col>
      <xdr:colOff>101600</xdr:colOff>
      <xdr:row>77</xdr:row>
      <xdr:rowOff>150991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25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142118</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343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5042</xdr:rowOff>
    </xdr:from>
    <xdr:to>
      <xdr:col>36</xdr:col>
      <xdr:colOff>165100</xdr:colOff>
      <xdr:row>77</xdr:row>
      <xdr:rowOff>106642</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2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97769</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29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112288</xdr:rowOff>
    </xdr:from>
    <xdr:to>
      <xdr:col>55</xdr:col>
      <xdr:colOff>0</xdr:colOff>
      <xdr:row>97</xdr:row>
      <xdr:rowOff>6083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400038"/>
          <a:ext cx="838200" cy="23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165303</xdr:rowOff>
    </xdr:from>
    <xdr:to>
      <xdr:col>50</xdr:col>
      <xdr:colOff>114300</xdr:colOff>
      <xdr:row>97</xdr:row>
      <xdr:rowOff>6083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624503"/>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110534</xdr:rowOff>
    </xdr:from>
    <xdr:to>
      <xdr:col>45</xdr:col>
      <xdr:colOff>177800</xdr:colOff>
      <xdr:row>96</xdr:row>
      <xdr:rowOff>165303</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569734"/>
          <a:ext cx="889000" cy="5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49861</xdr:rowOff>
    </xdr:from>
    <xdr:to>
      <xdr:col>41</xdr:col>
      <xdr:colOff>50800</xdr:colOff>
      <xdr:row>96</xdr:row>
      <xdr:rowOff>110534</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337611"/>
          <a:ext cx="889000" cy="23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61488</xdr:rowOff>
    </xdr:from>
    <xdr:to>
      <xdr:col>55</xdr:col>
      <xdr:colOff>50800</xdr:colOff>
      <xdr:row>95</xdr:row>
      <xdr:rowOff>163088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34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84365</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20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126733</xdr:rowOff>
    </xdr:from>
    <xdr:to>
      <xdr:col>50</xdr:col>
      <xdr:colOff>165100</xdr:colOff>
      <xdr:row>97</xdr:row>
      <xdr:rowOff>56883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58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48010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67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114503</xdr:rowOff>
    </xdr:from>
    <xdr:to>
      <xdr:col>46</xdr:col>
      <xdr:colOff>38100</xdr:colOff>
      <xdr:row>97</xdr:row>
      <xdr:rowOff>44653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57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35780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66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59734</xdr:rowOff>
    </xdr:from>
    <xdr:to>
      <xdr:col>41</xdr:col>
      <xdr:colOff>101600</xdr:colOff>
      <xdr:row>96</xdr:row>
      <xdr:rowOff>161334</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51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152461</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61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170511</xdr:rowOff>
    </xdr:from>
    <xdr:to>
      <xdr:col>36</xdr:col>
      <xdr:colOff>165100</xdr:colOff>
      <xdr:row>95</xdr:row>
      <xdr:rowOff>100661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28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117188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137414</xdr:rowOff>
    </xdr:from>
    <xdr:to>
      <xdr:col>85</xdr:col>
      <xdr:colOff>127000</xdr:colOff>
      <xdr:row>39</xdr:row>
      <xdr:rowOff>98008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652514"/>
          <a:ext cx="838200" cy="13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137414</xdr:rowOff>
    </xdr:from>
    <xdr:to>
      <xdr:col>81</xdr:col>
      <xdr:colOff>50800</xdr:colOff>
      <xdr:row>39</xdr:row>
      <xdr:rowOff>71120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652514"/>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20410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46428" y="67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71120</xdr:rowOff>
    </xdr:from>
    <xdr:to>
      <xdr:col>76</xdr:col>
      <xdr:colOff>114300</xdr:colOff>
      <xdr:row>39</xdr:row>
      <xdr:rowOff>82224</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3703300" y="6757670"/>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82224</xdr:rowOff>
    </xdr:from>
    <xdr:to>
      <xdr:col>71</xdr:col>
      <xdr:colOff>177800</xdr:colOff>
      <xdr:row>39</xdr:row>
      <xdr:rowOff>82986</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76877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47208</xdr:rowOff>
    </xdr:from>
    <xdr:to>
      <xdr:col>85</xdr:col>
      <xdr:colOff>177800</xdr:colOff>
      <xdr:row>39</xdr:row>
      <xdr:rowOff>148808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133585</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48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86614</xdr:rowOff>
    </xdr:from>
    <xdr:to>
      <xdr:col>81</xdr:col>
      <xdr:colOff>101600</xdr:colOff>
      <xdr:row>39</xdr:row>
      <xdr:rowOff>16764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0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33291</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6376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20320</xdr:rowOff>
    </xdr:from>
    <xdr:to>
      <xdr:col>76</xdr:col>
      <xdr:colOff>165100</xdr:colOff>
      <xdr:row>39</xdr:row>
      <xdr:rowOff>121920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0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113047</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03017" y="6799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31424</xdr:rowOff>
    </xdr:from>
    <xdr:to>
      <xdr:col>72</xdr:col>
      <xdr:colOff>38100</xdr:colOff>
      <xdr:row>39</xdr:row>
      <xdr:rowOff>133024</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1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124151</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810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32186</xdr:rowOff>
    </xdr:from>
    <xdr:to>
      <xdr:col>67</xdr:col>
      <xdr:colOff>101600</xdr:colOff>
      <xdr:row>39</xdr:row>
      <xdr:rowOff>133786</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1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124913</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17" y="681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8621</xdr:rowOff>
    </xdr:from>
    <xdr:to>
      <xdr:col>85</xdr:col>
      <xdr:colOff>127000</xdr:colOff>
      <xdr:row>79</xdr:row>
      <xdr:rowOff>16393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3553171"/>
          <a:ext cx="8382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160274</xdr:rowOff>
    </xdr:from>
    <xdr:to>
      <xdr:col>81</xdr:col>
      <xdr:colOff>50800</xdr:colOff>
      <xdr:row>79</xdr:row>
      <xdr:rowOff>8621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3533374"/>
          <a:ext cx="889000" cy="1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160274</xdr:rowOff>
    </xdr:from>
    <xdr:to>
      <xdr:col>76</xdr:col>
      <xdr:colOff>114300</xdr:colOff>
      <xdr:row>79</xdr:row>
      <xdr:rowOff>23502</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3533374"/>
          <a:ext cx="889000" cy="34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23502</xdr:rowOff>
    </xdr:from>
    <xdr:to>
      <xdr:col>71</xdr:col>
      <xdr:colOff>177800</xdr:colOff>
      <xdr:row>79</xdr:row>
      <xdr:rowOff>44145</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3568052"/>
          <a:ext cx="889000" cy="2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137043</xdr:rowOff>
    </xdr:from>
    <xdr:to>
      <xdr:col>85</xdr:col>
      <xdr:colOff>177800</xdr:colOff>
      <xdr:row>79</xdr:row>
      <xdr:rowOff>67193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51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51970</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342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129271</xdr:rowOff>
    </xdr:from>
    <xdr:to>
      <xdr:col>81</xdr:col>
      <xdr:colOff>101600</xdr:colOff>
      <xdr:row>79</xdr:row>
      <xdr:rowOff>59421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50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50548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59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109474</xdr:rowOff>
    </xdr:from>
    <xdr:to>
      <xdr:col>76</xdr:col>
      <xdr:colOff>165100</xdr:colOff>
      <xdr:row>79</xdr:row>
      <xdr:rowOff>39624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348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30751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57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144152</xdr:rowOff>
    </xdr:from>
    <xdr:to>
      <xdr:col>72</xdr:col>
      <xdr:colOff>38100</xdr:colOff>
      <xdr:row>79</xdr:row>
      <xdr:rowOff>74302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351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65429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609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164795</xdr:rowOff>
    </xdr:from>
    <xdr:to>
      <xdr:col>67</xdr:col>
      <xdr:colOff>101600</xdr:colOff>
      <xdr:row>79</xdr:row>
      <xdr:rowOff>94945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53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86072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363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921</xdr:rowOff>
    </xdr:from>
    <xdr:to>
      <xdr:col>85</xdr:col>
      <xdr:colOff>127000</xdr:colOff>
      <xdr:row>98</xdr:row>
      <xdr:rowOff>18828</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631571"/>
          <a:ext cx="838200" cy="18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921</xdr:rowOff>
    </xdr:from>
    <xdr:to>
      <xdr:col>81</xdr:col>
      <xdr:colOff>50800</xdr:colOff>
      <xdr:row>97</xdr:row>
      <xdr:rowOff>6026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6631571"/>
          <a:ext cx="8890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6026</xdr:rowOff>
    </xdr:from>
    <xdr:to>
      <xdr:col>76</xdr:col>
      <xdr:colOff>114300</xdr:colOff>
      <xdr:row>97</xdr:row>
      <xdr:rowOff>26715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3703300" y="16636676"/>
          <a:ext cx="889000" cy="2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26715</xdr:rowOff>
    </xdr:from>
    <xdr:to>
      <xdr:col>71</xdr:col>
      <xdr:colOff>177800</xdr:colOff>
      <xdr:row>97</xdr:row>
      <xdr:rowOff>141415</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657365"/>
          <a:ext cx="889000" cy="114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139478</xdr:rowOff>
    </xdr:from>
    <xdr:to>
      <xdr:col>85</xdr:col>
      <xdr:colOff>177800</xdr:colOff>
      <xdr:row>98</xdr:row>
      <xdr:rowOff>69628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77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117905</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7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121571</xdr:rowOff>
    </xdr:from>
    <xdr:to>
      <xdr:col>81</xdr:col>
      <xdr:colOff>101600</xdr:colOff>
      <xdr:row>97</xdr:row>
      <xdr:rowOff>51721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58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68248</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35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126676</xdr:rowOff>
    </xdr:from>
    <xdr:to>
      <xdr:col>76</xdr:col>
      <xdr:colOff>165100</xdr:colOff>
      <xdr:row>97</xdr:row>
      <xdr:rowOff>56826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5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73353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636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147365</xdr:rowOff>
    </xdr:from>
    <xdr:to>
      <xdr:col>72</xdr:col>
      <xdr:colOff>38100</xdr:colOff>
      <xdr:row>97</xdr:row>
      <xdr:rowOff>77515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60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94042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638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90615</xdr:rowOff>
    </xdr:from>
    <xdr:to>
      <xdr:col>67</xdr:col>
      <xdr:colOff>101600</xdr:colOff>
      <xdr:row>98</xdr:row>
      <xdr:rowOff>20765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72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37292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47111" y="16496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10769</xdr:rowOff>
    </xdr:from>
    <xdr:to>
      <xdr:col>116</xdr:col>
      <xdr:colOff>63500</xdr:colOff>
      <xdr:row>36</xdr:row>
      <xdr:rowOff>60147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1323300" y="6011519"/>
          <a:ext cx="838200" cy="22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10769</xdr:rowOff>
    </xdr:from>
    <xdr:to>
      <xdr:col>111</xdr:col>
      <xdr:colOff>177800</xdr:colOff>
      <xdr:row>35</xdr:row>
      <xdr:rowOff>37287</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0434300" y="6011519"/>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37287</xdr:rowOff>
    </xdr:from>
    <xdr:to>
      <xdr:col>107</xdr:col>
      <xdr:colOff>50800</xdr:colOff>
      <xdr:row>36</xdr:row>
      <xdr:rowOff>30429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9545300" y="6038037"/>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30429</xdr:rowOff>
    </xdr:from>
    <xdr:to>
      <xdr:col>102</xdr:col>
      <xdr:colOff>114300</xdr:colOff>
      <xdr:row>36</xdr:row>
      <xdr:rowOff>30658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8656300" y="6202629"/>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9347</xdr:rowOff>
    </xdr:from>
    <xdr:to>
      <xdr:col>116</xdr:col>
      <xdr:colOff>114300</xdr:colOff>
      <xdr:row>36</xdr:row>
      <xdr:rowOff>110947</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18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32224</xdr:rowOff>
    </xdr:from>
    <xdr:ext cx="469744"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032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131419</xdr:rowOff>
    </xdr:from>
    <xdr:to>
      <xdr:col>112</xdr:col>
      <xdr:colOff>38100</xdr:colOff>
      <xdr:row>35</xdr:row>
      <xdr:rowOff>61569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596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78096</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088428" y="5735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157937</xdr:rowOff>
    </xdr:from>
    <xdr:to>
      <xdr:col>107</xdr:col>
      <xdr:colOff>101600</xdr:colOff>
      <xdr:row>35</xdr:row>
      <xdr:rowOff>88087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598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104614</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199428" y="5762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151079</xdr:rowOff>
    </xdr:from>
    <xdr:to>
      <xdr:col>102</xdr:col>
      <xdr:colOff>165100</xdr:colOff>
      <xdr:row>36</xdr:row>
      <xdr:rowOff>81229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15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97756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10428" y="592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151308</xdr:rowOff>
    </xdr:from>
    <xdr:to>
      <xdr:col>98</xdr:col>
      <xdr:colOff>38100</xdr:colOff>
      <xdr:row>36</xdr:row>
      <xdr:rowOff>81458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15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97985</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421428" y="592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169894</xdr:rowOff>
    </xdr:from>
    <xdr:to>
      <xdr:col>116</xdr:col>
      <xdr:colOff>63500</xdr:colOff>
      <xdr:row>58</xdr:row>
      <xdr:rowOff>169970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113994"/>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169761</xdr:rowOff>
    </xdr:from>
    <xdr:to>
      <xdr:col>111</xdr:col>
      <xdr:colOff>177800</xdr:colOff>
      <xdr:row>58</xdr:row>
      <xdr:rowOff>169894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113861"/>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169761</xdr:rowOff>
    </xdr:from>
    <xdr:to>
      <xdr:col>107</xdr:col>
      <xdr:colOff>50800</xdr:colOff>
      <xdr:row>58</xdr:row>
      <xdr:rowOff>170085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113861"/>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170085</xdr:rowOff>
    </xdr:from>
    <xdr:to>
      <xdr:col>102</xdr:col>
      <xdr:colOff>114300</xdr:colOff>
      <xdr:row>58</xdr:row>
      <xdr:rowOff>170409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114185"/>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119170</xdr:rowOff>
    </xdr:from>
    <xdr:to>
      <xdr:col>116</xdr:col>
      <xdr:colOff>114300</xdr:colOff>
      <xdr:row>59</xdr:row>
      <xdr:rowOff>49320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34097</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7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119094</xdr:rowOff>
    </xdr:from>
    <xdr:to>
      <xdr:col>112</xdr:col>
      <xdr:colOff>38100</xdr:colOff>
      <xdr:row>59</xdr:row>
      <xdr:rowOff>49244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6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40371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155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118961</xdr:rowOff>
    </xdr:from>
    <xdr:to>
      <xdr:col>107</xdr:col>
      <xdr:colOff>101600</xdr:colOff>
      <xdr:row>59</xdr:row>
      <xdr:rowOff>49111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6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40238</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15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119285</xdr:rowOff>
    </xdr:from>
    <xdr:to>
      <xdr:col>102</xdr:col>
      <xdr:colOff>165100</xdr:colOff>
      <xdr:row>59</xdr:row>
      <xdr:rowOff>49435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0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40562</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15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119609</xdr:rowOff>
    </xdr:from>
    <xdr:to>
      <xdr:col>98</xdr:col>
      <xdr:colOff>38100</xdr:colOff>
      <xdr:row>59</xdr:row>
      <xdr:rowOff>49759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6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40886</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156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128384</xdr:rowOff>
    </xdr:from>
    <xdr:to>
      <xdr:col>116</xdr:col>
      <xdr:colOff>63500</xdr:colOff>
      <xdr:row>77</xdr:row>
      <xdr:rowOff>7683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3158584"/>
          <a:ext cx="838200" cy="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156083</xdr:rowOff>
    </xdr:from>
    <xdr:to>
      <xdr:col>111</xdr:col>
      <xdr:colOff>177800</xdr:colOff>
      <xdr:row>77</xdr:row>
      <xdr:rowOff>7683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3186283"/>
          <a:ext cx="889000" cy="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156083</xdr:rowOff>
    </xdr:from>
    <xdr:to>
      <xdr:col>107</xdr:col>
      <xdr:colOff>50800</xdr:colOff>
      <xdr:row>77</xdr:row>
      <xdr:rowOff>156959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186283"/>
          <a:ext cx="889000" cy="17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156959</xdr:rowOff>
    </xdr:from>
    <xdr:to>
      <xdr:col>102</xdr:col>
      <xdr:colOff>114300</xdr:colOff>
      <xdr:row>77</xdr:row>
      <xdr:rowOff>162979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358609"/>
          <a:ext cx="8890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77584</xdr:rowOff>
    </xdr:from>
    <xdr:to>
      <xdr:col>116</xdr:col>
      <xdr:colOff>114300</xdr:colOff>
      <xdr:row>77</xdr:row>
      <xdr:rowOff>7734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0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56011</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08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128333</xdr:rowOff>
    </xdr:from>
    <xdr:to>
      <xdr:col>112</xdr:col>
      <xdr:colOff>38100</xdr:colOff>
      <xdr:row>77</xdr:row>
      <xdr:rowOff>58483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15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49610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25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105283</xdr:rowOff>
    </xdr:from>
    <xdr:to>
      <xdr:col>107</xdr:col>
      <xdr:colOff>101600</xdr:colOff>
      <xdr:row>77</xdr:row>
      <xdr:rowOff>35433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13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26560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22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106159</xdr:rowOff>
    </xdr:from>
    <xdr:to>
      <xdr:col>102</xdr:col>
      <xdr:colOff>165100</xdr:colOff>
      <xdr:row>78</xdr:row>
      <xdr:rowOff>36309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30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27436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400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112179</xdr:rowOff>
    </xdr:from>
    <xdr:to>
      <xdr:col>98</xdr:col>
      <xdr:colOff>38100</xdr:colOff>
      <xdr:row>78</xdr:row>
      <xdr:rowOff>42329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31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33456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40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歳出決算総額における住民一人当たりのコストは</a:t>
          </a:r>
          <a:r>
            <a:rPr kumimoji="1" lang="en-US" altLang="ja-JP" sz="1100">
              <a:solidFill>
                <a:schemeClr val="dk1"/>
              </a:solidFill>
              <a:effectLst/>
              <a:latin typeface="+mn-lt"/>
              <a:ea typeface="+mn-ea"/>
              <a:cs typeface="+mn-cs"/>
            </a:rPr>
            <a:t>387,775</a:t>
          </a:r>
          <a:r>
            <a:rPr kumimoji="1" lang="ja-JP" altLang="ja-JP" sz="1100">
              <a:solidFill>
                <a:schemeClr val="dk1"/>
              </a:solidFill>
              <a:effectLst/>
              <a:latin typeface="+mn-lt"/>
              <a:ea typeface="+mn-ea"/>
              <a:cs typeface="+mn-cs"/>
            </a:rPr>
            <a:t>円となっている。主な構成項目である扶助費は、住民一人当たりのコストが</a:t>
          </a:r>
          <a:r>
            <a:rPr kumimoji="1" lang="en-US" altLang="ja-JP" sz="1100">
              <a:solidFill>
                <a:schemeClr val="dk1"/>
              </a:solidFill>
              <a:effectLst/>
              <a:latin typeface="+mn-lt"/>
              <a:ea typeface="+mn-ea"/>
              <a:cs typeface="+mn-cs"/>
            </a:rPr>
            <a:t>105,847</a:t>
          </a:r>
          <a:r>
            <a:rPr kumimoji="1" lang="ja-JP" altLang="ja-JP" sz="1100">
              <a:solidFill>
                <a:schemeClr val="dk1"/>
              </a:solidFill>
              <a:effectLst/>
              <a:latin typeface="+mn-lt"/>
              <a:ea typeface="+mn-ea"/>
              <a:cs typeface="+mn-cs"/>
            </a:rPr>
            <a:t>円で前年度と比較して</a:t>
          </a:r>
          <a:r>
            <a:rPr kumimoji="1" lang="en-US" altLang="ja-JP" sz="1100">
              <a:solidFill>
                <a:schemeClr val="dk1"/>
              </a:solidFill>
              <a:effectLst/>
              <a:latin typeface="+mn-lt"/>
              <a:ea typeface="+mn-ea"/>
              <a:cs typeface="+mn-cs"/>
            </a:rPr>
            <a:t>10.8</a:t>
          </a:r>
          <a:r>
            <a:rPr kumimoji="1" lang="ja-JP" altLang="ja-JP" sz="1100">
              <a:solidFill>
                <a:schemeClr val="dk1"/>
              </a:solidFill>
              <a:effectLst/>
              <a:latin typeface="+mn-lt"/>
              <a:ea typeface="+mn-ea"/>
              <a:cs typeface="+mn-cs"/>
            </a:rPr>
            <a:t>％の増となっている。これは</a:t>
          </a:r>
          <a:r>
            <a:rPr kumimoji="1" lang="ja-JP" altLang="en-US" sz="1100">
              <a:solidFill>
                <a:schemeClr val="dk1"/>
              </a:solidFill>
              <a:effectLst/>
              <a:latin typeface="+mn-lt"/>
              <a:ea typeface="+mn-ea"/>
              <a:cs typeface="+mn-cs"/>
            </a:rPr>
            <a:t>定額減税補足給付金</a:t>
          </a:r>
          <a:r>
            <a:rPr kumimoji="1" lang="ja-JP" altLang="ja-JP" sz="1100">
              <a:solidFill>
                <a:schemeClr val="dk1"/>
              </a:solidFill>
              <a:effectLst/>
              <a:latin typeface="+mn-lt"/>
              <a:ea typeface="+mn-ea"/>
              <a:cs typeface="+mn-cs"/>
            </a:rPr>
            <a:t>の増</a:t>
          </a:r>
          <a:r>
            <a:rPr kumimoji="1" lang="ja-JP" altLang="en-US" sz="1100">
              <a:solidFill>
                <a:schemeClr val="dk1"/>
              </a:solidFill>
              <a:effectLst/>
              <a:latin typeface="+mn-lt"/>
              <a:ea typeface="+mn-ea"/>
              <a:cs typeface="+mn-cs"/>
            </a:rPr>
            <a:t>や障がい福祉サービス費の増等</a:t>
          </a:r>
          <a:r>
            <a:rPr kumimoji="1" lang="ja-JP" altLang="ja-JP" sz="1100">
              <a:solidFill>
                <a:schemeClr val="dk1"/>
              </a:solidFill>
              <a:effectLst/>
              <a:latin typeface="+mn-lt"/>
              <a:ea typeface="+mn-ea"/>
              <a:cs typeface="+mn-cs"/>
            </a:rPr>
            <a:t>によるものである。扶助費は年々増加傾向にあるが、生活保護費や障がい者等の社会福祉費に係る扶助費が他の類似団体と比較して低いため、類似団体平均は下回っている。</a:t>
          </a:r>
          <a:endParaRPr lang="ja-JP" altLang="ja-JP" sz="1400">
            <a:effectLst/>
          </a:endParaRPr>
        </a:p>
        <a:p>
          <a:r>
            <a:rPr kumimoji="1" lang="ja-JP" altLang="ja-JP" sz="1100">
              <a:solidFill>
                <a:schemeClr val="dk1"/>
              </a:solidFill>
              <a:effectLst/>
              <a:latin typeface="+mn-lt"/>
              <a:ea typeface="+mn-ea"/>
              <a:cs typeface="+mn-cs"/>
            </a:rPr>
            <a:t>　物件費については、住民一人当たりのコストが</a:t>
          </a:r>
          <a:r>
            <a:rPr kumimoji="1" lang="en-US" altLang="ja-JP" sz="1100">
              <a:solidFill>
                <a:schemeClr val="dk1"/>
              </a:solidFill>
              <a:effectLst/>
              <a:latin typeface="+mn-lt"/>
              <a:ea typeface="+mn-ea"/>
              <a:cs typeface="+mn-cs"/>
            </a:rPr>
            <a:t>69,609</a:t>
          </a:r>
          <a:r>
            <a:rPr kumimoji="1" lang="ja-JP" altLang="ja-JP" sz="1100">
              <a:solidFill>
                <a:schemeClr val="dk1"/>
              </a:solidFill>
              <a:effectLst/>
              <a:latin typeface="+mn-lt"/>
              <a:ea typeface="+mn-ea"/>
              <a:cs typeface="+mn-cs"/>
            </a:rPr>
            <a:t>円で前年度と比較して</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地域経済再生・活性化支援事業（キャッシュレス決済ポイント還元事業委託料）の減があったものの、おかざき農業応援プロジェクト推進事業等</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ためである。物件費は労務単価及び物価の上昇により、年々増加傾向にある。また、公共施設の管理費等が他の類似団体と比較して高いこと等により、類似団体平均を上回っているため、施設の統廃合等も含めたファシリティマネ</a:t>
          </a:r>
          <a:r>
            <a:rPr kumimoji="1" lang="ja-JP" altLang="en-US" sz="1100">
              <a:solidFill>
                <a:schemeClr val="dk1"/>
              </a:solidFill>
              <a:effectLst/>
              <a:latin typeface="+mn-lt"/>
              <a:ea typeface="+mn-ea"/>
              <a:cs typeface="+mn-cs"/>
            </a:rPr>
            <a:t>ジメント</a:t>
          </a:r>
          <a:r>
            <a:rPr kumimoji="1" lang="ja-JP" altLang="ja-JP" sz="1100">
              <a:solidFill>
                <a:schemeClr val="dk1"/>
              </a:solidFill>
              <a:effectLst/>
              <a:latin typeface="+mn-lt"/>
              <a:ea typeface="+mn-ea"/>
              <a:cs typeface="+mn-cs"/>
            </a:rPr>
            <a:t>等を活用して経費の節減を図っていく。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愛知県岡崎市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382,656
368,212
387.20
157,661,100
148,384,455
6,459,402
80,406,137
52,439,993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127508</xdr:rowOff>
    </xdr:from>
    <xdr:to>
      <xdr:col>24</xdr:col>
      <xdr:colOff>63500</xdr:colOff>
      <xdr:row>35</xdr:row>
      <xdr:rowOff>136652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2825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127508</xdr:rowOff>
    </xdr:from>
    <xdr:to>
      <xdr:col>19</xdr:col>
      <xdr:colOff>177800</xdr:colOff>
      <xdr:row>35</xdr:row>
      <xdr:rowOff>151130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28258"/>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38354</xdr:rowOff>
    </xdr:from>
    <xdr:to>
      <xdr:col>15</xdr:col>
      <xdr:colOff>50800</xdr:colOff>
      <xdr:row>35</xdr:row>
      <xdr:rowOff>151130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39104"/>
          <a:ext cx="889000" cy="11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38354</xdr:rowOff>
    </xdr:from>
    <xdr:to>
      <xdr:col>10</xdr:col>
      <xdr:colOff>114300</xdr:colOff>
      <xdr:row>36</xdr:row>
      <xdr:rowOff>44450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39104"/>
          <a:ext cx="889000" cy="17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85852</xdr:rowOff>
    </xdr:from>
    <xdr:to>
      <xdr:col>24</xdr:col>
      <xdr:colOff>114300</xdr:colOff>
      <xdr:row>36</xdr:row>
      <xdr:rowOff>16002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8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64279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6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76708</xdr:rowOff>
    </xdr:from>
    <xdr:to>
      <xdr:col>20</xdr:col>
      <xdr:colOff>38100</xdr:colOff>
      <xdr:row>36</xdr:row>
      <xdr:rowOff>6858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7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169435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7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100330</xdr:rowOff>
    </xdr:from>
    <xdr:to>
      <xdr:col>15</xdr:col>
      <xdr:colOff>101600</xdr:colOff>
      <xdr:row>36</xdr:row>
      <xdr:rowOff>30480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21607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159004</xdr:rowOff>
    </xdr:from>
    <xdr:to>
      <xdr:col>10</xdr:col>
      <xdr:colOff>165100</xdr:colOff>
      <xdr:row>35</xdr:row>
      <xdr:rowOff>89154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8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105681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6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165100</xdr:rowOff>
    </xdr:from>
    <xdr:to>
      <xdr:col>6</xdr:col>
      <xdr:colOff>38100</xdr:colOff>
      <xdr:row>36</xdr:row>
      <xdr:rowOff>95250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6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86377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41593</xdr:rowOff>
    </xdr:from>
    <xdr:to>
      <xdr:col>24</xdr:col>
      <xdr:colOff>63500</xdr:colOff>
      <xdr:row>58</xdr:row>
      <xdr:rowOff>139547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85693"/>
          <a:ext cx="838200" cy="97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41593</xdr:rowOff>
    </xdr:from>
    <xdr:to>
      <xdr:col>19</xdr:col>
      <xdr:colOff>177800</xdr:colOff>
      <xdr:row>58</xdr:row>
      <xdr:rowOff>42825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85693"/>
          <a:ext cx="889000" cy="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42825</xdr:rowOff>
    </xdr:from>
    <xdr:to>
      <xdr:col>15</xdr:col>
      <xdr:colOff>50800</xdr:colOff>
      <xdr:row>58</xdr:row>
      <xdr:rowOff>71971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86925"/>
          <a:ext cx="8890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125095</xdr:rowOff>
    </xdr:from>
    <xdr:to>
      <xdr:col>10</xdr:col>
      <xdr:colOff>114300</xdr:colOff>
      <xdr:row>58</xdr:row>
      <xdr:rowOff>71971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97595"/>
          <a:ext cx="889000" cy="131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88747</xdr:rowOff>
    </xdr:from>
    <xdr:to>
      <xdr:col>24</xdr:col>
      <xdr:colOff>114300</xdr:colOff>
      <xdr:row>59</xdr:row>
      <xdr:rowOff>18897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3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3674</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4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162243</xdr:rowOff>
    </xdr:from>
    <xdr:to>
      <xdr:col>20</xdr:col>
      <xdr:colOff>38100</xdr:colOff>
      <xdr:row>58</xdr:row>
      <xdr:rowOff>92393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3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108920</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71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163475</xdr:rowOff>
    </xdr:from>
    <xdr:to>
      <xdr:col>15</xdr:col>
      <xdr:colOff>101600</xdr:colOff>
      <xdr:row>58</xdr:row>
      <xdr:rowOff>93625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84752</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2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21171</xdr:rowOff>
    </xdr:from>
    <xdr:to>
      <xdr:col>10</xdr:col>
      <xdr:colOff>165100</xdr:colOff>
      <xdr:row>58</xdr:row>
      <xdr:rowOff>122771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6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113898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5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74295</xdr:rowOff>
    </xdr:from>
    <xdr:to>
      <xdr:col>6</xdr:col>
      <xdr:colOff>38100</xdr:colOff>
      <xdr:row>51</xdr:row>
      <xdr:rowOff>4445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4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20972</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422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59618</xdr:rowOff>
    </xdr:from>
    <xdr:to>
      <xdr:col>24</xdr:col>
      <xdr:colOff>62865</xdr:colOff>
      <xdr:row>77</xdr:row>
      <xdr:rowOff>34310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232568"/>
          <a:ext cx="1270" cy="1003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38137</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239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34310</xdr:rowOff>
    </xdr:from>
    <xdr:to>
      <xdr:col>24</xdr:col>
      <xdr:colOff>152400</xdr:colOff>
      <xdr:row>77</xdr:row>
      <xdr:rowOff>34310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23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6295</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07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59618</xdr:rowOff>
    </xdr:from>
    <xdr:to>
      <xdr:col>24</xdr:col>
      <xdr:colOff>152400</xdr:colOff>
      <xdr:row>71</xdr:row>
      <xdr:rowOff>59618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23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34310</xdr:rowOff>
    </xdr:from>
    <xdr:to>
      <xdr:col>24</xdr:col>
      <xdr:colOff>63500</xdr:colOff>
      <xdr:row>77</xdr:row>
      <xdr:rowOff>127336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235960"/>
          <a:ext cx="838200" cy="93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17992</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7052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166565</xdr:rowOff>
    </xdr:from>
    <xdr:to>
      <xdr:col>24</xdr:col>
      <xdr:colOff>114300</xdr:colOff>
      <xdr:row>75</xdr:row>
      <xdr:rowOff>96715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85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127336</xdr:rowOff>
    </xdr:from>
    <xdr:to>
      <xdr:col>19</xdr:col>
      <xdr:colOff>177800</xdr:colOff>
      <xdr:row>77</xdr:row>
      <xdr:rowOff>169822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328986"/>
          <a:ext cx="889000" cy="4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56230</xdr:rowOff>
    </xdr:from>
    <xdr:to>
      <xdr:col>20</xdr:col>
      <xdr:colOff>38100</xdr:colOff>
      <xdr:row>75</xdr:row>
      <xdr:rowOff>157829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1498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2907</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69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119890</xdr:rowOff>
    </xdr:from>
    <xdr:to>
      <xdr:col>15</xdr:col>
      <xdr:colOff>50800</xdr:colOff>
      <xdr:row>77</xdr:row>
      <xdr:rowOff>169822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321540"/>
          <a:ext cx="889000" cy="4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121976</xdr:rowOff>
    </xdr:from>
    <xdr:to>
      <xdr:col>15</xdr:col>
      <xdr:colOff>101600</xdr:colOff>
      <xdr:row>76</xdr:row>
      <xdr:rowOff>52126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8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68653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55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119890</xdr:rowOff>
    </xdr:from>
    <xdr:to>
      <xdr:col>10</xdr:col>
      <xdr:colOff>114300</xdr:colOff>
      <xdr:row>78</xdr:row>
      <xdr:rowOff>133071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321540"/>
          <a:ext cx="889000" cy="18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77856</xdr:rowOff>
    </xdr:from>
    <xdr:to>
      <xdr:col>10</xdr:col>
      <xdr:colOff>165100</xdr:colOff>
      <xdr:row>76</xdr:row>
      <xdr:rowOff>8006</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24533</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711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73591</xdr:rowOff>
    </xdr:from>
    <xdr:to>
      <xdr:col>6</xdr:col>
      <xdr:colOff>38100</xdr:colOff>
      <xdr:row>77</xdr:row>
      <xdr:rowOff>3741</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10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20267</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87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154960</xdr:rowOff>
    </xdr:from>
    <xdr:to>
      <xdr:col>24</xdr:col>
      <xdr:colOff>114300</xdr:colOff>
      <xdr:row>77</xdr:row>
      <xdr:rowOff>85110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1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69887</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100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76536</xdr:rowOff>
    </xdr:from>
    <xdr:to>
      <xdr:col>20</xdr:col>
      <xdr:colOff>38100</xdr:colOff>
      <xdr:row>78</xdr:row>
      <xdr:rowOff>6686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27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169263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370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119022</xdr:rowOff>
    </xdr:from>
    <xdr:to>
      <xdr:col>15</xdr:col>
      <xdr:colOff>101600</xdr:colOff>
      <xdr:row>78</xdr:row>
      <xdr:rowOff>49172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32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40299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41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69090</xdr:rowOff>
    </xdr:from>
    <xdr:to>
      <xdr:col>10</xdr:col>
      <xdr:colOff>165100</xdr:colOff>
      <xdr:row>77</xdr:row>
      <xdr:rowOff>170690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27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161817</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363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82271</xdr:rowOff>
    </xdr:from>
    <xdr:to>
      <xdr:col>6</xdr:col>
      <xdr:colOff>38100</xdr:colOff>
      <xdr:row>79</xdr:row>
      <xdr:rowOff>12421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45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3548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548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135151</xdr:rowOff>
    </xdr:from>
    <xdr:to>
      <xdr:col>24</xdr:col>
      <xdr:colOff>63500</xdr:colOff>
      <xdr:row>96</xdr:row>
      <xdr:rowOff>2037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422901"/>
          <a:ext cx="838200" cy="3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44328</xdr:rowOff>
    </xdr:from>
    <xdr:to>
      <xdr:col>19</xdr:col>
      <xdr:colOff>177800</xdr:colOff>
      <xdr:row>95</xdr:row>
      <xdr:rowOff>135151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160628"/>
          <a:ext cx="889000" cy="26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25264</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4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44328</xdr:rowOff>
    </xdr:from>
    <xdr:to>
      <xdr:col>15</xdr:col>
      <xdr:colOff>50800</xdr:colOff>
      <xdr:row>95</xdr:row>
      <xdr:rowOff>37698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160628"/>
          <a:ext cx="889000" cy="1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37698</xdr:rowOff>
    </xdr:from>
    <xdr:to>
      <xdr:col>10</xdr:col>
      <xdr:colOff>114300</xdr:colOff>
      <xdr:row>96</xdr:row>
      <xdr:rowOff>129001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325448"/>
          <a:ext cx="889000" cy="26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122687</xdr:rowOff>
    </xdr:from>
    <xdr:to>
      <xdr:col>24</xdr:col>
      <xdr:colOff>114300</xdr:colOff>
      <xdr:row>96</xdr:row>
      <xdr:rowOff>52837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1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145564</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26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84351</xdr:rowOff>
    </xdr:from>
    <xdr:to>
      <xdr:col>20</xdr:col>
      <xdr:colOff>38100</xdr:colOff>
      <xdr:row>96</xdr:row>
      <xdr:rowOff>14501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37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31028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14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164978</xdr:rowOff>
    </xdr:from>
    <xdr:to>
      <xdr:col>15</xdr:col>
      <xdr:colOff>101600</xdr:colOff>
      <xdr:row>94</xdr:row>
      <xdr:rowOff>95128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10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111655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88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158348</xdr:rowOff>
    </xdr:from>
    <xdr:to>
      <xdr:col>10</xdr:col>
      <xdr:colOff>165100</xdr:colOff>
      <xdr:row>95</xdr:row>
      <xdr:rowOff>88498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27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105025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04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78201</xdr:rowOff>
    </xdr:from>
    <xdr:to>
      <xdr:col>6</xdr:col>
      <xdr:colOff>38100</xdr:colOff>
      <xdr:row>97</xdr:row>
      <xdr:rowOff>8351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53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170928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630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21742</xdr:rowOff>
    </xdr:from>
    <xdr:to>
      <xdr:col>55</xdr:col>
      <xdr:colOff>0</xdr:colOff>
      <xdr:row>38</xdr:row>
      <xdr:rowOff>24943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36842"/>
          <a:ext cx="8382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24943</xdr:rowOff>
    </xdr:from>
    <xdr:to>
      <xdr:col>50</xdr:col>
      <xdr:colOff>114300</xdr:colOff>
      <xdr:row>38</xdr:row>
      <xdr:rowOff>38202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540043"/>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139700</xdr:rowOff>
    </xdr:from>
    <xdr:to>
      <xdr:col>45</xdr:col>
      <xdr:colOff>177800</xdr:colOff>
      <xdr:row>38</xdr:row>
      <xdr:rowOff>38202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483350"/>
          <a:ext cx="889000" cy="6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43231</xdr:rowOff>
    </xdr:from>
    <xdr:to>
      <xdr:col>41</xdr:col>
      <xdr:colOff>50800</xdr:colOff>
      <xdr:row>37</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386881"/>
          <a:ext cx="889000" cy="9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142392</xdr:rowOff>
    </xdr:from>
    <xdr:to>
      <xdr:col>55</xdr:col>
      <xdr:colOff>50800</xdr:colOff>
      <xdr:row>38</xdr:row>
      <xdr:rowOff>72543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860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57319</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009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145593</xdr:rowOff>
    </xdr:from>
    <xdr:to>
      <xdr:col>50</xdr:col>
      <xdr:colOff>165100</xdr:colOff>
      <xdr:row>38</xdr:row>
      <xdr:rowOff>75743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66870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581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158852</xdr:rowOff>
    </xdr:from>
    <xdr:to>
      <xdr:col>46</xdr:col>
      <xdr:colOff>38100</xdr:colOff>
      <xdr:row>38</xdr:row>
      <xdr:rowOff>89002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0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80129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595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88900</xdr:rowOff>
    </xdr:from>
    <xdr:to>
      <xdr:col>41</xdr:col>
      <xdr:colOff>101600</xdr:colOff>
      <xdr:row>38</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10177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525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163881</xdr:rowOff>
    </xdr:from>
    <xdr:to>
      <xdr:col>36</xdr:col>
      <xdr:colOff>165100</xdr:colOff>
      <xdr:row>37</xdr:row>
      <xdr:rowOff>94031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33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85158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428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81407</xdr:rowOff>
    </xdr:from>
    <xdr:to>
      <xdr:col>55</xdr:col>
      <xdr:colOff>0</xdr:colOff>
      <xdr:row>56</xdr:row>
      <xdr:rowOff>128804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682607"/>
          <a:ext cx="838200" cy="4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81407</xdr:rowOff>
    </xdr:from>
    <xdr:to>
      <xdr:col>50</xdr:col>
      <xdr:colOff>114300</xdr:colOff>
      <xdr:row>57</xdr:row>
      <xdr:rowOff>67005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682607"/>
          <a:ext cx="889000" cy="15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67005</xdr:rowOff>
    </xdr:from>
    <xdr:to>
      <xdr:col>45</xdr:col>
      <xdr:colOff>177800</xdr:colOff>
      <xdr:row>57</xdr:row>
      <xdr:rowOff>95199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39655"/>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95199</xdr:rowOff>
    </xdr:from>
    <xdr:to>
      <xdr:col>41</xdr:col>
      <xdr:colOff>50800</xdr:colOff>
      <xdr:row>57</xdr:row>
      <xdr:rowOff>96114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67849"/>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78004</xdr:rowOff>
    </xdr:from>
    <xdr:to>
      <xdr:col>55</xdr:col>
      <xdr:colOff>50800</xdr:colOff>
      <xdr:row>57</xdr:row>
      <xdr:rowOff>8154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7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100881</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53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30607</xdr:rowOff>
    </xdr:from>
    <xdr:to>
      <xdr:col>50</xdr:col>
      <xdr:colOff>165100</xdr:colOff>
      <xdr:row>56</xdr:row>
      <xdr:rowOff>132207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148734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940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16205</xdr:rowOff>
    </xdr:from>
    <xdr:to>
      <xdr:col>46</xdr:col>
      <xdr:colOff>38100</xdr:colOff>
      <xdr:row>57</xdr:row>
      <xdr:rowOff>117805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8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108932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881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44399</xdr:rowOff>
    </xdr:from>
    <xdr:to>
      <xdr:col>41</xdr:col>
      <xdr:colOff>101600</xdr:colOff>
      <xdr:row>57</xdr:row>
      <xdr:rowOff>145999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1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137126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909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45314</xdr:rowOff>
    </xdr:from>
    <xdr:to>
      <xdr:col>36</xdr:col>
      <xdr:colOff>165100</xdr:colOff>
      <xdr:row>57</xdr:row>
      <xdr:rowOff>146914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1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138041</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9910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31135</xdr:rowOff>
    </xdr:from>
    <xdr:to>
      <xdr:col>55</xdr:col>
      <xdr:colOff>0</xdr:colOff>
      <xdr:row>78</xdr:row>
      <xdr:rowOff>69310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404235"/>
          <a:ext cx="838200" cy="3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144862</xdr:rowOff>
    </xdr:from>
    <xdr:to>
      <xdr:col>50</xdr:col>
      <xdr:colOff>114300</xdr:colOff>
      <xdr:row>78</xdr:row>
      <xdr:rowOff>31135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346512"/>
          <a:ext cx="889000" cy="5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144862</xdr:rowOff>
    </xdr:from>
    <xdr:to>
      <xdr:col>45</xdr:col>
      <xdr:colOff>177800</xdr:colOff>
      <xdr:row>78</xdr:row>
      <xdr:rowOff>74816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346512"/>
          <a:ext cx="889000" cy="10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6007</xdr:rowOff>
    </xdr:from>
    <xdr:to>
      <xdr:col>41</xdr:col>
      <xdr:colOff>50800</xdr:colOff>
      <xdr:row>78</xdr:row>
      <xdr:rowOff>74816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379107"/>
          <a:ext cx="889000" cy="6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18510</xdr:rowOff>
    </xdr:from>
    <xdr:to>
      <xdr:col>55</xdr:col>
      <xdr:colOff>50800</xdr:colOff>
      <xdr:row>78</xdr:row>
      <xdr:rowOff>120110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9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168387</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37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151785</xdr:rowOff>
    </xdr:from>
    <xdr:to>
      <xdr:col>50</xdr:col>
      <xdr:colOff>165100</xdr:colOff>
      <xdr:row>78</xdr:row>
      <xdr:rowOff>81935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5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73062</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44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94062</xdr:rowOff>
    </xdr:from>
    <xdr:to>
      <xdr:col>46</xdr:col>
      <xdr:colOff>38100</xdr:colOff>
      <xdr:row>78</xdr:row>
      <xdr:rowOff>24212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9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15339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38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24016</xdr:rowOff>
    </xdr:from>
    <xdr:to>
      <xdr:col>41</xdr:col>
      <xdr:colOff>101600</xdr:colOff>
      <xdr:row>78</xdr:row>
      <xdr:rowOff>125616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116743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4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126657</xdr:rowOff>
    </xdr:from>
    <xdr:to>
      <xdr:col>36</xdr:col>
      <xdr:colOff>165100</xdr:colOff>
      <xdr:row>78</xdr:row>
      <xdr:rowOff>56807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32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47934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42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139605</xdr:rowOff>
    </xdr:from>
    <xdr:to>
      <xdr:col>55</xdr:col>
      <xdr:colOff>0</xdr:colOff>
      <xdr:row>96</xdr:row>
      <xdr:rowOff>27991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427355"/>
          <a:ext cx="838200" cy="59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27991</xdr:rowOff>
    </xdr:from>
    <xdr:to>
      <xdr:col>50</xdr:col>
      <xdr:colOff>114300</xdr:colOff>
      <xdr:row>96</xdr:row>
      <xdr:rowOff>133738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487191"/>
          <a:ext cx="889000" cy="10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60585</xdr:rowOff>
    </xdr:from>
    <xdr:to>
      <xdr:col>45</xdr:col>
      <xdr:colOff>177800</xdr:colOff>
      <xdr:row>96</xdr:row>
      <xdr:rowOff>133738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519785"/>
          <a:ext cx="8890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30905</xdr:rowOff>
    </xdr:from>
    <xdr:to>
      <xdr:col>41</xdr:col>
      <xdr:colOff>50800</xdr:colOff>
      <xdr:row>96</xdr:row>
      <xdr:rowOff>60585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490105"/>
          <a:ext cx="889000" cy="29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88805</xdr:rowOff>
    </xdr:from>
    <xdr:to>
      <xdr:col>55</xdr:col>
      <xdr:colOff>50800</xdr:colOff>
      <xdr:row>96</xdr:row>
      <xdr:rowOff>18955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7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111682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2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148641</xdr:rowOff>
    </xdr:from>
    <xdr:to>
      <xdr:col>50</xdr:col>
      <xdr:colOff>165100</xdr:colOff>
      <xdr:row>96</xdr:row>
      <xdr:rowOff>78791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3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95318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21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82938</xdr:rowOff>
    </xdr:from>
    <xdr:to>
      <xdr:col>46</xdr:col>
      <xdr:colOff>38100</xdr:colOff>
      <xdr:row>97</xdr:row>
      <xdr:rowOff>13088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4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4215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3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9785</xdr:rowOff>
    </xdr:from>
    <xdr:to>
      <xdr:col>41</xdr:col>
      <xdr:colOff>101600</xdr:colOff>
      <xdr:row>96</xdr:row>
      <xdr:rowOff>111385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127912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24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151555</xdr:rowOff>
    </xdr:from>
    <xdr:to>
      <xdr:col>36</xdr:col>
      <xdr:colOff>165100</xdr:colOff>
      <xdr:row>96</xdr:row>
      <xdr:rowOff>81705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3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98232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214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143728</xdr:rowOff>
    </xdr:from>
    <xdr:to>
      <xdr:col>85</xdr:col>
      <xdr:colOff>127000</xdr:colOff>
      <xdr:row>38</xdr:row>
      <xdr:rowOff>3193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487378"/>
          <a:ext cx="838200" cy="3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143728</xdr:rowOff>
    </xdr:from>
    <xdr:to>
      <xdr:col>81</xdr:col>
      <xdr:colOff>50800</xdr:colOff>
      <xdr:row>38</xdr:row>
      <xdr:rowOff>28666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87378"/>
          <a:ext cx="8890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28666</xdr:rowOff>
    </xdr:from>
    <xdr:to>
      <xdr:col>76</xdr:col>
      <xdr:colOff>114300</xdr:colOff>
      <xdr:row>38</xdr:row>
      <xdr:rowOff>167894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43766"/>
          <a:ext cx="889000" cy="13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131753</xdr:rowOff>
    </xdr:from>
    <xdr:to>
      <xdr:col>71</xdr:col>
      <xdr:colOff>177800</xdr:colOff>
      <xdr:row>38</xdr:row>
      <xdr:rowOff>167894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46853"/>
          <a:ext cx="889000" cy="3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123843</xdr:rowOff>
    </xdr:from>
    <xdr:to>
      <xdr:col>85</xdr:col>
      <xdr:colOff>177800</xdr:colOff>
      <xdr:row>38</xdr:row>
      <xdr:rowOff>53994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674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102270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92928</xdr:rowOff>
    </xdr:from>
    <xdr:to>
      <xdr:col>81</xdr:col>
      <xdr:colOff>101600</xdr:colOff>
      <xdr:row>38</xdr:row>
      <xdr:rowOff>23078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3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14205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2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149316</xdr:rowOff>
    </xdr:from>
    <xdr:to>
      <xdr:col>76</xdr:col>
      <xdr:colOff>165100</xdr:colOff>
      <xdr:row>38</xdr:row>
      <xdr:rowOff>79466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9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70593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8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117094</xdr:rowOff>
    </xdr:from>
    <xdr:to>
      <xdr:col>72</xdr:col>
      <xdr:colOff>38100</xdr:colOff>
      <xdr:row>39</xdr:row>
      <xdr:rowOff>47244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3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38371</xdr:rowOff>
    </xdr:from>
    <xdr:ext cx="469744"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68428" y="672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80953</xdr:rowOff>
    </xdr:from>
    <xdr:to>
      <xdr:col>67</xdr:col>
      <xdr:colOff>101600</xdr:colOff>
      <xdr:row>39</xdr:row>
      <xdr:rowOff>11103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9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2230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8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7741</xdr:rowOff>
    </xdr:from>
    <xdr:to>
      <xdr:col>85</xdr:col>
      <xdr:colOff>127000</xdr:colOff>
      <xdr:row>57</xdr:row>
      <xdr:rowOff>141757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608941"/>
          <a:ext cx="838200" cy="30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141757</xdr:rowOff>
    </xdr:from>
    <xdr:to>
      <xdr:col>81</xdr:col>
      <xdr:colOff>50800</xdr:colOff>
      <xdr:row>57</xdr:row>
      <xdr:rowOff>165446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9914407"/>
          <a:ext cx="889000" cy="2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165446</xdr:rowOff>
    </xdr:from>
    <xdr:to>
      <xdr:col>76</xdr:col>
      <xdr:colOff>114300</xdr:colOff>
      <xdr:row>58</xdr:row>
      <xdr:rowOff>11255</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938096"/>
          <a:ext cx="889000" cy="1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95438</xdr:rowOff>
    </xdr:from>
    <xdr:to>
      <xdr:col>71</xdr:col>
      <xdr:colOff>177800</xdr:colOff>
      <xdr:row>58</xdr:row>
      <xdr:rowOff>11255</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9696638"/>
          <a:ext cx="889000" cy="25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128391</xdr:rowOff>
    </xdr:from>
    <xdr:to>
      <xdr:col>85</xdr:col>
      <xdr:colOff>177800</xdr:colOff>
      <xdr:row>56</xdr:row>
      <xdr:rowOff>58541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55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106818</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53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90957</xdr:rowOff>
    </xdr:from>
    <xdr:to>
      <xdr:col>81</xdr:col>
      <xdr:colOff>101600</xdr:colOff>
      <xdr:row>58</xdr:row>
      <xdr:rowOff>21107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863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12234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95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114646</xdr:rowOff>
    </xdr:from>
    <xdr:to>
      <xdr:col>76</xdr:col>
      <xdr:colOff>165100</xdr:colOff>
      <xdr:row>58</xdr:row>
      <xdr:rowOff>44796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88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35923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98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131905</xdr:rowOff>
    </xdr:from>
    <xdr:to>
      <xdr:col>72</xdr:col>
      <xdr:colOff>38100</xdr:colOff>
      <xdr:row>58</xdr:row>
      <xdr:rowOff>62055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90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53182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99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44638</xdr:rowOff>
    </xdr:from>
    <xdr:to>
      <xdr:col>67</xdr:col>
      <xdr:colOff>101600</xdr:colOff>
      <xdr:row>56</xdr:row>
      <xdr:rowOff>146238</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64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162765</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42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137413</xdr:rowOff>
    </xdr:from>
    <xdr:to>
      <xdr:col>85</xdr:col>
      <xdr:colOff>127000</xdr:colOff>
      <xdr:row>79</xdr:row>
      <xdr:rowOff>98008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10513"/>
          <a:ext cx="838200" cy="13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137413</xdr:rowOff>
    </xdr:from>
    <xdr:to>
      <xdr:col>81</xdr:col>
      <xdr:colOff>50800</xdr:colOff>
      <xdr:row>79</xdr:row>
      <xdr:rowOff>71120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10513"/>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20409</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56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71120</xdr:rowOff>
    </xdr:from>
    <xdr:to>
      <xdr:col>76</xdr:col>
      <xdr:colOff>114300</xdr:colOff>
      <xdr:row>79</xdr:row>
      <xdr:rowOff>82223</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615670"/>
          <a:ext cx="8890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82223</xdr:rowOff>
    </xdr:from>
    <xdr:to>
      <xdr:col>71</xdr:col>
      <xdr:colOff>177800</xdr:colOff>
      <xdr:row>79</xdr:row>
      <xdr:rowOff>82986</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626773"/>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47208</xdr:rowOff>
    </xdr:from>
    <xdr:to>
      <xdr:col>85</xdr:col>
      <xdr:colOff>177800</xdr:colOff>
      <xdr:row>79</xdr:row>
      <xdr:rowOff>148808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9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133585</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506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86613</xdr:rowOff>
    </xdr:from>
    <xdr:to>
      <xdr:col>81</xdr:col>
      <xdr:colOff>101600</xdr:colOff>
      <xdr:row>79</xdr:row>
      <xdr:rowOff>16763</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45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33290</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23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20320</xdr:rowOff>
    </xdr:from>
    <xdr:to>
      <xdr:col>76</xdr:col>
      <xdr:colOff>165100</xdr:colOff>
      <xdr:row>79</xdr:row>
      <xdr:rowOff>121920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6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113047</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03017" y="13657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31423</xdr:rowOff>
    </xdr:from>
    <xdr:to>
      <xdr:col>72</xdr:col>
      <xdr:colOff>38100</xdr:colOff>
      <xdr:row>79</xdr:row>
      <xdr:rowOff>133023</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7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124150</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687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32186</xdr:rowOff>
    </xdr:from>
    <xdr:to>
      <xdr:col>67</xdr:col>
      <xdr:colOff>101600</xdr:colOff>
      <xdr:row>79</xdr:row>
      <xdr:rowOff>133786</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7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124913</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669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8621</xdr:rowOff>
    </xdr:from>
    <xdr:to>
      <xdr:col>85</xdr:col>
      <xdr:colOff>127000</xdr:colOff>
      <xdr:row>99</xdr:row>
      <xdr:rowOff>16393</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982171"/>
          <a:ext cx="8382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160274</xdr:rowOff>
    </xdr:from>
    <xdr:to>
      <xdr:col>81</xdr:col>
      <xdr:colOff>50800</xdr:colOff>
      <xdr:row>99</xdr:row>
      <xdr:rowOff>8621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962374"/>
          <a:ext cx="889000" cy="1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160274</xdr:rowOff>
    </xdr:from>
    <xdr:to>
      <xdr:col>76</xdr:col>
      <xdr:colOff>114300</xdr:colOff>
      <xdr:row>99</xdr:row>
      <xdr:rowOff>23502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962374"/>
          <a:ext cx="889000" cy="34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23502</xdr:rowOff>
    </xdr:from>
    <xdr:to>
      <xdr:col>71</xdr:col>
      <xdr:colOff>177800</xdr:colOff>
      <xdr:row>99</xdr:row>
      <xdr:rowOff>44145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997052"/>
          <a:ext cx="889000" cy="2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137043</xdr:rowOff>
    </xdr:from>
    <xdr:to>
      <xdr:col>85</xdr:col>
      <xdr:colOff>177800</xdr:colOff>
      <xdr:row>99</xdr:row>
      <xdr:rowOff>67193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93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51970</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85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129271</xdr:rowOff>
    </xdr:from>
    <xdr:to>
      <xdr:col>81</xdr:col>
      <xdr:colOff>101600</xdr:colOff>
      <xdr:row>99</xdr:row>
      <xdr:rowOff>59421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93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50548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702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109474</xdr:rowOff>
    </xdr:from>
    <xdr:to>
      <xdr:col>76</xdr:col>
      <xdr:colOff>165100</xdr:colOff>
      <xdr:row>99</xdr:row>
      <xdr:rowOff>39624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91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30751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700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144152</xdr:rowOff>
    </xdr:from>
    <xdr:to>
      <xdr:col>72</xdr:col>
      <xdr:colOff>38100</xdr:colOff>
      <xdr:row>99</xdr:row>
      <xdr:rowOff>74302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94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65429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703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164795</xdr:rowOff>
    </xdr:from>
    <xdr:to>
      <xdr:col>67</xdr:col>
      <xdr:colOff>101600</xdr:colOff>
      <xdr:row>99</xdr:row>
      <xdr:rowOff>94945</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96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86072</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705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民生費については、住民一人当たりのコストが</a:t>
          </a:r>
          <a:r>
            <a:rPr kumimoji="1" lang="en-US" altLang="ja-JP" sz="1100">
              <a:solidFill>
                <a:schemeClr val="dk1"/>
              </a:solidFill>
              <a:effectLst/>
              <a:latin typeface="+mn-lt"/>
              <a:ea typeface="+mn-ea"/>
              <a:cs typeface="+mn-cs"/>
            </a:rPr>
            <a:t>162,386</a:t>
          </a:r>
          <a:r>
            <a:rPr kumimoji="1" lang="ja-JP" altLang="ja-JP" sz="1100">
              <a:solidFill>
                <a:schemeClr val="dk1"/>
              </a:solidFill>
              <a:effectLst/>
              <a:latin typeface="+mn-lt"/>
              <a:ea typeface="+mn-ea"/>
              <a:cs typeface="+mn-cs"/>
            </a:rPr>
            <a:t>円となっており、類似団体の中では最も低い値となっている。これは、生活保護費や障がい者等の社会福祉費に係る扶助費が他の類似団体と比較して低いことが主な要因となっている。令和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定額減税補足給付金</a:t>
          </a:r>
          <a:r>
            <a:rPr kumimoji="1" lang="ja-JP" altLang="ja-JP" sz="1100">
              <a:solidFill>
                <a:schemeClr val="dk1"/>
              </a:solidFill>
              <a:effectLst/>
              <a:latin typeface="+mn-lt"/>
              <a:ea typeface="+mn-ea"/>
              <a:cs typeface="+mn-cs"/>
            </a:rPr>
            <a:t>の増等により、前年度と比較して</a:t>
          </a:r>
          <a:r>
            <a:rPr kumimoji="1" lang="en-US" altLang="ja-JP" sz="1100">
              <a:solidFill>
                <a:schemeClr val="dk1"/>
              </a:solidFill>
              <a:effectLst/>
              <a:latin typeface="+mn-lt"/>
              <a:ea typeface="+mn-ea"/>
              <a:cs typeface="+mn-cs"/>
            </a:rPr>
            <a:t>9.6</a:t>
          </a:r>
          <a:r>
            <a:rPr kumimoji="1" lang="ja-JP" altLang="ja-JP" sz="1100">
              <a:solidFill>
                <a:schemeClr val="dk1"/>
              </a:solidFill>
              <a:effectLst/>
              <a:latin typeface="+mn-lt"/>
              <a:ea typeface="+mn-ea"/>
              <a:cs typeface="+mn-cs"/>
            </a:rPr>
            <a:t>％の増となっている。扶助費等の社会保障関連経費が多い民生費は今後も増加が見込まれるため、値の推移は注視していく必要がある。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教育費</a:t>
          </a:r>
          <a:r>
            <a:rPr kumimoji="1" lang="ja-JP" altLang="ja-JP" sz="1100">
              <a:solidFill>
                <a:schemeClr val="dk1"/>
              </a:solidFill>
              <a:effectLst/>
              <a:latin typeface="+mn-lt"/>
              <a:ea typeface="+mn-ea"/>
              <a:cs typeface="+mn-cs"/>
            </a:rPr>
            <a:t>については、住民一人当たりのコストが</a:t>
          </a:r>
          <a:r>
            <a:rPr kumimoji="1" lang="en-US" altLang="ja-JP" sz="1100">
              <a:solidFill>
                <a:schemeClr val="dk1"/>
              </a:solidFill>
              <a:effectLst/>
              <a:latin typeface="+mn-lt"/>
              <a:ea typeface="+mn-ea"/>
              <a:cs typeface="+mn-cs"/>
            </a:rPr>
            <a:t>52,618</a:t>
          </a:r>
          <a:r>
            <a:rPr kumimoji="1" lang="ja-JP" altLang="ja-JP" sz="1100">
              <a:solidFill>
                <a:schemeClr val="dk1"/>
              </a:solidFill>
              <a:effectLst/>
              <a:latin typeface="+mn-lt"/>
              <a:ea typeface="+mn-ea"/>
              <a:cs typeface="+mn-cs"/>
            </a:rPr>
            <a:t>円となっており、前年度と比較して</a:t>
          </a:r>
          <a:r>
            <a:rPr kumimoji="1" lang="en-US" altLang="ja-JP" sz="1100">
              <a:solidFill>
                <a:schemeClr val="dk1"/>
              </a:solidFill>
              <a:effectLst/>
              <a:latin typeface="+mn-lt"/>
              <a:ea typeface="+mn-ea"/>
              <a:cs typeface="+mn-cs"/>
            </a:rPr>
            <a:t>25.5</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となっている。これは、</a:t>
          </a:r>
          <a:r>
            <a:rPr kumimoji="1" lang="ja-JP" altLang="en-US" sz="1100">
              <a:solidFill>
                <a:schemeClr val="dk1"/>
              </a:solidFill>
              <a:effectLst/>
              <a:latin typeface="+mn-lt"/>
              <a:ea typeface="+mn-ea"/>
              <a:cs typeface="+mn-cs"/>
            </a:rPr>
            <a:t>（仮）西部学校給食センター整備運営事業費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が主な要因となっている。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総務</a:t>
          </a:r>
          <a:r>
            <a:rPr kumimoji="1" lang="ja-JP" altLang="ja-JP" sz="1100">
              <a:solidFill>
                <a:schemeClr val="dk1"/>
              </a:solidFill>
              <a:effectLst/>
              <a:latin typeface="+mn-lt"/>
              <a:ea typeface="+mn-ea"/>
              <a:cs typeface="+mn-cs"/>
            </a:rPr>
            <a:t>費については、住民一人当たりのコストが</a:t>
          </a:r>
          <a:r>
            <a:rPr kumimoji="1" lang="en-US" altLang="ja-JP" sz="1100">
              <a:solidFill>
                <a:schemeClr val="dk1"/>
              </a:solidFill>
              <a:effectLst/>
              <a:latin typeface="+mn-lt"/>
              <a:ea typeface="+mn-ea"/>
              <a:cs typeface="+mn-cs"/>
            </a:rPr>
            <a:t>36,012</a:t>
          </a:r>
          <a:r>
            <a:rPr kumimoji="1" lang="ja-JP" altLang="ja-JP" sz="1100">
              <a:solidFill>
                <a:schemeClr val="dk1"/>
              </a:solidFill>
              <a:effectLst/>
              <a:latin typeface="+mn-lt"/>
              <a:ea typeface="+mn-ea"/>
              <a:cs typeface="+mn-cs"/>
            </a:rPr>
            <a:t>円となっており、前年度と比較して</a:t>
          </a:r>
          <a:r>
            <a:rPr kumimoji="1" lang="en-US" altLang="ja-JP" sz="1100">
              <a:solidFill>
                <a:schemeClr val="dk1"/>
              </a:solidFill>
              <a:effectLst/>
              <a:latin typeface="+mn-lt"/>
              <a:ea typeface="+mn-ea"/>
              <a:cs typeface="+mn-cs"/>
            </a:rPr>
            <a:t>17.6</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となっている。これは、</a:t>
          </a:r>
          <a:r>
            <a:rPr kumimoji="1" lang="ja-JP" altLang="en-US" sz="1100">
              <a:solidFill>
                <a:schemeClr val="dk1"/>
              </a:solidFill>
              <a:effectLst/>
              <a:latin typeface="+mn-lt"/>
              <a:ea typeface="+mn-ea"/>
              <a:cs typeface="+mn-cs"/>
            </a:rPr>
            <a:t>財政調整基金積立金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が主な要因となっている。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愛知県岡崎市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の令和６年度末残高については、前年度の剰余金の積立てや予算積立を行ったものの、人件費、社会保障関連経費、大型事業による普通建設事業費の増等の財源として多額の取崩しを行ったため前年度と比較して減となった。また、標準財政規模は標準税収入額等の増により増となったため、標準財政規模比では</a:t>
          </a:r>
          <a:r>
            <a:rPr kumimoji="1" lang="en-US" altLang="ja-JP" sz="1200">
              <a:latin typeface="ＭＳ ゴシック" pitchFamily="49" charset="-128"/>
              <a:ea typeface="ＭＳ ゴシック" pitchFamily="49" charset="-128"/>
            </a:rPr>
            <a:t>3.08</a:t>
          </a:r>
          <a:r>
            <a:rPr kumimoji="1" lang="ja-JP" altLang="en-US" sz="1200">
              <a:latin typeface="ＭＳ ゴシック" pitchFamily="49" charset="-128"/>
              <a:ea typeface="ＭＳ ゴシック" pitchFamily="49" charset="-128"/>
            </a:rPr>
            <a:t>ポイントの減となった。</a:t>
          </a:r>
        </a:p>
        <a:p>
          <a:r>
            <a:rPr kumimoji="1" lang="ja-JP" altLang="en-US" sz="1200">
              <a:latin typeface="ＭＳ ゴシック" pitchFamily="49" charset="-128"/>
              <a:ea typeface="ＭＳ ゴシック" pitchFamily="49" charset="-128"/>
            </a:rPr>
            <a:t>　実質収支額については、形式収支が増加したことにより前年度と比較して増となり、標準財政規模比では</a:t>
          </a:r>
          <a:r>
            <a:rPr kumimoji="1" lang="en-US" altLang="ja-JP" sz="1200">
              <a:latin typeface="ＭＳ ゴシック" pitchFamily="49" charset="-128"/>
              <a:ea typeface="ＭＳ ゴシック" pitchFamily="49" charset="-128"/>
            </a:rPr>
            <a:t>1.09</a:t>
          </a:r>
          <a:r>
            <a:rPr kumimoji="1" lang="ja-JP" altLang="en-US" sz="1200">
              <a:latin typeface="ＭＳ ゴシック" pitchFamily="49" charset="-128"/>
              <a:ea typeface="ＭＳ ゴシック" pitchFamily="49" charset="-128"/>
            </a:rPr>
            <a:t>ポイントの増となった。</a:t>
          </a:r>
        </a:p>
        <a:p>
          <a:r>
            <a:rPr kumimoji="1" lang="ja-JP" altLang="en-US" sz="1200">
              <a:latin typeface="ＭＳ ゴシック" pitchFamily="49" charset="-128"/>
              <a:ea typeface="ＭＳ ゴシック" pitchFamily="49" charset="-128"/>
            </a:rPr>
            <a:t>　今後も財政調整基金については適正規模を維持しつつ、取崩しに過度に依存することのないよう予算編成に努める。</a:t>
          </a:r>
          <a:endParaRPr kumimoji="1" lang="en-US" altLang="ja-JP"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愛知県岡崎市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いずれの会計においても赤字額はなく、健全な財政運営を維持できているものと捉えている。</a:t>
          </a:r>
        </a:p>
        <a:p>
          <a:r>
            <a:rPr kumimoji="1" lang="ja-JP" altLang="en-US" sz="1300">
              <a:latin typeface="ＭＳ ゴシック" pitchFamily="49" charset="-128"/>
              <a:ea typeface="ＭＳ ゴシック" pitchFamily="49" charset="-128"/>
            </a:rPr>
            <a:t>　令和６年度の資金剰余額（黒字額）について、病院事業においては、流動資産の現金及び預金の減等により資金剰余額が減少したこと等により比率が低下した。今後も引き続き収支改善のため、紹介患者及び新入院患者増加施策、診療報酬増加及び費用削減施策に取り組んでいく。</a:t>
          </a:r>
        </a:p>
        <a:p>
          <a:r>
            <a:rPr kumimoji="1" lang="ja-JP" altLang="en-US" sz="1300">
              <a:latin typeface="ＭＳ ゴシック" pitchFamily="49" charset="-128"/>
              <a:ea typeface="ＭＳ ゴシック" pitchFamily="49" charset="-128"/>
            </a:rPr>
            <a:t>　水道事業においても、流動資産の現金及び預金の減等により資金剰余額が減少したこと等により比率は減少した。下水道事業においては、流動負債の未払金及び未払費用が減少したものの、流動資産の現金及び預金の減等により資金剰余額も減少したこと等により比率は減少した。水道事業及び下水道事業では、今後老朽化した管渠及び施設の更新対策に多額の費用が必要となっていくが、人口減少等による料金収入の減少が懸念されるため、経営の合理化や経営基盤の強化に取り組む必要がある。</a:t>
          </a:r>
        </a:p>
        <a:p>
          <a:r>
            <a:rPr kumimoji="1" lang="ja-JP" altLang="en-US" sz="1300">
              <a:latin typeface="ＭＳ ゴシック" pitchFamily="49" charset="-128"/>
              <a:ea typeface="ＭＳ ゴシック" pitchFamily="49" charset="-128"/>
            </a:rPr>
            <a:t>　阿知和地区工業団地造成事業特別会計においては、前年度は資金剰余額・不足額が０のため比率も</a:t>
          </a:r>
          <a:r>
            <a:rPr kumimoji="1" lang="en-US" altLang="ja-JP" sz="1300">
              <a:latin typeface="ＭＳ ゴシック" pitchFamily="49" charset="-128"/>
              <a:ea typeface="ＭＳ ゴシック" pitchFamily="49" charset="-128"/>
            </a:rPr>
            <a:t>0.0</a:t>
          </a:r>
          <a:r>
            <a:rPr kumimoji="1" lang="ja-JP" altLang="en-US" sz="1300">
              <a:latin typeface="ＭＳ ゴシック" pitchFamily="49" charset="-128"/>
              <a:ea typeface="ＭＳ ゴシック" pitchFamily="49" charset="-128"/>
            </a:rPr>
            <a:t>％であったが、令和６年度は土地収入見込額が皆増したこと等により資金譲与額が増加し、比率が増加した。</a:t>
          </a:r>
        </a:p>
        <a:p>
          <a:r>
            <a:rPr kumimoji="1" lang="ja-JP" altLang="en-US" sz="1300">
              <a:latin typeface="ＭＳ ゴシック" pitchFamily="49" charset="-128"/>
              <a:ea typeface="ＭＳ ゴシック" pitchFamily="49" charset="-128"/>
            </a:rPr>
            <a:t>　一般会計から各特別会計への収支不足額に対する繰出しについては、一定の行政サービスの維持及び行政目的の達成のためにはやむを得ないものの、各会計において業務の効率化、徴収強化による収入増を図るなど、経費節減のための努力を継続して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愛知県岡崎市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令和６年度においては、下水道事業会計における繰入額の増等による公営企業債の元利償還金に対する繰入金が増となったものの、臨時財政対策債の減等により元利償還金等は微減となった。また、臨時財政対策債償還費の減等により災害復旧費等に係る基準財政需要額が減となったことで算入公債費等が減となった。元利償還金等の減が算入公債費等の減を下回ったため、前年度と比較し分子が増加となった。令和２年度の分子が負数であった理由について、臨時財政対策債の借入れにおいて、特定財源への算入が実償還額ではなく発行可能額に係数を乗じた理論額とされるため、本市のように過去において発行可能額を下回る借入れを行ってきた結果であると捉えているが、臨時財政対策債の発行可能額の大きかった過年度分から順次償還が終わっていくことから、今後は単年で負数とはならない見込みである。</a:t>
          </a:r>
        </a:p>
        <a:p>
          <a:r>
            <a:rPr kumimoji="1" lang="ja-JP" altLang="en-US" sz="1050">
              <a:latin typeface="ＭＳ ゴシック" pitchFamily="49" charset="-128"/>
              <a:ea typeface="ＭＳ ゴシック" pitchFamily="49" charset="-128"/>
            </a:rPr>
            <a:t>　過去の償還が順次終わっていくと長期的には算入公債費の減少が見込まれるため、今後も公債費の推移を注視しながら健全な財政運営に努める。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本市は減債基金を所有していないため、指標は算定されていない。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愛知県岡崎市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６年度の元金償還額が令和６年度の発行額を上回ったことによる地方債現在高の減があったものの、下水道事業の企業債現在高の増等による公営企業債等繰入見込額の増加等に伴い、将来負担額は前年度と比較し増となった。</a:t>
          </a:r>
        </a:p>
        <a:p>
          <a:r>
            <a:rPr kumimoji="1" lang="ja-JP" altLang="en-US" sz="1200">
              <a:latin typeface="ＭＳ ゴシック" pitchFamily="49" charset="-128"/>
              <a:ea typeface="ＭＳ ゴシック" pitchFamily="49" charset="-128"/>
            </a:rPr>
            <a:t>　一方、臨時財政対策債残高の減等により基準財政需要額算入見込額が減となったこと等に伴い、充当可能財源等は前年度と比較し減となった。</a:t>
          </a:r>
        </a:p>
        <a:p>
          <a:r>
            <a:rPr kumimoji="1" lang="ja-JP" altLang="en-US" sz="1200">
              <a:latin typeface="ＭＳ ゴシック" pitchFamily="49" charset="-128"/>
              <a:ea typeface="ＭＳ ゴシック" pitchFamily="49" charset="-128"/>
            </a:rPr>
            <a:t>　依然として充当可能財源等が将来負担額を上回っているため、今年度も比率は算定されていない。</a:t>
          </a:r>
        </a:p>
        <a:p>
          <a:r>
            <a:rPr kumimoji="1" lang="ja-JP" altLang="en-US" sz="1200">
              <a:latin typeface="ＭＳ ゴシック" pitchFamily="49" charset="-128"/>
              <a:ea typeface="ＭＳ ゴシック" pitchFamily="49" charset="-128"/>
            </a:rPr>
            <a:t>　今後の見通しとしては、本市の近年の地方債残高は他の類似団体と比較して低い水準を維持し続けてきたが、令和７年度以降に行われる大型事業による地方債の発行増加及び令和４年度にピークを迎えた公債費が減少傾向にあることにより、地方債現在高は今後増加に転じる可能性がある。また、世界的な物価高騰等、社会情勢の先行きは不透明であり、基金の取崩しの増なども予想され将来負担が生ずる可能性もあるため、市債残高及びプライマリーバランスを注視しつつ、世代間の不公平のない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愛知県岡崎市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財政調整基金について、令和５年度決算に係る純剰余金及び令和６年度中の予算積立等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百万円を積み立てた一方、人件費、社会保障関連経費、大型事業による普通建設事業費の増等による財源不足に対応するため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百万円を取り崩したこと、特定目的基金については、市税収入の増等による余剰財源を活用して東岡崎駅周辺地区整備基金へ６億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積極的な基金の活用による財源調整を行うとともに、将来の事業に向けた目的基金への積み増しを検討していく。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・東岡崎駅周辺地区整備基金：東岡崎駅周辺地区の整備費に充当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・公共施設保全整備基金：公共施設の長寿命化を図るための計画的保全整備に要する事業費に充当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・公園施設整備基金：公園施設の整備費及び都市緑化の事業費に充当</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・公共施設保全整備基金：公共施設の保全整備の財源として５億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・東岡崎駅周辺地区整備基金：東岡崎駅周辺地区整備事業の財源として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百万円の取崩しを行った一方、市税収入の増等による余剰財源を活用して６億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・公園施設整備基金：公園施設の整備の財源として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百万円の取崩しを行った一方、市税収入の増等による余剰財源を活用して５億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百万円の積み立てを行ったことによる増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・公共施設保全整備基金：小学校施設保全事業等に充てるため、令和７年度に約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・東岡崎駅周辺地区整備基金：後年度の東岡崎駅周辺地区整備事業の財源とするため、令和７年度に約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市税収入等は増加しているものの、事業費の増に対応するため基金取崩が増加したため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財政調整基金と減債基金を合わせた市民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人当たりの残高を他市と比較すると、西三河９市、県内市、中核市、いずれの平均額も下回っている状況である。加えて、残高が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年ぶりに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億円を下回るなど、残高の少なさが際立っており、この状況が続くと持続可能な財政運営ができなくなるおそれがある。県内平均や中核市平均額を参考に、まずは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億円を下回った残高の回復を目指す。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F504669-B4D8-4BA8-BB54-3FF58E96B9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AADEB15-C096-444A-9141-EF2445304C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0B63F47-3F86-4C05-B605-31C17B55648C}"/>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040E70F-B725-4061-8A2F-A1AAF00E419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E0DB54D-7783-4577-8C9A-736FED7B190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258344E-7E60-490D-A80D-395807C7C15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75AAEE1-2CE7-47B8-A57C-37168B9DAF5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CA5768A-BE18-4D14-ADD3-F7BAD2EC1296}"/>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5062CC4-FB52-4FE1-8C5E-E420C67A3341}"/>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921FAAC-C1D4-4491-94B8-DCCD1014E94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F857CD5-3429-4DF3-8CC3-5FD86A32EFA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F3C62DE-2B36-454D-A5BA-4E180AAA688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0114A7F-943C-4698-A5F7-D290F333F52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DEA98FC-0A5C-4948-9AE3-2FB1DCE4E2E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8BCEABE-CD8F-4BE6-9E06-3A7997C2946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F5CEF52-C578-46C8-A07D-75AFF01DE98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愛知県岡崎市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9CD0D27-26AB-4356-A38C-E24CE9B28A1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81297A7-4103-49C7-970D-46A2DC36855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0D2400B-65EE-46FE-A723-253A2057EE4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E68AEBA-A205-42C0-8D5F-BFE92B339E3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6AA597D-2AB7-49EF-81B4-119A06DF00E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AAEE710-2ED3-42B8-8C82-D9446BDE9EC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382,656
368,212
387.20
157,661,100
148,384,455
6,459,402
80,406,137
52,439,993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1014DCE-9EA3-4E15-9F2C-78A0405EB48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79776B9-5B1F-4481-BA75-3E19438828B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8494F74-3576-49A3-AC97-5B43FADD08B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8E7CBF7-62B2-4276-9FFD-C7848E6DCE0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CCE7578-6504-4B09-BD79-E662B481B3C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9EB5DE4-52C2-47F8-91DB-12469A802AF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9727D13-1B58-463F-93C9-E3C412C4791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4F78142-6B55-424C-87C5-7A8EF967DDA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803A151-5CF3-4866-9472-A7FE1A5A9E2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77F34B7-93FB-4FC0-B6E7-3FA34AB078D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0B38DE5-7C5C-42DF-8A5C-15C5D3360D3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BB1CCD1-DFB4-4517-AEAF-7CB914D3C3D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D103E39-A58C-4CA5-80E1-D51C39E78F3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5ADE2C4-E50B-4876-AF8B-BA6DA469ED3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1C8AE57-5977-46B6-B79D-33068B3B992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5752180-A638-4794-B41C-0EF4900292D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7267A30-4029-40EC-90D2-2F05F7B1493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B996B9A-CFA4-439A-B32D-778FDB18492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38D7B36-E1FE-45A3-86C8-A9DA0CBB79C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DEC9B72-99D1-4C2F-B9F8-374CA81804A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9DCE2D2-B028-482A-B814-EC11D56C7DA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EC540F4-57AD-4371-AB80-7BC5F0224A6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349DD85-BC8E-4B6F-935F-C7F53F368F6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2774869-8A7B-43A8-98B3-9F513285BB2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7135A77-B252-44D9-B959-97D4CBFB04E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56659B3-1B6D-4E32-B9AD-608AD90BBDA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11D6C66-0771-478F-84F1-DEAE98E185E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CDC2333-9ADC-46BB-9D39-8299A25A81D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B0B9109-4A85-4DC4-B88F-5108650ED28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7327835-78DB-4DD6-9550-E4D1F894E00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CF2CCEE-09D8-4F87-86F2-9C3FA3A644A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E8CEE16-DC12-4D8C-8810-B2BD6E6CDE4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6BBA552-A2C3-413B-AFBD-F2661B2262D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D4C1403-AD3C-4D9C-8CA7-88901DFDC0B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824FEA8-8A3D-4EF2-8A28-F19A4003F46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指標値は</a:t>
          </a:r>
          <a:r>
            <a:rPr kumimoji="1" lang="en-US" altLang="ja-JP" sz="1100" baseline="0">
              <a:latin typeface="ＭＳ Ｐゴシック" panose="020B0600070205080204" pitchFamily="50" charset="-128"/>
              <a:ea typeface="ＭＳ Ｐゴシック" panose="020B0600070205080204" pitchFamily="50" charset="-128"/>
            </a:rPr>
            <a:t>60</a:t>
          </a:r>
          <a:r>
            <a:rPr kumimoji="1" lang="ja-JP" altLang="en-US" sz="1100" baseline="0">
              <a:latin typeface="ＭＳ Ｐゴシック" panose="020B0600070205080204" pitchFamily="50" charset="-128"/>
              <a:ea typeface="ＭＳ Ｐゴシック" panose="020B0600070205080204" pitchFamily="50" charset="-128"/>
            </a:rPr>
            <a:t>％を超えており、資産の老朽化が進みつつあるが、類似団体平均と比較して若干低い水準にある。減価償却累計額が</a:t>
          </a:r>
          <a:r>
            <a:rPr kumimoji="1" lang="en-US" altLang="ja-JP" sz="1100" baseline="0">
              <a:latin typeface="ＭＳ Ｐゴシック" panose="020B0600070205080204" pitchFamily="50" charset="-128"/>
              <a:ea typeface="ＭＳ Ｐゴシック" panose="020B0600070205080204" pitchFamily="50" charset="-128"/>
            </a:rPr>
            <a:t>144</a:t>
          </a:r>
          <a:r>
            <a:rPr kumimoji="1" lang="ja-JP" altLang="en-US" sz="1100" baseline="0">
              <a:latin typeface="ＭＳ Ｐゴシック" panose="020B0600070205080204" pitchFamily="50" charset="-128"/>
              <a:ea typeface="ＭＳ Ｐゴシック" panose="020B0600070205080204" pitchFamily="50" charset="-128"/>
            </a:rPr>
            <a:t>億円の増（＋</a:t>
          </a:r>
          <a:r>
            <a:rPr kumimoji="1" lang="en-US" altLang="ja-JP" sz="1100" baseline="0">
              <a:latin typeface="ＭＳ Ｐゴシック" panose="020B0600070205080204" pitchFamily="50" charset="-128"/>
              <a:ea typeface="ＭＳ Ｐゴシック" panose="020B0600070205080204" pitchFamily="50" charset="-128"/>
            </a:rPr>
            <a:t>3.40</a:t>
          </a:r>
          <a:r>
            <a:rPr kumimoji="1" lang="ja-JP" altLang="en-US" sz="1100" baseline="0">
              <a:latin typeface="ＭＳ Ｐゴシック" panose="020B0600070205080204" pitchFamily="50" charset="-128"/>
              <a:ea typeface="ＭＳ Ｐゴシック" panose="020B0600070205080204" pitchFamily="50" charset="-128"/>
            </a:rPr>
            <a:t>％）となったのに対し、償却対象資産が</a:t>
          </a:r>
          <a:r>
            <a:rPr kumimoji="1" lang="en-US" altLang="ja-JP" sz="1100" baseline="0">
              <a:latin typeface="ＭＳ Ｐゴシック" panose="020B0600070205080204" pitchFamily="50" charset="-128"/>
              <a:ea typeface="ＭＳ Ｐゴシック" panose="020B0600070205080204" pitchFamily="50" charset="-128"/>
            </a:rPr>
            <a:t>146</a:t>
          </a:r>
          <a:r>
            <a:rPr kumimoji="1" lang="ja-JP" altLang="en-US" sz="1100" baseline="0">
              <a:latin typeface="ＭＳ Ｐゴシック" panose="020B0600070205080204" pitchFamily="50" charset="-128"/>
              <a:ea typeface="ＭＳ Ｐゴシック" panose="020B0600070205080204" pitchFamily="50" charset="-128"/>
            </a:rPr>
            <a:t>億円の増（＋</a:t>
          </a:r>
          <a:r>
            <a:rPr kumimoji="1" lang="en-US" altLang="ja-JP" sz="1100" baseline="0">
              <a:latin typeface="ＭＳ Ｐゴシック" panose="020B0600070205080204" pitchFamily="50" charset="-128"/>
              <a:ea typeface="ＭＳ Ｐゴシック" panose="020B0600070205080204" pitchFamily="50" charset="-128"/>
            </a:rPr>
            <a:t>2.26</a:t>
          </a:r>
          <a:r>
            <a:rPr kumimoji="1" lang="ja-JP" altLang="en-US" sz="1100" baseline="0">
              <a:latin typeface="ＭＳ Ｐゴシック" panose="020B0600070205080204" pitchFamily="50" charset="-128"/>
              <a:ea typeface="ＭＳ Ｐゴシック" panose="020B0600070205080204" pitchFamily="50" charset="-128"/>
            </a:rPr>
            <a:t>％）であったため、指標は前年度対比</a:t>
          </a:r>
          <a:r>
            <a:rPr kumimoji="1" lang="en-US" altLang="ja-JP" sz="1100" baseline="0">
              <a:latin typeface="ＭＳ Ｐゴシック" panose="020B0600070205080204" pitchFamily="50" charset="-128"/>
              <a:ea typeface="ＭＳ Ｐゴシック" panose="020B0600070205080204" pitchFamily="50" charset="-128"/>
            </a:rPr>
            <a:t>0.7</a:t>
          </a:r>
          <a:r>
            <a:rPr kumimoji="1" lang="ja-JP" altLang="en-US" sz="1100" baseline="0">
              <a:latin typeface="ＭＳ Ｐゴシック" panose="020B0600070205080204" pitchFamily="50" charset="-128"/>
              <a:ea typeface="ＭＳ Ｐゴシック" panose="020B0600070205080204" pitchFamily="50" charset="-128"/>
            </a:rPr>
            <a:t>％上昇となった。また、指標値は上昇傾向にあることから、指標値を注視しながら岡崎市公共施設等総合管理計画に沿った点検等により、施設の実態に合った老朽化対策を検討していく必要がある。</a:t>
          </a:r>
          <a:endParaRPr kumimoji="1" lang="en-US" altLang="ja-JP" sz="11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F311F0A-A9A0-4B04-8E58-C091380D1B6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D0ACF8C-B112-481D-A7A3-6C83D2C3103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6927312A-171D-4D39-9633-4C17F68A38DB}"/>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3FB1BBB3-988B-4124-AC2B-2BF9A8857144}"/>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3DAAC7FB-58E4-4F25-9C85-AC5AD6F863B2}"/>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26209206-F64D-4690-9995-EC6A6F1823DC}"/>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38A7FB08-D762-4DF6-91B8-FED075C5A584}"/>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829C93EA-AE6B-49DE-AF0D-028F70B35F2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C5B71846-8423-4E30-AAE7-3B56F07573A5}"/>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D87630E9-7BA6-478D-9EB3-A87EFAA383E1}"/>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614BE755-77CD-4CD8-859C-8021F3CACD8C}"/>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F2C0985D-5EEA-439B-B2DB-2B9951CEB4E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895F8CFC-E414-42D7-9A8E-3BD6B5ED6E5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A4D3F60A-1F95-4626-9B35-A1B4AA06D40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EEF6C0B-55D6-475D-83E0-B5BCDB1CD92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EAA64F10-4133-4F4A-A6C5-2D21BF98B95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00F67FFD-2934-4B3A-8BA7-E90E32389190}"/>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A0D6A113-CE29-40CC-9F84-639A80F4BBAD}"/>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045A787C-5C9B-49A0-9547-3CC1DA8B2E64}"/>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83D84EDD-4F49-45E6-8DC9-EC93681CABD1}"/>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A5F0032A-25F1-46CE-B633-73FD9858F6DD}"/>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80" name="有形固定資産減価償却率平均値テキスト">
          <a:extLst>
            <a:ext uri="{FF2B5EF4-FFF2-40B4-BE49-F238E27FC236}">
              <a16:creationId xmlns:a16="http://schemas.microsoft.com/office/drawing/2014/main" id="{9AE3C28B-9E1F-46BB-AE75-E6514B481BCE}"/>
            </a:ext>
          </a:extLst>
        </xdr:cNvPr>
        <xdr:cNvSpPr txBox="1"/>
      </xdr:nvSpPr>
      <xdr:spPr>
        <a:xfrm>
          <a:off x="4813300" y="6201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9BFF461B-735A-4FAD-8818-E941BFE3F3A0}"/>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EBFD2E96-02E5-4F78-AB8D-7E8B97FCDA7C}"/>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4E6D6EF6-AED2-4EC4-BE9C-A7D31B4009B9}"/>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84640215-F6DF-41EE-B473-4A11E78DBA49}"/>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DF6038A4-3CC9-4D4B-BBE9-F7F7F0679697}"/>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E281B8F-6405-452A-8DC8-026F2EAFFF9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E097DD2-BB80-4680-AF7C-A222D8AC413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309A2AA-AFA3-4378-8140-CA0E9625E25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0FAFD04-6C98-42C1-8FF1-25B98CAFBCE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5151F25-96E5-44F1-BE37-C9304567662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111125</xdr:rowOff>
    </xdr:from>
    <xdr:to>
      <xdr:col>23</xdr:col>
      <xdr:colOff>136525</xdr:colOff>
      <xdr:row>32</xdr:row>
      <xdr:rowOff>41275</xdr:rowOff>
    </xdr:to>
    <xdr:sp macro="" textlink="">
      <xdr:nvSpPr>
        <xdr:cNvPr id="91" name="楕円 90">
          <a:extLst>
            <a:ext uri="{FF2B5EF4-FFF2-40B4-BE49-F238E27FC236}">
              <a16:creationId xmlns:a16="http://schemas.microsoft.com/office/drawing/2014/main" id="{568E12E3-A46A-4651-B00B-A1D895B7C867}"/>
            </a:ext>
          </a:extLst>
        </xdr:cNvPr>
        <xdr:cNvSpPr/>
      </xdr:nvSpPr>
      <xdr:spPr>
        <a:xfrm>
          <a:off x="4711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134002</xdr:rowOff>
    </xdr:from>
    <xdr:ext cx="405111" cy="259045"/>
    <xdr:sp macro="" textlink="">
      <xdr:nvSpPr>
        <xdr:cNvPr id="92" name="有形固定資産減価償却率該当値テキスト">
          <a:extLst>
            <a:ext uri="{FF2B5EF4-FFF2-40B4-BE49-F238E27FC236}">
              <a16:creationId xmlns:a16="http://schemas.microsoft.com/office/drawing/2014/main" id="{58C3FF6C-94F4-443C-A59F-9BD057F6ED73}"/>
            </a:ext>
          </a:extLst>
        </xdr:cNvPr>
        <xdr:cNvSpPr txBox="1"/>
      </xdr:nvSpPr>
      <xdr:spPr>
        <a:xfrm>
          <a:off x="4813300"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85937</xdr:rowOff>
    </xdr:from>
    <xdr:to>
      <xdr:col>19</xdr:col>
      <xdr:colOff>187325</xdr:colOff>
      <xdr:row>32</xdr:row>
      <xdr:rowOff>16087</xdr:rowOff>
    </xdr:to>
    <xdr:sp macro="" textlink="">
      <xdr:nvSpPr>
        <xdr:cNvPr id="93" name="楕円 92">
          <a:extLst>
            <a:ext uri="{FF2B5EF4-FFF2-40B4-BE49-F238E27FC236}">
              <a16:creationId xmlns:a16="http://schemas.microsoft.com/office/drawing/2014/main" id="{0D0752B5-D1A8-4233-8F1B-C89A0EED0D33}"/>
            </a:ext>
          </a:extLst>
        </xdr:cNvPr>
        <xdr:cNvSpPr/>
      </xdr:nvSpPr>
      <xdr:spPr>
        <a:xfrm>
          <a:off x="4000500" y="617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136737</xdr:rowOff>
    </xdr:from>
    <xdr:to>
      <xdr:col>23</xdr:col>
      <xdr:colOff>85725</xdr:colOff>
      <xdr:row>31</xdr:row>
      <xdr:rowOff>161925</xdr:rowOff>
    </xdr:to>
    <xdr:cxnSp macro="">
      <xdr:nvCxnSpPr>
        <xdr:cNvPr id="94" name="直線コネクタ 93">
          <a:extLst>
            <a:ext uri="{FF2B5EF4-FFF2-40B4-BE49-F238E27FC236}">
              <a16:creationId xmlns:a16="http://schemas.microsoft.com/office/drawing/2014/main" id="{97C2F951-2D86-4C58-8E37-36364F642CC2}"/>
            </a:ext>
          </a:extLst>
        </xdr:cNvPr>
        <xdr:cNvCxnSpPr/>
      </xdr:nvCxnSpPr>
      <xdr:spPr>
        <a:xfrm>
          <a:off x="4051300" y="6223212"/>
          <a:ext cx="7112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35560</xdr:rowOff>
    </xdr:from>
    <xdr:to>
      <xdr:col>15</xdr:col>
      <xdr:colOff>187325</xdr:colOff>
      <xdr:row>31</xdr:row>
      <xdr:rowOff>137160</xdr:rowOff>
    </xdr:to>
    <xdr:sp macro="" textlink="">
      <xdr:nvSpPr>
        <xdr:cNvPr id="95" name="楕円 94">
          <a:extLst>
            <a:ext uri="{FF2B5EF4-FFF2-40B4-BE49-F238E27FC236}">
              <a16:creationId xmlns:a16="http://schemas.microsoft.com/office/drawing/2014/main" id="{84C26358-3EAA-40F4-B1BE-D326FC3B4BB7}"/>
            </a:ext>
          </a:extLst>
        </xdr:cNvPr>
        <xdr:cNvSpPr/>
      </xdr:nvSpPr>
      <xdr:spPr>
        <a:xfrm>
          <a:off x="3238500" y="612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86360</xdr:rowOff>
    </xdr:from>
    <xdr:to>
      <xdr:col>19</xdr:col>
      <xdr:colOff>136525</xdr:colOff>
      <xdr:row>31</xdr:row>
      <xdr:rowOff>136737</xdr:rowOff>
    </xdr:to>
    <xdr:cxnSp macro="">
      <xdr:nvCxnSpPr>
        <xdr:cNvPr id="96" name="直線コネクタ 95">
          <a:extLst>
            <a:ext uri="{FF2B5EF4-FFF2-40B4-BE49-F238E27FC236}">
              <a16:creationId xmlns:a16="http://schemas.microsoft.com/office/drawing/2014/main" id="{6E569372-C650-45BE-A3FB-356BCEBCCEF0}"/>
            </a:ext>
          </a:extLst>
        </xdr:cNvPr>
        <xdr:cNvCxnSpPr/>
      </xdr:nvCxnSpPr>
      <xdr:spPr>
        <a:xfrm>
          <a:off x="3289300" y="6172835"/>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153035</xdr:rowOff>
    </xdr:from>
    <xdr:to>
      <xdr:col>11</xdr:col>
      <xdr:colOff>187325</xdr:colOff>
      <xdr:row>31</xdr:row>
      <xdr:rowOff>83185</xdr:rowOff>
    </xdr:to>
    <xdr:sp macro="" textlink="">
      <xdr:nvSpPr>
        <xdr:cNvPr id="97" name="楕円 96">
          <a:extLst>
            <a:ext uri="{FF2B5EF4-FFF2-40B4-BE49-F238E27FC236}">
              <a16:creationId xmlns:a16="http://schemas.microsoft.com/office/drawing/2014/main" id="{BD202BAC-BBBB-4FC9-9227-885114F46A24}"/>
            </a:ext>
          </a:extLst>
        </xdr:cNvPr>
        <xdr:cNvSpPr/>
      </xdr:nvSpPr>
      <xdr:spPr>
        <a:xfrm>
          <a:off x="2476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32385</xdr:rowOff>
    </xdr:from>
    <xdr:to>
      <xdr:col>15</xdr:col>
      <xdr:colOff>136525</xdr:colOff>
      <xdr:row>31</xdr:row>
      <xdr:rowOff>86360</xdr:rowOff>
    </xdr:to>
    <xdr:cxnSp macro="">
      <xdr:nvCxnSpPr>
        <xdr:cNvPr id="98" name="直線コネクタ 97">
          <a:extLst>
            <a:ext uri="{FF2B5EF4-FFF2-40B4-BE49-F238E27FC236}">
              <a16:creationId xmlns:a16="http://schemas.microsoft.com/office/drawing/2014/main" id="{F4EA8A85-6DC8-4D63-B258-AEA511F7617E}"/>
            </a:ext>
          </a:extLst>
        </xdr:cNvPr>
        <xdr:cNvCxnSpPr/>
      </xdr:nvCxnSpPr>
      <xdr:spPr>
        <a:xfrm>
          <a:off x="2527300" y="6118860"/>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109855</xdr:rowOff>
    </xdr:from>
    <xdr:to>
      <xdr:col>7</xdr:col>
      <xdr:colOff>187325</xdr:colOff>
      <xdr:row>31</xdr:row>
      <xdr:rowOff>40005</xdr:rowOff>
    </xdr:to>
    <xdr:sp macro="" textlink="">
      <xdr:nvSpPr>
        <xdr:cNvPr id="99" name="楕円 98">
          <a:extLst>
            <a:ext uri="{FF2B5EF4-FFF2-40B4-BE49-F238E27FC236}">
              <a16:creationId xmlns:a16="http://schemas.microsoft.com/office/drawing/2014/main" id="{78EF5C81-BE7D-4950-81EA-93FFB3B58195}"/>
            </a:ext>
          </a:extLst>
        </xdr:cNvPr>
        <xdr:cNvSpPr/>
      </xdr:nvSpPr>
      <xdr:spPr>
        <a:xfrm>
          <a:off x="1714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160655</xdr:rowOff>
    </xdr:from>
    <xdr:to>
      <xdr:col>11</xdr:col>
      <xdr:colOff>136525</xdr:colOff>
      <xdr:row>31</xdr:row>
      <xdr:rowOff>32385</xdr:rowOff>
    </xdr:to>
    <xdr:cxnSp macro="">
      <xdr:nvCxnSpPr>
        <xdr:cNvPr id="100" name="直線コネクタ 99">
          <a:extLst>
            <a:ext uri="{FF2B5EF4-FFF2-40B4-BE49-F238E27FC236}">
              <a16:creationId xmlns:a16="http://schemas.microsoft.com/office/drawing/2014/main" id="{7E3F5E96-3703-432F-A2D4-B0C4CAD2292A}"/>
            </a:ext>
          </a:extLst>
        </xdr:cNvPr>
        <xdr:cNvCxnSpPr/>
      </xdr:nvCxnSpPr>
      <xdr:spPr>
        <a:xfrm>
          <a:off x="1765300" y="607568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101" name="n_1aveValue有形固定資産減価償却率">
          <a:extLst>
            <a:ext uri="{FF2B5EF4-FFF2-40B4-BE49-F238E27FC236}">
              <a16:creationId xmlns:a16="http://schemas.microsoft.com/office/drawing/2014/main" id="{4E014937-5247-4417-8D12-FC567E5AAADA}"/>
            </a:ext>
          </a:extLst>
        </xdr:cNvPr>
        <xdr:cNvSpPr txBox="1"/>
      </xdr:nvSpPr>
      <xdr:spPr>
        <a:xfrm>
          <a:off x="38360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102" name="n_2aveValue有形固定資産減価償却率">
          <a:extLst>
            <a:ext uri="{FF2B5EF4-FFF2-40B4-BE49-F238E27FC236}">
              <a16:creationId xmlns:a16="http://schemas.microsoft.com/office/drawing/2014/main" id="{C1B5EE5A-B76D-4A02-AE68-B71D434324D2}"/>
            </a:ext>
          </a:extLst>
        </xdr:cNvPr>
        <xdr:cNvSpPr txBox="1"/>
      </xdr:nvSpPr>
      <xdr:spPr>
        <a:xfrm>
          <a:off x="3086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103" name="n_3aveValue有形固定資産減価償却率">
          <a:extLst>
            <a:ext uri="{FF2B5EF4-FFF2-40B4-BE49-F238E27FC236}">
              <a16:creationId xmlns:a16="http://schemas.microsoft.com/office/drawing/2014/main" id="{0577D795-A2F4-4C40-AAE2-EF15B2631B12}"/>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104" name="n_4aveValue有形固定資産減価償却率">
          <a:extLst>
            <a:ext uri="{FF2B5EF4-FFF2-40B4-BE49-F238E27FC236}">
              <a16:creationId xmlns:a16="http://schemas.microsoft.com/office/drawing/2014/main" id="{F6A01935-CBFF-4ABC-B01B-DD19AB0AF44D}"/>
            </a:ext>
          </a:extLst>
        </xdr:cNvPr>
        <xdr:cNvSpPr txBox="1"/>
      </xdr:nvSpPr>
      <xdr:spPr>
        <a:xfrm>
          <a:off x="1562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32614</xdr:rowOff>
    </xdr:from>
    <xdr:ext cx="405111" cy="259045"/>
    <xdr:sp macro="" textlink="">
      <xdr:nvSpPr>
        <xdr:cNvPr id="105" name="n_1mainValue有形固定資産減価償却率">
          <a:extLst>
            <a:ext uri="{FF2B5EF4-FFF2-40B4-BE49-F238E27FC236}">
              <a16:creationId xmlns:a16="http://schemas.microsoft.com/office/drawing/2014/main" id="{1E5719C0-116F-430E-9096-3A6E9E8FEA74}"/>
            </a:ext>
          </a:extLst>
        </xdr:cNvPr>
        <xdr:cNvSpPr txBox="1"/>
      </xdr:nvSpPr>
      <xdr:spPr>
        <a:xfrm>
          <a:off x="3836044" y="594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153687</xdr:rowOff>
    </xdr:from>
    <xdr:ext cx="405111" cy="259045"/>
    <xdr:sp macro="" textlink="">
      <xdr:nvSpPr>
        <xdr:cNvPr id="106" name="n_2mainValue有形固定資産減価償却率">
          <a:extLst>
            <a:ext uri="{FF2B5EF4-FFF2-40B4-BE49-F238E27FC236}">
              <a16:creationId xmlns:a16="http://schemas.microsoft.com/office/drawing/2014/main" id="{02F999B1-BBFE-4FB0-AAC0-C39D01EA29CB}"/>
            </a:ext>
          </a:extLst>
        </xdr:cNvPr>
        <xdr:cNvSpPr txBox="1"/>
      </xdr:nvSpPr>
      <xdr:spPr>
        <a:xfrm>
          <a:off x="3086744"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99712</xdr:rowOff>
    </xdr:from>
    <xdr:ext cx="405111" cy="259045"/>
    <xdr:sp macro="" textlink="">
      <xdr:nvSpPr>
        <xdr:cNvPr id="107" name="n_3mainValue有形固定資産減価償却率">
          <a:extLst>
            <a:ext uri="{FF2B5EF4-FFF2-40B4-BE49-F238E27FC236}">
              <a16:creationId xmlns:a16="http://schemas.microsoft.com/office/drawing/2014/main" id="{43A6CE24-4BD7-4BFE-8716-4049CF72B5CE}"/>
            </a:ext>
          </a:extLst>
        </xdr:cNvPr>
        <xdr:cNvSpPr txBox="1"/>
      </xdr:nvSpPr>
      <xdr:spPr>
        <a:xfrm>
          <a:off x="23247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56532</xdr:rowOff>
    </xdr:from>
    <xdr:ext cx="405111" cy="259045"/>
    <xdr:sp macro="" textlink="">
      <xdr:nvSpPr>
        <xdr:cNvPr id="108" name="n_4mainValue有形固定資産減価償却率">
          <a:extLst>
            <a:ext uri="{FF2B5EF4-FFF2-40B4-BE49-F238E27FC236}">
              <a16:creationId xmlns:a16="http://schemas.microsoft.com/office/drawing/2014/main" id="{1092666E-AC52-4B6A-A621-BACDE7DD17D1}"/>
            </a:ext>
          </a:extLst>
        </xdr:cNvPr>
        <xdr:cNvSpPr txBox="1"/>
      </xdr:nvSpPr>
      <xdr:spPr>
        <a:xfrm>
          <a:off x="1562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681D2D2E-2923-4125-B7E6-A2A730CC838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8E532D82-102B-42B2-BF25-6689DFD74DD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C230174-60D0-4B89-9A1D-63F8C1F0C53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[ 228.0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336820FB-F577-4286-810B-77AF3C20E06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6AF94995-3A29-44BD-A061-BB3DF52A8F8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2DE66893-3050-4283-B882-321C76A7DBF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2497DCF5-2678-4FCE-B157-C0452890B89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733BF4B3-04C8-4618-9AFA-A89452918EF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C99154E4-AF88-4859-8B80-CF88DA9FC99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B43BC31-B51B-4820-9916-E369190E1D1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D4E45F54-24D4-4E21-8139-BD6195F98A6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1DE51DC2-985F-412E-87B6-7D35A262642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1CC4E796-BB0F-414D-91AD-98FA1CB58D6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経常一般財源等（歳入）等は</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33</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億円の増（＋</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4.08</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％）となったものの、充当可能基金残高の減（△</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億円、△</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7.26</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％）に伴い充当可能財源が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9</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億円の減（△</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1.21</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％）となったこと等により債務償還比率は前年度対比</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19.3</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％増となった。</a:t>
          </a:r>
          <a:endParaRPr kumimoji="1" lang="en-US" altLang="ja-JP" sz="105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債務償還比率は類似団体と比較して低い水準を維持できているが、世界的な物価高騰等、社会情勢の先行きは不透明な中、大型事業を継続して進める必要があるため、基金残高、市債残高およびプライマリーバランスを注視しつつ、世代間の不公平のない財政運営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BE492512-E3C4-4753-AB60-2BCD3F97BE8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FA8B973-19FE-4053-9ADB-922BFA60341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A386CB7-7AEF-4419-A84E-3AAE36D3CCF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917045CF-D22B-45C3-801E-E6C9FD0879D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9B2E024E-8558-4F32-A070-0AFDB6D21637}"/>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6DD79C37-2CF3-429B-8121-6BCA24754048}"/>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1D8B7996-E3F4-4660-9EB7-980A49AC08C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7B0F9AEF-DD8E-4E8A-9A70-58DFDB49589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F7A4AD81-3A05-43DF-8B2C-3CCBE9C55061}"/>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7DBEFD53-E04B-428C-AC4A-A926D1201A46}"/>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1EDD3D60-EEEC-4A36-8D35-50F4B2AFC5C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E2FB8A0B-9599-4B0F-A176-E16274B15B4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D1612B61-1393-406C-8893-46CC8A0B694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4EF1132E-2A9F-40C1-838F-6027942FF54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EDBCC240-0D28-4662-8A28-B6D71F3F1AD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7864D87C-449B-4377-BAB1-883928C528C0}"/>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49382DFC-A5E4-4F8A-84B3-2551624C281D}"/>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F8F76188-11F6-4832-BAEF-FD73CB9FE947}"/>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14876171-6805-4654-91EC-94C11604698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2AD43360-593A-4369-8A25-130AA83564A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42" name="債務償還比率平均値テキスト">
          <a:extLst>
            <a:ext uri="{FF2B5EF4-FFF2-40B4-BE49-F238E27FC236}">
              <a16:creationId xmlns:a16="http://schemas.microsoft.com/office/drawing/2014/main" id="{E079C271-BD0D-4F16-953F-BAE244BEE4B0}"/>
            </a:ext>
          </a:extLst>
        </xdr:cNvPr>
        <xdr:cNvSpPr txBox="1"/>
      </xdr:nvSpPr>
      <xdr:spPr>
        <a:xfrm>
          <a:off x="14846300" y="5912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07CC90F7-D3F1-45FD-9FFF-435A05BEB31A}"/>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A7329E08-C45D-474D-960B-2483CAE760EC}"/>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1B192E24-114E-4C57-99A6-413ADCA3D689}"/>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49E42F69-CE6E-431C-B184-1E24F5CBC6A0}"/>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00A4B820-FFB7-43DF-8BCA-13D3807506C5}"/>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9989DC3-8867-4A66-B993-686AD44A1D2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A1ED873D-0ECF-415F-BB1E-FFF1699E9D7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D81A226-8FDD-47AE-8C2C-F3F2E268227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9412BA3-D1F0-4C7D-B195-0B2F06CC1D2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2AD9A35-447B-40FD-AD90-C97CD0A3632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134832</xdr:rowOff>
    </xdr:from>
    <xdr:to>
      <xdr:col>76</xdr:col>
      <xdr:colOff>73025</xdr:colOff>
      <xdr:row>28</xdr:row>
      <xdr:rowOff>64982</xdr:rowOff>
    </xdr:to>
    <xdr:sp macro="" textlink="">
      <xdr:nvSpPr>
        <xdr:cNvPr id="153" name="楕円 152">
          <a:extLst>
            <a:ext uri="{FF2B5EF4-FFF2-40B4-BE49-F238E27FC236}">
              <a16:creationId xmlns:a16="http://schemas.microsoft.com/office/drawing/2014/main" id="{AE2AA568-1915-4BB1-AE2A-DF08F4DAB812}"/>
            </a:ext>
          </a:extLst>
        </xdr:cNvPr>
        <xdr:cNvSpPr/>
      </xdr:nvSpPr>
      <xdr:spPr>
        <a:xfrm>
          <a:off x="14744700" y="553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157709</xdr:rowOff>
    </xdr:from>
    <xdr:ext cx="469744" cy="259045"/>
    <xdr:sp macro="" textlink="">
      <xdr:nvSpPr>
        <xdr:cNvPr id="154" name="債務償還比率該当値テキスト">
          <a:extLst>
            <a:ext uri="{FF2B5EF4-FFF2-40B4-BE49-F238E27FC236}">
              <a16:creationId xmlns:a16="http://schemas.microsoft.com/office/drawing/2014/main" id="{2BC74EDF-DCBB-4AAC-B763-447A6A452678}"/>
            </a:ext>
          </a:extLst>
        </xdr:cNvPr>
        <xdr:cNvSpPr txBox="1"/>
      </xdr:nvSpPr>
      <xdr:spPr>
        <a:xfrm>
          <a:off x="14846300" y="538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111682</xdr:rowOff>
    </xdr:from>
    <xdr:to>
      <xdr:col>72</xdr:col>
      <xdr:colOff>123825</xdr:colOff>
      <xdr:row>28</xdr:row>
      <xdr:rowOff>41832</xdr:rowOff>
    </xdr:to>
    <xdr:sp macro="" textlink="">
      <xdr:nvSpPr>
        <xdr:cNvPr id="155" name="楕円 154">
          <a:extLst>
            <a:ext uri="{FF2B5EF4-FFF2-40B4-BE49-F238E27FC236}">
              <a16:creationId xmlns:a16="http://schemas.microsoft.com/office/drawing/2014/main" id="{5DD50A8C-0AC8-41C7-BE98-8B676AC5D2F2}"/>
            </a:ext>
          </a:extLst>
        </xdr:cNvPr>
        <xdr:cNvSpPr/>
      </xdr:nvSpPr>
      <xdr:spPr>
        <a:xfrm>
          <a:off x="14033500" y="551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162482</xdr:rowOff>
    </xdr:from>
    <xdr:to>
      <xdr:col>76</xdr:col>
      <xdr:colOff>22225</xdr:colOff>
      <xdr:row>28</xdr:row>
      <xdr:rowOff>14182</xdr:rowOff>
    </xdr:to>
    <xdr:cxnSp macro="">
      <xdr:nvCxnSpPr>
        <xdr:cNvPr id="156" name="直線コネクタ 155">
          <a:extLst>
            <a:ext uri="{FF2B5EF4-FFF2-40B4-BE49-F238E27FC236}">
              <a16:creationId xmlns:a16="http://schemas.microsoft.com/office/drawing/2014/main" id="{3CDE3621-76F5-47B3-AA79-AD735A33EEF7}"/>
            </a:ext>
          </a:extLst>
        </xdr:cNvPr>
        <xdr:cNvCxnSpPr/>
      </xdr:nvCxnSpPr>
      <xdr:spPr>
        <a:xfrm>
          <a:off x="14084300" y="5563157"/>
          <a:ext cx="711200" cy="2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124397</xdr:rowOff>
    </xdr:from>
    <xdr:to>
      <xdr:col>68</xdr:col>
      <xdr:colOff>123825</xdr:colOff>
      <xdr:row>28</xdr:row>
      <xdr:rowOff>54547</xdr:rowOff>
    </xdr:to>
    <xdr:sp macro="" textlink="">
      <xdr:nvSpPr>
        <xdr:cNvPr id="157" name="楕円 156">
          <a:extLst>
            <a:ext uri="{FF2B5EF4-FFF2-40B4-BE49-F238E27FC236}">
              <a16:creationId xmlns:a16="http://schemas.microsoft.com/office/drawing/2014/main" id="{2ECC5B07-2272-4DDF-B01B-131663941E64}"/>
            </a:ext>
          </a:extLst>
        </xdr:cNvPr>
        <xdr:cNvSpPr/>
      </xdr:nvSpPr>
      <xdr:spPr>
        <a:xfrm>
          <a:off x="13271500" y="552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162482</xdr:rowOff>
    </xdr:from>
    <xdr:to>
      <xdr:col>72</xdr:col>
      <xdr:colOff>73025</xdr:colOff>
      <xdr:row>28</xdr:row>
      <xdr:rowOff>3747</xdr:rowOff>
    </xdr:to>
    <xdr:cxnSp macro="">
      <xdr:nvCxnSpPr>
        <xdr:cNvPr id="158" name="直線コネクタ 157">
          <a:extLst>
            <a:ext uri="{FF2B5EF4-FFF2-40B4-BE49-F238E27FC236}">
              <a16:creationId xmlns:a16="http://schemas.microsoft.com/office/drawing/2014/main" id="{89C1B66F-E066-419A-BD77-F521F16DB2AF}"/>
            </a:ext>
          </a:extLst>
        </xdr:cNvPr>
        <xdr:cNvCxnSpPr/>
      </xdr:nvCxnSpPr>
      <xdr:spPr>
        <a:xfrm flipV="1">
          <a:off x="13322300" y="5563157"/>
          <a:ext cx="762000" cy="1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115281</xdr:rowOff>
    </xdr:from>
    <xdr:to>
      <xdr:col>64</xdr:col>
      <xdr:colOff>123825</xdr:colOff>
      <xdr:row>28</xdr:row>
      <xdr:rowOff>45431</xdr:rowOff>
    </xdr:to>
    <xdr:sp macro="" textlink="">
      <xdr:nvSpPr>
        <xdr:cNvPr id="159" name="楕円 158">
          <a:extLst>
            <a:ext uri="{FF2B5EF4-FFF2-40B4-BE49-F238E27FC236}">
              <a16:creationId xmlns:a16="http://schemas.microsoft.com/office/drawing/2014/main" id="{210F815A-634B-44B6-8FAF-473C35B2E627}"/>
            </a:ext>
          </a:extLst>
        </xdr:cNvPr>
        <xdr:cNvSpPr/>
      </xdr:nvSpPr>
      <xdr:spPr>
        <a:xfrm>
          <a:off x="12509500" y="551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166081</xdr:rowOff>
    </xdr:from>
    <xdr:to>
      <xdr:col>68</xdr:col>
      <xdr:colOff>73025</xdr:colOff>
      <xdr:row>28</xdr:row>
      <xdr:rowOff>3747</xdr:rowOff>
    </xdr:to>
    <xdr:cxnSp macro="">
      <xdr:nvCxnSpPr>
        <xdr:cNvPr id="160" name="直線コネクタ 159">
          <a:extLst>
            <a:ext uri="{FF2B5EF4-FFF2-40B4-BE49-F238E27FC236}">
              <a16:creationId xmlns:a16="http://schemas.microsoft.com/office/drawing/2014/main" id="{37F42E9F-954D-4D8F-928B-A96A81E9E0D9}"/>
            </a:ext>
          </a:extLst>
        </xdr:cNvPr>
        <xdr:cNvCxnSpPr/>
      </xdr:nvCxnSpPr>
      <xdr:spPr>
        <a:xfrm>
          <a:off x="12560300" y="5566756"/>
          <a:ext cx="762000" cy="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30911</xdr:rowOff>
    </xdr:from>
    <xdr:to>
      <xdr:col>60</xdr:col>
      <xdr:colOff>123825</xdr:colOff>
      <xdr:row>28</xdr:row>
      <xdr:rowOff>132511</xdr:rowOff>
    </xdr:to>
    <xdr:sp macro="" textlink="">
      <xdr:nvSpPr>
        <xdr:cNvPr id="161" name="楕円 160">
          <a:extLst>
            <a:ext uri="{FF2B5EF4-FFF2-40B4-BE49-F238E27FC236}">
              <a16:creationId xmlns:a16="http://schemas.microsoft.com/office/drawing/2014/main" id="{61C68BBE-1E1D-40A6-981E-34086386FD7F}"/>
            </a:ext>
          </a:extLst>
        </xdr:cNvPr>
        <xdr:cNvSpPr/>
      </xdr:nvSpPr>
      <xdr:spPr>
        <a:xfrm>
          <a:off x="11747500" y="560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166081</xdr:rowOff>
    </xdr:from>
    <xdr:to>
      <xdr:col>64</xdr:col>
      <xdr:colOff>73025</xdr:colOff>
      <xdr:row>28</xdr:row>
      <xdr:rowOff>81711</xdr:rowOff>
    </xdr:to>
    <xdr:cxnSp macro="">
      <xdr:nvCxnSpPr>
        <xdr:cNvPr id="162" name="直線コネクタ 161">
          <a:extLst>
            <a:ext uri="{FF2B5EF4-FFF2-40B4-BE49-F238E27FC236}">
              <a16:creationId xmlns:a16="http://schemas.microsoft.com/office/drawing/2014/main" id="{F89A6DD2-21C1-47D5-B663-8F6457877D40}"/>
            </a:ext>
          </a:extLst>
        </xdr:cNvPr>
        <xdr:cNvCxnSpPr/>
      </xdr:nvCxnSpPr>
      <xdr:spPr>
        <a:xfrm flipV="1">
          <a:off x="11798300" y="5566756"/>
          <a:ext cx="762000" cy="8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63" name="n_1aveValue債務償還比率">
          <a:extLst>
            <a:ext uri="{FF2B5EF4-FFF2-40B4-BE49-F238E27FC236}">
              <a16:creationId xmlns:a16="http://schemas.microsoft.com/office/drawing/2014/main" id="{289B53EF-C0FC-467D-8DBC-5CFF700149D7}"/>
            </a:ext>
          </a:extLst>
        </xdr:cNvPr>
        <xdr:cNvSpPr txBox="1"/>
      </xdr:nvSpPr>
      <xdr:spPr>
        <a:xfrm>
          <a:off x="13836727" y="604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64" name="n_2aveValue債務償還比率">
          <a:extLst>
            <a:ext uri="{FF2B5EF4-FFF2-40B4-BE49-F238E27FC236}">
              <a16:creationId xmlns:a16="http://schemas.microsoft.com/office/drawing/2014/main" id="{C8EB8D5E-D635-4B4F-8C94-D820D1B3B797}"/>
            </a:ext>
          </a:extLst>
        </xdr:cNvPr>
        <xdr:cNvSpPr txBox="1"/>
      </xdr:nvSpPr>
      <xdr:spPr>
        <a:xfrm>
          <a:off x="13087427" y="60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5" name="n_3aveValue債務償還比率">
          <a:extLst>
            <a:ext uri="{FF2B5EF4-FFF2-40B4-BE49-F238E27FC236}">
              <a16:creationId xmlns:a16="http://schemas.microsoft.com/office/drawing/2014/main" id="{DB1C4FCE-0314-4E84-990B-C5023498E84E}"/>
            </a:ext>
          </a:extLst>
        </xdr:cNvPr>
        <xdr:cNvSpPr txBox="1"/>
      </xdr:nvSpPr>
      <xdr:spPr>
        <a:xfrm>
          <a:off x="12325427" y="596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66" name="n_4aveValue債務償還比率">
          <a:extLst>
            <a:ext uri="{FF2B5EF4-FFF2-40B4-BE49-F238E27FC236}">
              <a16:creationId xmlns:a16="http://schemas.microsoft.com/office/drawing/2014/main" id="{EED3464C-7E89-41A0-8BE8-8A27A080738D}"/>
            </a:ext>
          </a:extLst>
        </xdr:cNvPr>
        <xdr:cNvSpPr txBox="1"/>
      </xdr:nvSpPr>
      <xdr:spPr>
        <a:xfrm>
          <a:off x="11563427" y="614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58359</xdr:rowOff>
    </xdr:from>
    <xdr:ext cx="469744" cy="259045"/>
    <xdr:sp macro="" textlink="">
      <xdr:nvSpPr>
        <xdr:cNvPr id="167" name="n_1mainValue債務償還比率">
          <a:extLst>
            <a:ext uri="{FF2B5EF4-FFF2-40B4-BE49-F238E27FC236}">
              <a16:creationId xmlns:a16="http://schemas.microsoft.com/office/drawing/2014/main" id="{512E9467-28A7-481E-830C-A401D783EAB1}"/>
            </a:ext>
          </a:extLst>
        </xdr:cNvPr>
        <xdr:cNvSpPr txBox="1"/>
      </xdr:nvSpPr>
      <xdr:spPr>
        <a:xfrm>
          <a:off x="13836727" y="5287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71074</xdr:rowOff>
    </xdr:from>
    <xdr:ext cx="469744" cy="259045"/>
    <xdr:sp macro="" textlink="">
      <xdr:nvSpPr>
        <xdr:cNvPr id="168" name="n_2mainValue債務償還比率">
          <a:extLst>
            <a:ext uri="{FF2B5EF4-FFF2-40B4-BE49-F238E27FC236}">
              <a16:creationId xmlns:a16="http://schemas.microsoft.com/office/drawing/2014/main" id="{0987517E-45AE-49DA-A0AA-DE8E5425E9DF}"/>
            </a:ext>
          </a:extLst>
        </xdr:cNvPr>
        <xdr:cNvSpPr txBox="1"/>
      </xdr:nvSpPr>
      <xdr:spPr>
        <a:xfrm>
          <a:off x="13087427" y="530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61958</xdr:rowOff>
    </xdr:from>
    <xdr:ext cx="469744" cy="259045"/>
    <xdr:sp macro="" textlink="">
      <xdr:nvSpPr>
        <xdr:cNvPr id="169" name="n_3mainValue債務償還比率">
          <a:extLst>
            <a:ext uri="{FF2B5EF4-FFF2-40B4-BE49-F238E27FC236}">
              <a16:creationId xmlns:a16="http://schemas.microsoft.com/office/drawing/2014/main" id="{0AE6C73D-0E0F-4183-8706-2D86CD6F4A49}"/>
            </a:ext>
          </a:extLst>
        </xdr:cNvPr>
        <xdr:cNvSpPr txBox="1"/>
      </xdr:nvSpPr>
      <xdr:spPr>
        <a:xfrm>
          <a:off x="12325427" y="529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149038</xdr:rowOff>
    </xdr:from>
    <xdr:ext cx="469744" cy="259045"/>
    <xdr:sp macro="" textlink="">
      <xdr:nvSpPr>
        <xdr:cNvPr id="170" name="n_4mainValue債務償還比率">
          <a:extLst>
            <a:ext uri="{FF2B5EF4-FFF2-40B4-BE49-F238E27FC236}">
              <a16:creationId xmlns:a16="http://schemas.microsoft.com/office/drawing/2014/main" id="{36B5CBD0-9C71-4B06-ACA9-BC8DD83E9E45}"/>
            </a:ext>
          </a:extLst>
        </xdr:cNvPr>
        <xdr:cNvSpPr txBox="1"/>
      </xdr:nvSpPr>
      <xdr:spPr>
        <a:xfrm>
          <a:off x="11563427" y="537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AB6A4D90-621D-4F7B-93E4-CFBB38F6D2F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637A4BD8-D565-40EF-85C8-883FBCEB7E9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C9A28E11-0598-45FC-8160-1786A0BBA20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99951CB-0D71-4123-8DAC-B955B8570B8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87709A6B-F5C3-4F50-989E-64C94FF0E3A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23E78CAC-D9E3-4451-88E9-AE2F652B4CA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BA6246-24A2-46EB-83E2-D3B944C09B2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F40AD19-5096-41C2-9F9E-FDD54931474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B51E644-AA6D-4B78-9664-7482C069FA7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7FF2EB9-5EC5-4F95-80B4-542B7B17CB5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愛知県岡崎市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14817ED-4D72-47D2-B62B-12CA6883BE9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D8D632-A6A2-4B5B-9497-1C47C1AC5D5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6F1233E-43AB-45AB-881C-69F0E1B5E0C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21D1E3-C687-447F-92A6-5E20B0B5ACD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232562-5622-459D-8402-35C1E866A85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FED7DCA-17DF-4BEC-9D15-0ABFFB51322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382,656
368,212
387.20
157,661,100
148,384,455
6,459,402
80,406,137
52,439,993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26577B-9E7B-4503-8930-7FFA549A6BC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803DD7-CD3E-43A5-A9A4-F5BA8C565B8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E69CED3-4E46-4125-8B0F-4E1B6316D43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289BDD8-7305-4B8C-92A0-5DD2A17A6D7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DFEA026-1E2B-49FB-A01A-066F77E5F26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55FC6E8-A98B-423D-84A7-31CC7891FE0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D5CBC6-04F3-43DE-B3C2-CC520D5919A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2BE293A-1D44-4F60-B5D6-D9A688769EA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21816C-A61A-443B-8515-5F97A30AB06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01EE40-7654-4B72-B634-6F9DE9E1AFA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54514B9-36E9-4994-948B-7FC3FD58F60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A07C399-9D7F-4151-BBF1-6D69857141E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3910CA-1F93-4057-978D-34E4F3FAEAB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684433C-DDFA-4109-84A2-5A5E19D68DB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90BA090-3636-4937-BCD8-5E7399FDD5F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81A57B6-D2F7-4178-A36A-06432665E9D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F916293-E613-418C-BAD0-6A6BE8ECDDD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237BDB4-ECDB-4DC0-844A-3E86D313CEE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5B52D59-C190-4B32-8029-933BD8599A1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AC5A6B6-F80E-42AD-86F4-EE13F88EA7E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5C8472F-980A-4989-AFA5-CEEB35B7A59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C3E8F96-531A-43AF-905B-E977C9835E4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28F3A02-3A04-4C2F-88EF-0C488117100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2A1249B-A9B2-4D66-AD0D-51CC7AE64C0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39903DF-828D-4044-AF9F-6B780757DFB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5A0BC12-5982-4C78-9FBC-3F5BE7C10CE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B6D6D59-F3FA-48F4-8767-2EE1EE1BA13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67F2350-F396-4A20-901D-D2DFAF4061B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B5A8A29-CF20-4DED-A9D7-ED3C12DFF59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225EEDE-3406-44D3-B864-2EC642FC738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FC2CE24-B7E7-4D49-A3C9-E62D97EA4C5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38A0827-8725-4620-91BD-A5CDB339701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890640C-D675-41F5-A534-046126780D3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68A2D6E-67BC-4BAD-A6C8-EA120749FABC}"/>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DD44E5D-9259-49DC-8427-2ED350C3203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7AEFB34-3852-4326-A1CE-B972F0EBF15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21C2381-5E9A-4B0C-A329-9CC9A92384D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5AF186E-E03B-48EE-AE7D-483E68FD286F}"/>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E9E13C9-F414-4E3E-B725-132432C61DD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E41965F-E17E-4306-AB4B-F8439644486B}"/>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1C66B2A-5888-45A1-B764-6ED9676C979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F2460CC-02CE-43A2-9DA0-7F243B59E75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62605C1-7C01-4EA8-97B1-F96D9261391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AA2DF630-09E6-4FB1-93B7-6D04CB4A1639}"/>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20D296E5-9469-47D2-AA4F-F4B32D047E45}"/>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018E1884-F88B-47C7-BDF3-94094118EA0E}"/>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9F5D5AF6-B6BF-4D42-8200-A8FC60217243}"/>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D13091F8-BB25-4DC1-A09A-AE77E95411D9}"/>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33DD6F6E-8D55-4DAD-86AA-2302E8810286}"/>
            </a:ext>
          </a:extLst>
        </xdr:cNvPr>
        <xdr:cNvSpPr txBox="1"/>
      </xdr:nvSpPr>
      <xdr:spPr>
        <a:xfrm>
          <a:off x="4673600" y="641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DC702B06-0CAD-4572-AA09-D73A0DD7021D}"/>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39BAEE25-7F35-4561-BA58-9DBD94726A14}"/>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8CF11E0C-B2A5-4746-8C9A-D1E7375D5122}"/>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B02FBAF6-2937-4255-9606-09E99CE0C7EF}"/>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251E75BB-C516-4603-A4B3-30DCE36F8081}"/>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E955F60-507D-48D1-B441-AAD483D094E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3F471BE-3844-4F49-9534-3AA3243C011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719FFA1-3B6C-4E36-8E5B-B4DD0FDE6AF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C42606A-25AC-4F27-8A42-5CF52FF4B66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339975F-AED2-4B00-B252-B6D4382D083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11684</xdr:rowOff>
    </xdr:from>
    <xdr:to>
      <xdr:col>24</xdr:col>
      <xdr:colOff>114300</xdr:colOff>
      <xdr:row>37</xdr:row>
      <xdr:rowOff>113284</xdr:rowOff>
    </xdr:to>
    <xdr:sp macro="" textlink="">
      <xdr:nvSpPr>
        <xdr:cNvPr id="71" name="楕円 70">
          <a:extLst>
            <a:ext uri="{FF2B5EF4-FFF2-40B4-BE49-F238E27FC236}">
              <a16:creationId xmlns:a16="http://schemas.microsoft.com/office/drawing/2014/main" id="{3A509A9A-C845-4E49-8274-B88C4006B53D}"/>
            </a:ext>
          </a:extLst>
        </xdr:cNvPr>
        <xdr:cNvSpPr/>
      </xdr:nvSpPr>
      <xdr:spPr>
        <a:xfrm>
          <a:off x="4584700" y="63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34561</xdr:rowOff>
    </xdr:from>
    <xdr:ext cx="405111" cy="259045"/>
    <xdr:sp macro="" textlink="">
      <xdr:nvSpPr>
        <xdr:cNvPr id="72" name="【道路】&#10;有形固定資産減価償却率該当値テキスト">
          <a:extLst>
            <a:ext uri="{FF2B5EF4-FFF2-40B4-BE49-F238E27FC236}">
              <a16:creationId xmlns:a16="http://schemas.microsoft.com/office/drawing/2014/main" id="{60F87ADC-3BDE-4E70-B433-9E0F637C1643}"/>
            </a:ext>
          </a:extLst>
        </xdr:cNvPr>
        <xdr:cNvSpPr txBox="1"/>
      </xdr:nvSpPr>
      <xdr:spPr>
        <a:xfrm>
          <a:off x="4673600" y="620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4826</xdr:rowOff>
    </xdr:from>
    <xdr:to>
      <xdr:col>20</xdr:col>
      <xdr:colOff>38100</xdr:colOff>
      <xdr:row>37</xdr:row>
      <xdr:rowOff>106426</xdr:rowOff>
    </xdr:to>
    <xdr:sp macro="" textlink="">
      <xdr:nvSpPr>
        <xdr:cNvPr id="73" name="楕円 72">
          <a:extLst>
            <a:ext uri="{FF2B5EF4-FFF2-40B4-BE49-F238E27FC236}">
              <a16:creationId xmlns:a16="http://schemas.microsoft.com/office/drawing/2014/main" id="{6E1547B0-D149-41F2-8779-80069735D74B}"/>
            </a:ext>
          </a:extLst>
        </xdr:cNvPr>
        <xdr:cNvSpPr/>
      </xdr:nvSpPr>
      <xdr:spPr>
        <a:xfrm>
          <a:off x="3746500" y="634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55626</xdr:rowOff>
    </xdr:from>
    <xdr:to>
      <xdr:col>24</xdr:col>
      <xdr:colOff>63500</xdr:colOff>
      <xdr:row>37</xdr:row>
      <xdr:rowOff>62484</xdr:rowOff>
    </xdr:to>
    <xdr:cxnSp macro="">
      <xdr:nvCxnSpPr>
        <xdr:cNvPr id="74" name="直線コネクタ 73">
          <a:extLst>
            <a:ext uri="{FF2B5EF4-FFF2-40B4-BE49-F238E27FC236}">
              <a16:creationId xmlns:a16="http://schemas.microsoft.com/office/drawing/2014/main" id="{A35C85CB-A6B3-4457-B75C-937BEDD46A94}"/>
            </a:ext>
          </a:extLst>
        </xdr:cNvPr>
        <xdr:cNvCxnSpPr/>
      </xdr:nvCxnSpPr>
      <xdr:spPr>
        <a:xfrm>
          <a:off x="3797300" y="639927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132842</xdr:rowOff>
    </xdr:from>
    <xdr:to>
      <xdr:col>15</xdr:col>
      <xdr:colOff>101600</xdr:colOff>
      <xdr:row>37</xdr:row>
      <xdr:rowOff>62992</xdr:rowOff>
    </xdr:to>
    <xdr:sp macro="" textlink="">
      <xdr:nvSpPr>
        <xdr:cNvPr id="75" name="楕円 74">
          <a:extLst>
            <a:ext uri="{FF2B5EF4-FFF2-40B4-BE49-F238E27FC236}">
              <a16:creationId xmlns:a16="http://schemas.microsoft.com/office/drawing/2014/main" id="{71FEC23B-6ED4-43FB-8E87-D3C7E651B9A4}"/>
            </a:ext>
          </a:extLst>
        </xdr:cNvPr>
        <xdr:cNvSpPr/>
      </xdr:nvSpPr>
      <xdr:spPr>
        <a:xfrm>
          <a:off x="2857500" y="630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12192</xdr:rowOff>
    </xdr:from>
    <xdr:to>
      <xdr:col>19</xdr:col>
      <xdr:colOff>177800</xdr:colOff>
      <xdr:row>37</xdr:row>
      <xdr:rowOff>55626</xdr:rowOff>
    </xdr:to>
    <xdr:cxnSp macro="">
      <xdr:nvCxnSpPr>
        <xdr:cNvPr id="76" name="直線コネクタ 75">
          <a:extLst>
            <a:ext uri="{FF2B5EF4-FFF2-40B4-BE49-F238E27FC236}">
              <a16:creationId xmlns:a16="http://schemas.microsoft.com/office/drawing/2014/main" id="{5C8F7EB6-F5AA-472D-A11B-81FC36A69061}"/>
            </a:ext>
          </a:extLst>
        </xdr:cNvPr>
        <xdr:cNvCxnSpPr/>
      </xdr:nvCxnSpPr>
      <xdr:spPr>
        <a:xfrm>
          <a:off x="2908300" y="635584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93980</xdr:rowOff>
    </xdr:from>
    <xdr:to>
      <xdr:col>10</xdr:col>
      <xdr:colOff>165100</xdr:colOff>
      <xdr:row>37</xdr:row>
      <xdr:rowOff>24130</xdr:rowOff>
    </xdr:to>
    <xdr:sp macro="" textlink="">
      <xdr:nvSpPr>
        <xdr:cNvPr id="77" name="楕円 76">
          <a:extLst>
            <a:ext uri="{FF2B5EF4-FFF2-40B4-BE49-F238E27FC236}">
              <a16:creationId xmlns:a16="http://schemas.microsoft.com/office/drawing/2014/main" id="{E0EE1893-321B-4C8E-8ADB-17BEEFED801A}"/>
            </a:ext>
          </a:extLst>
        </xdr:cNvPr>
        <xdr:cNvSpPr/>
      </xdr:nvSpPr>
      <xdr:spPr>
        <a:xfrm>
          <a:off x="1968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144780</xdr:rowOff>
    </xdr:from>
    <xdr:to>
      <xdr:col>15</xdr:col>
      <xdr:colOff>50800</xdr:colOff>
      <xdr:row>37</xdr:row>
      <xdr:rowOff>12192</xdr:rowOff>
    </xdr:to>
    <xdr:cxnSp macro="">
      <xdr:nvCxnSpPr>
        <xdr:cNvPr id="78" name="直線コネクタ 77">
          <a:extLst>
            <a:ext uri="{FF2B5EF4-FFF2-40B4-BE49-F238E27FC236}">
              <a16:creationId xmlns:a16="http://schemas.microsoft.com/office/drawing/2014/main" id="{88D58448-D366-419C-95DD-65B16E6583D6}"/>
            </a:ext>
          </a:extLst>
        </xdr:cNvPr>
        <xdr:cNvCxnSpPr/>
      </xdr:nvCxnSpPr>
      <xdr:spPr>
        <a:xfrm>
          <a:off x="2019300" y="631698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57404</xdr:rowOff>
    </xdr:from>
    <xdr:to>
      <xdr:col>6</xdr:col>
      <xdr:colOff>38100</xdr:colOff>
      <xdr:row>36</xdr:row>
      <xdr:rowOff>159004</xdr:rowOff>
    </xdr:to>
    <xdr:sp macro="" textlink="">
      <xdr:nvSpPr>
        <xdr:cNvPr id="79" name="楕円 78">
          <a:extLst>
            <a:ext uri="{FF2B5EF4-FFF2-40B4-BE49-F238E27FC236}">
              <a16:creationId xmlns:a16="http://schemas.microsoft.com/office/drawing/2014/main" id="{26BD984A-26A2-4D76-882E-FFC6B7E69BCC}"/>
            </a:ext>
          </a:extLst>
        </xdr:cNvPr>
        <xdr:cNvSpPr/>
      </xdr:nvSpPr>
      <xdr:spPr>
        <a:xfrm>
          <a:off x="1079500" y="622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108204</xdr:rowOff>
    </xdr:from>
    <xdr:to>
      <xdr:col>10</xdr:col>
      <xdr:colOff>114300</xdr:colOff>
      <xdr:row>36</xdr:row>
      <xdr:rowOff>144780</xdr:rowOff>
    </xdr:to>
    <xdr:cxnSp macro="">
      <xdr:nvCxnSpPr>
        <xdr:cNvPr id="80" name="直線コネクタ 79">
          <a:extLst>
            <a:ext uri="{FF2B5EF4-FFF2-40B4-BE49-F238E27FC236}">
              <a16:creationId xmlns:a16="http://schemas.microsoft.com/office/drawing/2014/main" id="{8E0AB06E-459B-4D43-8A84-2AC45B0A5185}"/>
            </a:ext>
          </a:extLst>
        </xdr:cNvPr>
        <xdr:cNvCxnSpPr/>
      </xdr:nvCxnSpPr>
      <xdr:spPr>
        <a:xfrm>
          <a:off x="1130300" y="62804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09C0B5DE-D1AD-4CFB-ACAD-5D80CD1CDBB1}"/>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CDDD8E23-E7CF-4A1B-B2A1-0449D74358D4}"/>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7335AAAA-3104-489D-AC9D-FCE47AC046E6}"/>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3D1F8CE7-37A4-4930-B244-62051ABF21F8}"/>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122953</xdr:rowOff>
    </xdr:from>
    <xdr:ext cx="405111" cy="259045"/>
    <xdr:sp macro="" textlink="">
      <xdr:nvSpPr>
        <xdr:cNvPr id="85" name="n_1mainValue【道路】&#10;有形固定資産減価償却率">
          <a:extLst>
            <a:ext uri="{FF2B5EF4-FFF2-40B4-BE49-F238E27FC236}">
              <a16:creationId xmlns:a16="http://schemas.microsoft.com/office/drawing/2014/main" id="{2F41732F-72E7-4151-A811-34B81CD651A9}"/>
            </a:ext>
          </a:extLst>
        </xdr:cNvPr>
        <xdr:cNvSpPr txBox="1"/>
      </xdr:nvSpPr>
      <xdr:spPr>
        <a:xfrm>
          <a:off x="3582044" y="612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79519</xdr:rowOff>
    </xdr:from>
    <xdr:ext cx="405111" cy="259045"/>
    <xdr:sp macro="" textlink="">
      <xdr:nvSpPr>
        <xdr:cNvPr id="86" name="n_2mainValue【道路】&#10;有形固定資産減価償却率">
          <a:extLst>
            <a:ext uri="{FF2B5EF4-FFF2-40B4-BE49-F238E27FC236}">
              <a16:creationId xmlns:a16="http://schemas.microsoft.com/office/drawing/2014/main" id="{AAFF7B8B-3284-4027-A7AF-84D98D5A1B33}"/>
            </a:ext>
          </a:extLst>
        </xdr:cNvPr>
        <xdr:cNvSpPr txBox="1"/>
      </xdr:nvSpPr>
      <xdr:spPr>
        <a:xfrm>
          <a:off x="2705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40657</xdr:rowOff>
    </xdr:from>
    <xdr:ext cx="405111" cy="259045"/>
    <xdr:sp macro="" textlink="">
      <xdr:nvSpPr>
        <xdr:cNvPr id="87" name="n_3mainValue【道路】&#10;有形固定資産減価償却率">
          <a:extLst>
            <a:ext uri="{FF2B5EF4-FFF2-40B4-BE49-F238E27FC236}">
              <a16:creationId xmlns:a16="http://schemas.microsoft.com/office/drawing/2014/main" id="{DD3DB4A0-C1BA-4535-BDE0-5DC308931B24}"/>
            </a:ext>
          </a:extLst>
        </xdr:cNvPr>
        <xdr:cNvSpPr txBox="1"/>
      </xdr:nvSpPr>
      <xdr:spPr>
        <a:xfrm>
          <a:off x="1816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4081</xdr:rowOff>
    </xdr:from>
    <xdr:ext cx="405111" cy="259045"/>
    <xdr:sp macro="" textlink="">
      <xdr:nvSpPr>
        <xdr:cNvPr id="88" name="n_4mainValue【道路】&#10;有形固定資産減価償却率">
          <a:extLst>
            <a:ext uri="{FF2B5EF4-FFF2-40B4-BE49-F238E27FC236}">
              <a16:creationId xmlns:a16="http://schemas.microsoft.com/office/drawing/2014/main" id="{9EEE3BFB-FD4F-4D4F-BAF0-852227A852A3}"/>
            </a:ext>
          </a:extLst>
        </xdr:cNvPr>
        <xdr:cNvSpPr txBox="1"/>
      </xdr:nvSpPr>
      <xdr:spPr>
        <a:xfrm>
          <a:off x="927744" y="600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B2BF6FA-2F4B-4DEC-BF45-08F59E6DD83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713825C-702E-48EA-9EE2-D99A708EAE9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F69F5AC-2164-43A9-9971-91425033787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845E108-9885-4377-8023-1D9220B88A7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CFAD3D3-6E84-4B6B-9C74-8899DAB1926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DD3B550-C5FD-4738-B45C-010B9DD050F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57B63B8-E19E-42C4-A657-D7D134AC1C8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0B08BB4-5FC5-44AB-9671-6CFCAA7D257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419212A-851D-49D3-A0DE-931F93942CC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CB9CF63-80DE-486C-ADD7-430DBEE8FA3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A34AC886-8977-476C-870A-7BEB40B67C8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2F28575F-105F-42DF-B252-1EAC1F1106B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D3EE9433-4BB6-453D-9C6C-6CD9CC5F872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270AC70D-CA84-47EB-B36D-0C5FD1B3BC4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98858C7C-C8F9-4B7F-814C-EFDBEAA8FC8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C87DC3DD-4C76-46A1-B7AB-CD6FDD17308A}"/>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D4A47F60-9EEB-4057-81E7-17086EB9427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E2F2492F-095E-438C-B322-63E19FEC00F5}"/>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E6D70DB4-F5E9-4DBE-9A97-9A58C635FE9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EB80A03E-8F1F-4158-A0D1-D8D4548DF9D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87E5C2A0-68DB-4DEE-9B91-DB451EF3212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380B374F-8D5C-4E5F-9317-A1330C4A744F}"/>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77C1399F-EEBE-46E5-8790-CAE511F03AD0}"/>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C348EF2B-EC00-4FAC-BB61-02F8CE60869E}"/>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95ABF52E-B3D8-4207-947E-3D7FC7A326C4}"/>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8D929B68-253D-4B3A-AA34-B70214C54389}"/>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D08A6F5A-A817-4857-B585-81654C123609}"/>
            </a:ext>
          </a:extLst>
        </xdr:cNvPr>
        <xdr:cNvSpPr txBox="1"/>
      </xdr:nvSpPr>
      <xdr:spPr>
        <a:xfrm>
          <a:off x="10515600" y="6412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6DDC3044-735B-4BCE-A4A4-1822926E12B2}"/>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8934ADCC-00BE-4E18-AA57-6E9284A6CCBB}"/>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1B524532-E1D9-48A0-9C19-CCBA756BCAB4}"/>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25FC8ABD-923B-4687-B943-C916F6B5999F}"/>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9AE42C7E-061B-425F-A49F-2A4E0517158B}"/>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8939BB5D-45B8-4645-AB66-8BDC3997BF7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D5660A61-488F-4BB7-9F85-B195CA8FAEF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25F3B2E-B604-45F6-871C-D7DC4F2C8FF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6DC0D26-D5BD-4EE3-BD2D-4BBE234B0D7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D7D2FED-04CC-46A8-BBE8-AEAF883BE17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86756</xdr:rowOff>
    </xdr:from>
    <xdr:to>
      <xdr:col>55</xdr:col>
      <xdr:colOff>50800</xdr:colOff>
      <xdr:row>39</xdr:row>
      <xdr:rowOff>16906</xdr:rowOff>
    </xdr:to>
    <xdr:sp macro="" textlink="">
      <xdr:nvSpPr>
        <xdr:cNvPr id="126" name="楕円 125">
          <a:extLst>
            <a:ext uri="{FF2B5EF4-FFF2-40B4-BE49-F238E27FC236}">
              <a16:creationId xmlns:a16="http://schemas.microsoft.com/office/drawing/2014/main" id="{3F115850-AE6E-4125-BF59-BAAAFB67190A}"/>
            </a:ext>
          </a:extLst>
        </xdr:cNvPr>
        <xdr:cNvSpPr/>
      </xdr:nvSpPr>
      <xdr:spPr>
        <a:xfrm>
          <a:off x="10426700" y="660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65183</xdr:rowOff>
    </xdr:from>
    <xdr:ext cx="469744" cy="259045"/>
    <xdr:sp macro="" textlink="">
      <xdr:nvSpPr>
        <xdr:cNvPr id="127" name="【道路】&#10;一人当たり延長該当値テキスト">
          <a:extLst>
            <a:ext uri="{FF2B5EF4-FFF2-40B4-BE49-F238E27FC236}">
              <a16:creationId xmlns:a16="http://schemas.microsoft.com/office/drawing/2014/main" id="{035DD809-00F9-453B-ABD3-882AFF68DD4D}"/>
            </a:ext>
          </a:extLst>
        </xdr:cNvPr>
        <xdr:cNvSpPr txBox="1"/>
      </xdr:nvSpPr>
      <xdr:spPr>
        <a:xfrm>
          <a:off x="10515600" y="658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87854</xdr:rowOff>
    </xdr:from>
    <xdr:to>
      <xdr:col>50</xdr:col>
      <xdr:colOff>165100</xdr:colOff>
      <xdr:row>39</xdr:row>
      <xdr:rowOff>18004</xdr:rowOff>
    </xdr:to>
    <xdr:sp macro="" textlink="">
      <xdr:nvSpPr>
        <xdr:cNvPr id="128" name="楕円 127">
          <a:extLst>
            <a:ext uri="{FF2B5EF4-FFF2-40B4-BE49-F238E27FC236}">
              <a16:creationId xmlns:a16="http://schemas.microsoft.com/office/drawing/2014/main" id="{B3BE03E7-7E63-4446-9EC8-A0F6BB8FB4C3}"/>
            </a:ext>
          </a:extLst>
        </xdr:cNvPr>
        <xdr:cNvSpPr/>
      </xdr:nvSpPr>
      <xdr:spPr>
        <a:xfrm>
          <a:off x="9588500" y="660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137556</xdr:rowOff>
    </xdr:from>
    <xdr:to>
      <xdr:col>55</xdr:col>
      <xdr:colOff>0</xdr:colOff>
      <xdr:row>38</xdr:row>
      <xdr:rowOff>138654</xdr:rowOff>
    </xdr:to>
    <xdr:cxnSp macro="">
      <xdr:nvCxnSpPr>
        <xdr:cNvPr id="129" name="直線コネクタ 128">
          <a:extLst>
            <a:ext uri="{FF2B5EF4-FFF2-40B4-BE49-F238E27FC236}">
              <a16:creationId xmlns:a16="http://schemas.microsoft.com/office/drawing/2014/main" id="{8F0DA9C8-5D8A-450B-8255-CE052DF0547B}"/>
            </a:ext>
          </a:extLst>
        </xdr:cNvPr>
        <xdr:cNvCxnSpPr/>
      </xdr:nvCxnSpPr>
      <xdr:spPr>
        <a:xfrm flipV="1">
          <a:off x="9639300" y="6652656"/>
          <a:ext cx="838200" cy="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88219</xdr:rowOff>
    </xdr:from>
    <xdr:to>
      <xdr:col>46</xdr:col>
      <xdr:colOff>38100</xdr:colOff>
      <xdr:row>39</xdr:row>
      <xdr:rowOff>18369</xdr:rowOff>
    </xdr:to>
    <xdr:sp macro="" textlink="">
      <xdr:nvSpPr>
        <xdr:cNvPr id="130" name="楕円 129">
          <a:extLst>
            <a:ext uri="{FF2B5EF4-FFF2-40B4-BE49-F238E27FC236}">
              <a16:creationId xmlns:a16="http://schemas.microsoft.com/office/drawing/2014/main" id="{1B52D1E2-FDA5-4D23-A48A-4021264AC243}"/>
            </a:ext>
          </a:extLst>
        </xdr:cNvPr>
        <xdr:cNvSpPr/>
      </xdr:nvSpPr>
      <xdr:spPr>
        <a:xfrm>
          <a:off x="8699500" y="660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138654</xdr:rowOff>
    </xdr:from>
    <xdr:to>
      <xdr:col>50</xdr:col>
      <xdr:colOff>114300</xdr:colOff>
      <xdr:row>38</xdr:row>
      <xdr:rowOff>139019</xdr:rowOff>
    </xdr:to>
    <xdr:cxnSp macro="">
      <xdr:nvCxnSpPr>
        <xdr:cNvPr id="131" name="直線コネクタ 130">
          <a:extLst>
            <a:ext uri="{FF2B5EF4-FFF2-40B4-BE49-F238E27FC236}">
              <a16:creationId xmlns:a16="http://schemas.microsoft.com/office/drawing/2014/main" id="{92CF687D-BF4A-4C5B-A1B4-B496A32E68FE}"/>
            </a:ext>
          </a:extLst>
        </xdr:cNvPr>
        <xdr:cNvCxnSpPr/>
      </xdr:nvCxnSpPr>
      <xdr:spPr>
        <a:xfrm flipV="1">
          <a:off x="8750300" y="6653754"/>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90231</xdr:rowOff>
    </xdr:from>
    <xdr:to>
      <xdr:col>41</xdr:col>
      <xdr:colOff>101600</xdr:colOff>
      <xdr:row>39</xdr:row>
      <xdr:rowOff>20381</xdr:rowOff>
    </xdr:to>
    <xdr:sp macro="" textlink="">
      <xdr:nvSpPr>
        <xdr:cNvPr id="132" name="楕円 131">
          <a:extLst>
            <a:ext uri="{FF2B5EF4-FFF2-40B4-BE49-F238E27FC236}">
              <a16:creationId xmlns:a16="http://schemas.microsoft.com/office/drawing/2014/main" id="{500006E1-CA23-485A-B9E1-F983895E36B4}"/>
            </a:ext>
          </a:extLst>
        </xdr:cNvPr>
        <xdr:cNvSpPr/>
      </xdr:nvSpPr>
      <xdr:spPr>
        <a:xfrm>
          <a:off x="7810500" y="660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139019</xdr:rowOff>
    </xdr:from>
    <xdr:to>
      <xdr:col>45</xdr:col>
      <xdr:colOff>177800</xdr:colOff>
      <xdr:row>38</xdr:row>
      <xdr:rowOff>141031</xdr:rowOff>
    </xdr:to>
    <xdr:cxnSp macro="">
      <xdr:nvCxnSpPr>
        <xdr:cNvPr id="133" name="直線コネクタ 132">
          <a:extLst>
            <a:ext uri="{FF2B5EF4-FFF2-40B4-BE49-F238E27FC236}">
              <a16:creationId xmlns:a16="http://schemas.microsoft.com/office/drawing/2014/main" id="{E494C5F7-6A7C-40B2-B5CA-267C77943A6A}"/>
            </a:ext>
          </a:extLst>
        </xdr:cNvPr>
        <xdr:cNvCxnSpPr/>
      </xdr:nvCxnSpPr>
      <xdr:spPr>
        <a:xfrm flipV="1">
          <a:off x="7861300" y="6654119"/>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94163</xdr:rowOff>
    </xdr:from>
    <xdr:to>
      <xdr:col>36</xdr:col>
      <xdr:colOff>165100</xdr:colOff>
      <xdr:row>39</xdr:row>
      <xdr:rowOff>24313</xdr:rowOff>
    </xdr:to>
    <xdr:sp macro="" textlink="">
      <xdr:nvSpPr>
        <xdr:cNvPr id="134" name="楕円 133">
          <a:extLst>
            <a:ext uri="{FF2B5EF4-FFF2-40B4-BE49-F238E27FC236}">
              <a16:creationId xmlns:a16="http://schemas.microsoft.com/office/drawing/2014/main" id="{3B0C6AA8-00EB-400E-B969-EB5EE5A1D9BA}"/>
            </a:ext>
          </a:extLst>
        </xdr:cNvPr>
        <xdr:cNvSpPr/>
      </xdr:nvSpPr>
      <xdr:spPr>
        <a:xfrm>
          <a:off x="6921500" y="660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141031</xdr:rowOff>
    </xdr:from>
    <xdr:to>
      <xdr:col>41</xdr:col>
      <xdr:colOff>50800</xdr:colOff>
      <xdr:row>38</xdr:row>
      <xdr:rowOff>144963</xdr:rowOff>
    </xdr:to>
    <xdr:cxnSp macro="">
      <xdr:nvCxnSpPr>
        <xdr:cNvPr id="135" name="直線コネクタ 134">
          <a:extLst>
            <a:ext uri="{FF2B5EF4-FFF2-40B4-BE49-F238E27FC236}">
              <a16:creationId xmlns:a16="http://schemas.microsoft.com/office/drawing/2014/main" id="{539EAED1-F51D-4B29-A72B-28F88810227B}"/>
            </a:ext>
          </a:extLst>
        </xdr:cNvPr>
        <xdr:cNvCxnSpPr/>
      </xdr:nvCxnSpPr>
      <xdr:spPr>
        <a:xfrm flipV="1">
          <a:off x="6972300" y="6656131"/>
          <a:ext cx="8890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5095F5DE-0386-4C86-991C-FFB601AA1EF9}"/>
            </a:ext>
          </a:extLst>
        </xdr:cNvPr>
        <xdr:cNvSpPr txBox="1"/>
      </xdr:nvSpPr>
      <xdr:spPr>
        <a:xfrm>
          <a:off x="9391727" y="634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F7420C90-6774-4F99-A082-E6AB52E2C2AF}"/>
            </a:ext>
          </a:extLst>
        </xdr:cNvPr>
        <xdr:cNvSpPr txBox="1"/>
      </xdr:nvSpPr>
      <xdr:spPr>
        <a:xfrm>
          <a:off x="85154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40BC9703-F6A0-4B18-B33D-0DB57D839389}"/>
            </a:ext>
          </a:extLst>
        </xdr:cNvPr>
        <xdr:cNvSpPr txBox="1"/>
      </xdr:nvSpPr>
      <xdr:spPr>
        <a:xfrm>
          <a:off x="7626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F8EF726D-F82D-4DD6-B604-7EF33425108E}"/>
            </a:ext>
          </a:extLst>
        </xdr:cNvPr>
        <xdr:cNvSpPr txBox="1"/>
      </xdr:nvSpPr>
      <xdr:spPr>
        <a:xfrm>
          <a:off x="6737427" y="63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9131</xdr:rowOff>
    </xdr:from>
    <xdr:ext cx="469744" cy="259045"/>
    <xdr:sp macro="" textlink="">
      <xdr:nvSpPr>
        <xdr:cNvPr id="140" name="n_1mainValue【道路】&#10;一人当たり延長">
          <a:extLst>
            <a:ext uri="{FF2B5EF4-FFF2-40B4-BE49-F238E27FC236}">
              <a16:creationId xmlns:a16="http://schemas.microsoft.com/office/drawing/2014/main" id="{BA874247-ED93-47E4-B38B-845F8F065AAD}"/>
            </a:ext>
          </a:extLst>
        </xdr:cNvPr>
        <xdr:cNvSpPr txBox="1"/>
      </xdr:nvSpPr>
      <xdr:spPr>
        <a:xfrm>
          <a:off x="9391727" y="6695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9496</xdr:rowOff>
    </xdr:from>
    <xdr:ext cx="469744" cy="259045"/>
    <xdr:sp macro="" textlink="">
      <xdr:nvSpPr>
        <xdr:cNvPr id="141" name="n_2mainValue【道路】&#10;一人当たり延長">
          <a:extLst>
            <a:ext uri="{FF2B5EF4-FFF2-40B4-BE49-F238E27FC236}">
              <a16:creationId xmlns:a16="http://schemas.microsoft.com/office/drawing/2014/main" id="{4CEA8551-2F3F-4D5B-B7D6-0B9B839F257F}"/>
            </a:ext>
          </a:extLst>
        </xdr:cNvPr>
        <xdr:cNvSpPr txBox="1"/>
      </xdr:nvSpPr>
      <xdr:spPr>
        <a:xfrm>
          <a:off x="8515427" y="6696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11508</xdr:rowOff>
    </xdr:from>
    <xdr:ext cx="469744" cy="259045"/>
    <xdr:sp macro="" textlink="">
      <xdr:nvSpPr>
        <xdr:cNvPr id="142" name="n_3mainValue【道路】&#10;一人当たり延長">
          <a:extLst>
            <a:ext uri="{FF2B5EF4-FFF2-40B4-BE49-F238E27FC236}">
              <a16:creationId xmlns:a16="http://schemas.microsoft.com/office/drawing/2014/main" id="{54976962-ABAD-4DB9-8D6C-4239A231013B}"/>
            </a:ext>
          </a:extLst>
        </xdr:cNvPr>
        <xdr:cNvSpPr txBox="1"/>
      </xdr:nvSpPr>
      <xdr:spPr>
        <a:xfrm>
          <a:off x="7626427" y="669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15440</xdr:rowOff>
    </xdr:from>
    <xdr:ext cx="469744" cy="259045"/>
    <xdr:sp macro="" textlink="">
      <xdr:nvSpPr>
        <xdr:cNvPr id="143" name="n_4mainValue【道路】&#10;一人当たり延長">
          <a:extLst>
            <a:ext uri="{FF2B5EF4-FFF2-40B4-BE49-F238E27FC236}">
              <a16:creationId xmlns:a16="http://schemas.microsoft.com/office/drawing/2014/main" id="{2CFE46BB-6424-4705-9F61-BCDEF949A9EC}"/>
            </a:ext>
          </a:extLst>
        </xdr:cNvPr>
        <xdr:cNvSpPr txBox="1"/>
      </xdr:nvSpPr>
      <xdr:spPr>
        <a:xfrm>
          <a:off x="6737427" y="670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99F51136-C3C1-4D2A-85F8-89ED5266E01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F9BB9C15-10EB-44C3-AB3B-039B237825B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B3F9DFE4-36A6-412B-9C4E-F4103FE8704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4ABFAF5D-EF2D-474A-9C9C-6D4A22CCF0B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9C8595F6-BE87-4CA1-90BA-61881B51675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1E90D12E-A51A-4B90-96B9-CED532439D8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CB44358F-F43E-42E7-B379-47F43FCB239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2136142D-445B-461B-9653-7308E327E1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577C4DDA-0979-4010-B92A-ADAFC05568E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35630DF3-4BE3-46ED-BC9A-FEA1902D536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141296C2-F806-4DB7-9C59-B68A51CEB77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160148EB-4561-4F42-A2F3-9D49E1B75F1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B953899B-0482-449C-A045-7CB2CDB3B95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BFA9009C-FD87-41D3-9DC3-20A639AE0BF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B6CF197C-0DF2-4F39-9FE6-75D561EBD71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7790FF2A-C98D-454C-9272-CE7FC932833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703E9CC3-AC3D-4B28-9D54-960E77AA877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FFDDB5C3-3D3E-42C0-B121-05E51441190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D90902D8-899B-4AE3-A339-692A0FC2981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FDB01AFF-F76F-4776-8BEE-75A7CE5A2A7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2B27A3C8-0D9C-4F58-836E-CF59232C41D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579E5C0F-262F-4532-8813-5EAEF7649D7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E2C8D809-1255-4F82-92BE-EDEE6DF11C5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D8EA7F4C-D19F-4882-B442-2CAFF44A9B4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EB3CF9E0-4FB6-4E41-BECC-5EAA4511BE21}"/>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DC8B3736-6418-426F-9384-CD456BC335F6}"/>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89C232DE-A73E-465B-BAB3-5DBD70CCC472}"/>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FA33BBF3-D4B0-4DD8-9EF5-089728E01182}"/>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A472B7F2-33FC-4386-BDED-8FCFE71FEA49}"/>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9221FC97-EDF3-4380-8229-AAB65F54F237}"/>
            </a:ext>
          </a:extLst>
        </xdr:cNvPr>
        <xdr:cNvSpPr txBox="1"/>
      </xdr:nvSpPr>
      <xdr:spPr>
        <a:xfrm>
          <a:off x="4673600" y="10177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CA6627BD-1BEA-492A-B71C-D7107BB48D38}"/>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60C0ECD1-C63B-4D77-9845-81BD6B3E7A64}"/>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F6EAE385-B6FD-4225-B2F0-0942F1A82532}"/>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F6B6F792-3DC0-48AA-90FA-407DD2F95849}"/>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0BAD1A01-436F-42A4-8F8D-75D97F562D4D}"/>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3C256D83-D766-4BEC-BBC1-ED96D160B0E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2DD3935-ADD0-40DD-8B6F-A746CF61498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5540138-EAC9-43B3-9845-E0C05003FBB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86D7A08-9C38-42AD-8CE2-12E3F09378B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10F9697-5AB3-4D10-BD67-9D6D050B78C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82550</xdr:rowOff>
    </xdr:from>
    <xdr:to>
      <xdr:col>24</xdr:col>
      <xdr:colOff>114300</xdr:colOff>
      <xdr:row>61</xdr:row>
      <xdr:rowOff>12700</xdr:rowOff>
    </xdr:to>
    <xdr:sp macro="" textlink="">
      <xdr:nvSpPr>
        <xdr:cNvPr id="184" name="楕円 183">
          <a:extLst>
            <a:ext uri="{FF2B5EF4-FFF2-40B4-BE49-F238E27FC236}">
              <a16:creationId xmlns:a16="http://schemas.microsoft.com/office/drawing/2014/main" id="{8DAF158B-A7D3-42C4-BF6D-57A625A9CC02}"/>
            </a:ext>
          </a:extLst>
        </xdr:cNvPr>
        <xdr:cNvSpPr/>
      </xdr:nvSpPr>
      <xdr:spPr>
        <a:xfrm>
          <a:off x="45847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60977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5011D163-7840-41E1-967A-0D97175A0CA6}"/>
            </a:ext>
          </a:extLst>
        </xdr:cNvPr>
        <xdr:cNvSpPr txBox="1"/>
      </xdr:nvSpPr>
      <xdr:spPr>
        <a:xfrm>
          <a:off x="4673600"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67310</xdr:rowOff>
    </xdr:from>
    <xdr:to>
      <xdr:col>20</xdr:col>
      <xdr:colOff>38100</xdr:colOff>
      <xdr:row>60</xdr:row>
      <xdr:rowOff>168910</xdr:rowOff>
    </xdr:to>
    <xdr:sp macro="" textlink="">
      <xdr:nvSpPr>
        <xdr:cNvPr id="186" name="楕円 185">
          <a:extLst>
            <a:ext uri="{FF2B5EF4-FFF2-40B4-BE49-F238E27FC236}">
              <a16:creationId xmlns:a16="http://schemas.microsoft.com/office/drawing/2014/main" id="{62866BB8-D54B-451A-B1E5-D092A1596025}"/>
            </a:ext>
          </a:extLst>
        </xdr:cNvPr>
        <xdr:cNvSpPr/>
      </xdr:nvSpPr>
      <xdr:spPr>
        <a:xfrm>
          <a:off x="3746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118110</xdr:rowOff>
    </xdr:from>
    <xdr:to>
      <xdr:col>24</xdr:col>
      <xdr:colOff>63500</xdr:colOff>
      <xdr:row>60</xdr:row>
      <xdr:rowOff>133350</xdr:rowOff>
    </xdr:to>
    <xdr:cxnSp macro="">
      <xdr:nvCxnSpPr>
        <xdr:cNvPr id="187" name="直線コネクタ 186">
          <a:extLst>
            <a:ext uri="{FF2B5EF4-FFF2-40B4-BE49-F238E27FC236}">
              <a16:creationId xmlns:a16="http://schemas.microsoft.com/office/drawing/2014/main" id="{7C95D5F7-206C-4514-8D67-CB9400CB48EE}"/>
            </a:ext>
          </a:extLst>
        </xdr:cNvPr>
        <xdr:cNvCxnSpPr/>
      </xdr:nvCxnSpPr>
      <xdr:spPr>
        <a:xfrm>
          <a:off x="3797300" y="1040511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44450</xdr:rowOff>
    </xdr:from>
    <xdr:to>
      <xdr:col>15</xdr:col>
      <xdr:colOff>101600</xdr:colOff>
      <xdr:row>60</xdr:row>
      <xdr:rowOff>146050</xdr:rowOff>
    </xdr:to>
    <xdr:sp macro="" textlink="">
      <xdr:nvSpPr>
        <xdr:cNvPr id="188" name="楕円 187">
          <a:extLst>
            <a:ext uri="{FF2B5EF4-FFF2-40B4-BE49-F238E27FC236}">
              <a16:creationId xmlns:a16="http://schemas.microsoft.com/office/drawing/2014/main" id="{3A5CAF6F-3C33-4CD7-937E-909AD868DFF2}"/>
            </a:ext>
          </a:extLst>
        </xdr:cNvPr>
        <xdr:cNvSpPr/>
      </xdr:nvSpPr>
      <xdr:spPr>
        <a:xfrm>
          <a:off x="2857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95250</xdr:rowOff>
    </xdr:from>
    <xdr:to>
      <xdr:col>19</xdr:col>
      <xdr:colOff>177800</xdr:colOff>
      <xdr:row>60</xdr:row>
      <xdr:rowOff>118110</xdr:rowOff>
    </xdr:to>
    <xdr:cxnSp macro="">
      <xdr:nvCxnSpPr>
        <xdr:cNvPr id="189" name="直線コネクタ 188">
          <a:extLst>
            <a:ext uri="{FF2B5EF4-FFF2-40B4-BE49-F238E27FC236}">
              <a16:creationId xmlns:a16="http://schemas.microsoft.com/office/drawing/2014/main" id="{F5AEAF7A-EA0A-48F7-8116-62DB85C733B0}"/>
            </a:ext>
          </a:extLst>
        </xdr:cNvPr>
        <xdr:cNvCxnSpPr/>
      </xdr:nvCxnSpPr>
      <xdr:spPr>
        <a:xfrm>
          <a:off x="2908300" y="103822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21590</xdr:rowOff>
    </xdr:from>
    <xdr:to>
      <xdr:col>10</xdr:col>
      <xdr:colOff>165100</xdr:colOff>
      <xdr:row>60</xdr:row>
      <xdr:rowOff>123190</xdr:rowOff>
    </xdr:to>
    <xdr:sp macro="" textlink="">
      <xdr:nvSpPr>
        <xdr:cNvPr id="190" name="楕円 189">
          <a:extLst>
            <a:ext uri="{FF2B5EF4-FFF2-40B4-BE49-F238E27FC236}">
              <a16:creationId xmlns:a16="http://schemas.microsoft.com/office/drawing/2014/main" id="{FD345AB0-E4A9-4BBB-ACA3-DAE2F6F1DEA1}"/>
            </a:ext>
          </a:extLst>
        </xdr:cNvPr>
        <xdr:cNvSpPr/>
      </xdr:nvSpPr>
      <xdr:spPr>
        <a:xfrm>
          <a:off x="1968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72390</xdr:rowOff>
    </xdr:from>
    <xdr:to>
      <xdr:col>15</xdr:col>
      <xdr:colOff>50800</xdr:colOff>
      <xdr:row>60</xdr:row>
      <xdr:rowOff>95250</xdr:rowOff>
    </xdr:to>
    <xdr:cxnSp macro="">
      <xdr:nvCxnSpPr>
        <xdr:cNvPr id="191" name="直線コネクタ 190">
          <a:extLst>
            <a:ext uri="{FF2B5EF4-FFF2-40B4-BE49-F238E27FC236}">
              <a16:creationId xmlns:a16="http://schemas.microsoft.com/office/drawing/2014/main" id="{CC6C2D09-1EA6-4550-9EDC-E8F0943760D8}"/>
            </a:ext>
          </a:extLst>
        </xdr:cNvPr>
        <xdr:cNvCxnSpPr/>
      </xdr:nvCxnSpPr>
      <xdr:spPr>
        <a:xfrm>
          <a:off x="2019300" y="103593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166370</xdr:rowOff>
    </xdr:from>
    <xdr:to>
      <xdr:col>6</xdr:col>
      <xdr:colOff>38100</xdr:colOff>
      <xdr:row>60</xdr:row>
      <xdr:rowOff>96520</xdr:rowOff>
    </xdr:to>
    <xdr:sp macro="" textlink="">
      <xdr:nvSpPr>
        <xdr:cNvPr id="192" name="楕円 191">
          <a:extLst>
            <a:ext uri="{FF2B5EF4-FFF2-40B4-BE49-F238E27FC236}">
              <a16:creationId xmlns:a16="http://schemas.microsoft.com/office/drawing/2014/main" id="{B123B98A-E985-4A18-8A0B-12544901B5B4}"/>
            </a:ext>
          </a:extLst>
        </xdr:cNvPr>
        <xdr:cNvSpPr/>
      </xdr:nvSpPr>
      <xdr:spPr>
        <a:xfrm>
          <a:off x="1079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45720</xdr:rowOff>
    </xdr:from>
    <xdr:to>
      <xdr:col>10</xdr:col>
      <xdr:colOff>114300</xdr:colOff>
      <xdr:row>60</xdr:row>
      <xdr:rowOff>72390</xdr:rowOff>
    </xdr:to>
    <xdr:cxnSp macro="">
      <xdr:nvCxnSpPr>
        <xdr:cNvPr id="193" name="直線コネクタ 192">
          <a:extLst>
            <a:ext uri="{FF2B5EF4-FFF2-40B4-BE49-F238E27FC236}">
              <a16:creationId xmlns:a16="http://schemas.microsoft.com/office/drawing/2014/main" id="{CEB6F795-FAC0-4B96-8AD0-B1541F5D01D8}"/>
            </a:ext>
          </a:extLst>
        </xdr:cNvPr>
        <xdr:cNvCxnSpPr/>
      </xdr:nvCxnSpPr>
      <xdr:spPr>
        <a:xfrm>
          <a:off x="1130300" y="103327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A59927AC-AA38-44B7-85BB-E3B34055E19B}"/>
            </a:ext>
          </a:extLst>
        </xdr:cNvPr>
        <xdr:cNvSpPr txBox="1"/>
      </xdr:nvSpPr>
      <xdr:spPr>
        <a:xfrm>
          <a:off x="3582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31866129-0406-4079-9A35-63B125B792A3}"/>
            </a:ext>
          </a:extLst>
        </xdr:cNvPr>
        <xdr:cNvSpPr txBox="1"/>
      </xdr:nvSpPr>
      <xdr:spPr>
        <a:xfrm>
          <a:off x="2705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30E45144-7161-46C1-8B3F-5C2A2EFCE360}"/>
            </a:ext>
          </a:extLst>
        </xdr:cNvPr>
        <xdr:cNvSpPr txBox="1"/>
      </xdr:nvSpPr>
      <xdr:spPr>
        <a:xfrm>
          <a:off x="1816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0E4A8CF8-5AF0-4720-85DC-2C8377586ED2}"/>
            </a:ext>
          </a:extLst>
        </xdr:cNvPr>
        <xdr:cNvSpPr txBox="1"/>
      </xdr:nvSpPr>
      <xdr:spPr>
        <a:xfrm>
          <a:off x="927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160037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6D2AAD8E-D42B-423B-8254-E0523E9292A7}"/>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137177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6E313614-0147-4671-B44E-2264784CD48B}"/>
            </a:ext>
          </a:extLst>
        </xdr:cNvPr>
        <xdr:cNvSpPr txBox="1"/>
      </xdr:nvSpPr>
      <xdr:spPr>
        <a:xfrm>
          <a:off x="2705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114317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72F575B2-B45D-4DCB-BE94-9F2B7D5F862C}"/>
            </a:ext>
          </a:extLst>
        </xdr:cNvPr>
        <xdr:cNvSpPr txBox="1"/>
      </xdr:nvSpPr>
      <xdr:spPr>
        <a:xfrm>
          <a:off x="1816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87647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A4225087-294B-4941-907D-B03FB485BD76}"/>
            </a:ext>
          </a:extLst>
        </xdr:cNvPr>
        <xdr:cNvSpPr txBox="1"/>
      </xdr:nvSpPr>
      <xdr:spPr>
        <a:xfrm>
          <a:off x="927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53E01587-BC24-4A6E-A996-A5910F52F98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5759FB4F-F40A-4920-B9D1-22C7B21C2D3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4A39C687-4F31-40CA-8C06-6C923666D1F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B7715A4F-1605-437B-9E0C-0BB82D88299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F96E0A82-38D7-4575-9569-D8B6C2E029F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E4903DCC-976D-4DA8-B9F4-E3D51BCE2D3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301F04CD-6939-44CC-ABBB-B18ADF10AB9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DBA0EC1C-9114-4C14-80FA-4DBC075C5D8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577C4F42-23DF-4E5B-B94C-F65D925C63D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868DA178-DE70-47E6-9BA4-09951DEA850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D9DB9F43-4302-4EAF-909E-7A57C215048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B638DC4B-7143-460F-9BFC-7BDF913559A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1472B381-B34D-4857-94EF-E0D6E89A59E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B7133F3D-E873-459E-A3C7-BA8E9EA9FE82}"/>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31852F12-A8CF-414F-89F4-169195729E7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7DBC8B16-788F-45A8-959D-1B6C40CDEAF1}"/>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DCBB3707-7A3E-4873-84B5-1D794F63F76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A7390E6B-1D06-47D5-AB9D-D74F2D36574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C11266A0-E3FA-4226-9D7F-4226A71E218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46F6183B-D4FD-45FE-8E28-5740692586B3}"/>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3DDC9783-C00B-4BFB-AE68-29D40C4895F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27FFB254-53CD-4023-98FE-6D920FD5034E}"/>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490598AA-E87E-4F58-B24E-BB7CC1ECEE2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A236AD79-936B-4857-9B6A-C275CF38A171}"/>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C022E5CA-25C3-4C76-BE89-5360CA0573C2}"/>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237E947F-2E29-47AF-AEAF-60A4E3AE5128}"/>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8E064E55-9F3E-413B-94EC-775DB667542A}"/>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F4796DE4-5BEF-4004-B4B0-B403F22B0110}"/>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CF3CE108-C0AA-4D2C-A363-4FE33067F8EA}"/>
            </a:ext>
          </a:extLst>
        </xdr:cNvPr>
        <xdr:cNvSpPr txBox="1"/>
      </xdr:nvSpPr>
      <xdr:spPr>
        <a:xfrm>
          <a:off x="10515600" y="10589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20D11E2A-21A9-41B3-8A65-EC09D48516C7}"/>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CB9830A8-C60E-4943-A15A-1F3CCC03BBEC}"/>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B493CF5E-2013-40FA-AB14-0668265E2F8F}"/>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66E792CD-3992-4744-8FCB-4A29B5562A28}"/>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69E593EA-849B-48DE-97CA-FF4C0E0E7910}"/>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461E6DE-19D6-4B0C-B5A6-EF73EA6FCD7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0DA90F3-54ED-4A39-A2A4-8E4A5338540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CC59E86-728A-4F7E-9375-0AAD7F6B7BB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1032FB9-FDF9-43ED-9EC9-F29EFA59536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DF43170-EA50-4973-865A-381B89A02FE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52059</xdr:rowOff>
    </xdr:from>
    <xdr:to>
      <xdr:col>55</xdr:col>
      <xdr:colOff>50800</xdr:colOff>
      <xdr:row>61</xdr:row>
      <xdr:rowOff>153659</xdr:rowOff>
    </xdr:to>
    <xdr:sp macro="" textlink="">
      <xdr:nvSpPr>
        <xdr:cNvPr id="241" name="楕円 240">
          <a:extLst>
            <a:ext uri="{FF2B5EF4-FFF2-40B4-BE49-F238E27FC236}">
              <a16:creationId xmlns:a16="http://schemas.microsoft.com/office/drawing/2014/main" id="{E3145D9F-5DCE-4E54-98A7-8FB7458C8BAC}"/>
            </a:ext>
          </a:extLst>
        </xdr:cNvPr>
        <xdr:cNvSpPr/>
      </xdr:nvSpPr>
      <xdr:spPr>
        <a:xfrm>
          <a:off x="10426700" y="1051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74936</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DB447250-50B2-472F-8631-2A96C0821F5D}"/>
            </a:ext>
          </a:extLst>
        </xdr:cNvPr>
        <xdr:cNvSpPr txBox="1"/>
      </xdr:nvSpPr>
      <xdr:spPr>
        <a:xfrm>
          <a:off x="10515600" y="10361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57819</xdr:rowOff>
    </xdr:from>
    <xdr:to>
      <xdr:col>50</xdr:col>
      <xdr:colOff>165100</xdr:colOff>
      <xdr:row>61</xdr:row>
      <xdr:rowOff>159419</xdr:rowOff>
    </xdr:to>
    <xdr:sp macro="" textlink="">
      <xdr:nvSpPr>
        <xdr:cNvPr id="243" name="楕円 242">
          <a:extLst>
            <a:ext uri="{FF2B5EF4-FFF2-40B4-BE49-F238E27FC236}">
              <a16:creationId xmlns:a16="http://schemas.microsoft.com/office/drawing/2014/main" id="{3CB098B2-2E96-4AF7-BF3A-AAFB59F4842F}"/>
            </a:ext>
          </a:extLst>
        </xdr:cNvPr>
        <xdr:cNvSpPr/>
      </xdr:nvSpPr>
      <xdr:spPr>
        <a:xfrm>
          <a:off x="9588500" y="1051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102859</xdr:rowOff>
    </xdr:from>
    <xdr:to>
      <xdr:col>55</xdr:col>
      <xdr:colOff>0</xdr:colOff>
      <xdr:row>61</xdr:row>
      <xdr:rowOff>108619</xdr:rowOff>
    </xdr:to>
    <xdr:cxnSp macro="">
      <xdr:nvCxnSpPr>
        <xdr:cNvPr id="244" name="直線コネクタ 243">
          <a:extLst>
            <a:ext uri="{FF2B5EF4-FFF2-40B4-BE49-F238E27FC236}">
              <a16:creationId xmlns:a16="http://schemas.microsoft.com/office/drawing/2014/main" id="{A587F0D1-16E9-4C3F-96BA-ED3AD704200F}"/>
            </a:ext>
          </a:extLst>
        </xdr:cNvPr>
        <xdr:cNvCxnSpPr/>
      </xdr:nvCxnSpPr>
      <xdr:spPr>
        <a:xfrm flipV="1">
          <a:off x="9639300" y="10561309"/>
          <a:ext cx="838200" cy="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60898</xdr:rowOff>
    </xdr:from>
    <xdr:to>
      <xdr:col>46</xdr:col>
      <xdr:colOff>38100</xdr:colOff>
      <xdr:row>61</xdr:row>
      <xdr:rowOff>162498</xdr:rowOff>
    </xdr:to>
    <xdr:sp macro="" textlink="">
      <xdr:nvSpPr>
        <xdr:cNvPr id="245" name="楕円 244">
          <a:extLst>
            <a:ext uri="{FF2B5EF4-FFF2-40B4-BE49-F238E27FC236}">
              <a16:creationId xmlns:a16="http://schemas.microsoft.com/office/drawing/2014/main" id="{5E87D016-A79B-4C89-B707-9DEB99B63F9D}"/>
            </a:ext>
          </a:extLst>
        </xdr:cNvPr>
        <xdr:cNvSpPr/>
      </xdr:nvSpPr>
      <xdr:spPr>
        <a:xfrm>
          <a:off x="8699500" y="1051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108619</xdr:rowOff>
    </xdr:from>
    <xdr:to>
      <xdr:col>50</xdr:col>
      <xdr:colOff>114300</xdr:colOff>
      <xdr:row>61</xdr:row>
      <xdr:rowOff>111698</xdr:rowOff>
    </xdr:to>
    <xdr:cxnSp macro="">
      <xdr:nvCxnSpPr>
        <xdr:cNvPr id="246" name="直線コネクタ 245">
          <a:extLst>
            <a:ext uri="{FF2B5EF4-FFF2-40B4-BE49-F238E27FC236}">
              <a16:creationId xmlns:a16="http://schemas.microsoft.com/office/drawing/2014/main" id="{757F3695-10B1-4FFC-B09D-5AB089C33B72}"/>
            </a:ext>
          </a:extLst>
        </xdr:cNvPr>
        <xdr:cNvCxnSpPr/>
      </xdr:nvCxnSpPr>
      <xdr:spPr>
        <a:xfrm flipV="1">
          <a:off x="8750300" y="10567069"/>
          <a:ext cx="889000" cy="3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63934</xdr:rowOff>
    </xdr:from>
    <xdr:to>
      <xdr:col>41</xdr:col>
      <xdr:colOff>101600</xdr:colOff>
      <xdr:row>61</xdr:row>
      <xdr:rowOff>165534</xdr:rowOff>
    </xdr:to>
    <xdr:sp macro="" textlink="">
      <xdr:nvSpPr>
        <xdr:cNvPr id="247" name="楕円 246">
          <a:extLst>
            <a:ext uri="{FF2B5EF4-FFF2-40B4-BE49-F238E27FC236}">
              <a16:creationId xmlns:a16="http://schemas.microsoft.com/office/drawing/2014/main" id="{8A0E4CA9-D345-4E08-B42E-15D809D3AEBA}"/>
            </a:ext>
          </a:extLst>
        </xdr:cNvPr>
        <xdr:cNvSpPr/>
      </xdr:nvSpPr>
      <xdr:spPr>
        <a:xfrm>
          <a:off x="7810500" y="1052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111698</xdr:rowOff>
    </xdr:from>
    <xdr:to>
      <xdr:col>45</xdr:col>
      <xdr:colOff>177800</xdr:colOff>
      <xdr:row>61</xdr:row>
      <xdr:rowOff>114734</xdr:rowOff>
    </xdr:to>
    <xdr:cxnSp macro="">
      <xdr:nvCxnSpPr>
        <xdr:cNvPr id="248" name="直線コネクタ 247">
          <a:extLst>
            <a:ext uri="{FF2B5EF4-FFF2-40B4-BE49-F238E27FC236}">
              <a16:creationId xmlns:a16="http://schemas.microsoft.com/office/drawing/2014/main" id="{5ED3D409-8A9D-4656-BDEF-F2CDC63C70D4}"/>
            </a:ext>
          </a:extLst>
        </xdr:cNvPr>
        <xdr:cNvCxnSpPr/>
      </xdr:nvCxnSpPr>
      <xdr:spPr>
        <a:xfrm flipV="1">
          <a:off x="7861300" y="10570148"/>
          <a:ext cx="889000" cy="3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66072</xdr:rowOff>
    </xdr:from>
    <xdr:to>
      <xdr:col>36</xdr:col>
      <xdr:colOff>165100</xdr:colOff>
      <xdr:row>61</xdr:row>
      <xdr:rowOff>167672</xdr:rowOff>
    </xdr:to>
    <xdr:sp macro="" textlink="">
      <xdr:nvSpPr>
        <xdr:cNvPr id="249" name="楕円 248">
          <a:extLst>
            <a:ext uri="{FF2B5EF4-FFF2-40B4-BE49-F238E27FC236}">
              <a16:creationId xmlns:a16="http://schemas.microsoft.com/office/drawing/2014/main" id="{10A000D1-2FE6-460B-A984-F57CBCE62D46}"/>
            </a:ext>
          </a:extLst>
        </xdr:cNvPr>
        <xdr:cNvSpPr/>
      </xdr:nvSpPr>
      <xdr:spPr>
        <a:xfrm>
          <a:off x="6921500" y="1052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114734</xdr:rowOff>
    </xdr:from>
    <xdr:to>
      <xdr:col>41</xdr:col>
      <xdr:colOff>50800</xdr:colOff>
      <xdr:row>61</xdr:row>
      <xdr:rowOff>116872</xdr:rowOff>
    </xdr:to>
    <xdr:cxnSp macro="">
      <xdr:nvCxnSpPr>
        <xdr:cNvPr id="250" name="直線コネクタ 249">
          <a:extLst>
            <a:ext uri="{FF2B5EF4-FFF2-40B4-BE49-F238E27FC236}">
              <a16:creationId xmlns:a16="http://schemas.microsoft.com/office/drawing/2014/main" id="{A7BC23A7-9A16-4E8C-BB0F-FE4A6336DB90}"/>
            </a:ext>
          </a:extLst>
        </xdr:cNvPr>
        <xdr:cNvCxnSpPr/>
      </xdr:nvCxnSpPr>
      <xdr:spPr>
        <a:xfrm flipV="1">
          <a:off x="6972300" y="10573184"/>
          <a:ext cx="889000" cy="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F246B624-1A74-4C52-92D7-BE0BEBC822DD}"/>
            </a:ext>
          </a:extLst>
        </xdr:cNvPr>
        <xdr:cNvSpPr txBox="1"/>
      </xdr:nvSpPr>
      <xdr:spPr>
        <a:xfrm>
          <a:off x="9359411" y="1071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548500FF-D44D-4022-9577-E918328EAC39}"/>
            </a:ext>
          </a:extLst>
        </xdr:cNvPr>
        <xdr:cNvSpPr txBox="1"/>
      </xdr:nvSpPr>
      <xdr:spPr>
        <a:xfrm>
          <a:off x="84831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464A5451-D825-4F05-B85C-368B5B7FD907}"/>
            </a:ext>
          </a:extLst>
        </xdr:cNvPr>
        <xdr:cNvSpPr txBox="1"/>
      </xdr:nvSpPr>
      <xdr:spPr>
        <a:xfrm>
          <a:off x="7594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E092EECA-19D6-449B-9E71-4ECB85C0C796}"/>
            </a:ext>
          </a:extLst>
        </xdr:cNvPr>
        <xdr:cNvSpPr txBox="1"/>
      </xdr:nvSpPr>
      <xdr:spPr>
        <a:xfrm>
          <a:off x="6705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4496</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AC79CF88-C0FA-4E4E-B8AA-7174F0E6C3DB}"/>
            </a:ext>
          </a:extLst>
        </xdr:cNvPr>
        <xdr:cNvSpPr txBox="1"/>
      </xdr:nvSpPr>
      <xdr:spPr>
        <a:xfrm>
          <a:off x="9327095" y="10291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7575</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497800A1-4610-4011-A890-3333E36C233D}"/>
            </a:ext>
          </a:extLst>
        </xdr:cNvPr>
        <xdr:cNvSpPr txBox="1"/>
      </xdr:nvSpPr>
      <xdr:spPr>
        <a:xfrm>
          <a:off x="8450795" y="10294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10611</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10946BEA-BB44-4576-BFA4-FB7F7F171103}"/>
            </a:ext>
          </a:extLst>
        </xdr:cNvPr>
        <xdr:cNvSpPr txBox="1"/>
      </xdr:nvSpPr>
      <xdr:spPr>
        <a:xfrm>
          <a:off x="7561795" y="10297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12749</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80E7722F-9A89-4784-A1C6-154644FB9E40}"/>
            </a:ext>
          </a:extLst>
        </xdr:cNvPr>
        <xdr:cNvSpPr txBox="1"/>
      </xdr:nvSpPr>
      <xdr:spPr>
        <a:xfrm>
          <a:off x="6672795" y="10299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B3C06A2E-C3FD-4760-A8E7-6B8114E48D0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99704398-5C1B-4EA8-83B3-28A4F6FAB22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3009AC07-0A3E-4513-9742-02EC285318B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3983F356-496E-4E92-ABB9-C3E5A008399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56F83251-434F-4B63-94F5-80A6407887F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22C5E378-1EE5-42F7-BF4F-A65466B1023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67027C87-1BCB-46D0-BD9F-2B90DFAF21F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3A1FCED8-413B-439F-A818-B03A6B3DE17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E5FB1118-35E8-4C8E-955B-3E461E80AA8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9A802336-6171-4A88-8FCA-E13FD71ECED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E78F7B80-546C-4982-901A-9EDC488E98D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3F0557E0-AC00-4415-BC59-1367B1598CF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23C41F26-4BA5-44AA-BA1A-2669D7441D4D}"/>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48B8D47C-03B8-4AE5-8E30-9DC3270CBD5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916AB808-5A18-45BB-8F4B-B447CC99AFA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51C14233-8ED1-418D-B03D-2E8A2383193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B23A744E-C2D4-44E2-BE1F-1719003F988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148AEF9B-FAA4-41C3-8E6E-02168384F2E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767B7EA9-7172-4CC2-9554-491EB7D2A93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1B2E7E48-6A16-4464-9066-EAD9BF7FB43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F7558A2E-3905-46C7-8123-F21597145CC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79E9B34C-D8F1-4EE3-B1A6-2F5C5E3D0C9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6DA89639-9F35-491F-88FB-6ABE2CEF38CE}"/>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C7137F62-49E5-4809-AB26-7E803FA1E4A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19020840-3ABC-4388-8CE7-BC1D121D073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EF88DD92-494D-4515-B13B-21811B7575E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535B2997-3340-41B6-9403-3E22E27EE769}"/>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F44FED07-FCE4-4933-B702-1E4C3ADB04CC}"/>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6042BAAB-8A97-418B-813C-17A6DDB7C7A7}"/>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7E23A5EA-E2AA-4C11-82EC-B7EE82848537}"/>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E2A1CB8D-1EE1-44C3-8B1D-F7E0BC43411C}"/>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BD490EF4-CE3E-4C6B-A4A9-057FE668BCDD}"/>
            </a:ext>
          </a:extLst>
        </xdr:cNvPr>
        <xdr:cNvSpPr txBox="1"/>
      </xdr:nvSpPr>
      <xdr:spPr>
        <a:xfrm>
          <a:off x="4673600" y="1419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37531145-FFEF-46DB-B843-DC036D1A9B30}"/>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9A5A8435-092C-442A-8EBB-4F86E3C391CE}"/>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D67B6DA6-188C-491F-AAF3-BEFEA621D4BF}"/>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6F0EB4ED-5970-4970-92AB-BD3E87FFADF5}"/>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E92360FB-1DC7-4BE8-9323-D324F24461E3}"/>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A290F35-95AB-422C-88E9-DFFD35B8B80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AFB1408-1855-4DC0-9382-29BAF199C31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88EA5DA-6407-4FBF-BDCA-BB20E6C6C59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987C4BD-0D0D-4C3C-9617-3BC5ADD466F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57DA6F0-F6B4-4D63-B097-7456733D298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49349</xdr:rowOff>
    </xdr:from>
    <xdr:to>
      <xdr:col>24</xdr:col>
      <xdr:colOff>114300</xdr:colOff>
      <xdr:row>80</xdr:row>
      <xdr:rowOff>150949</xdr:rowOff>
    </xdr:to>
    <xdr:sp macro="" textlink="">
      <xdr:nvSpPr>
        <xdr:cNvPr id="301" name="楕円 300">
          <a:extLst>
            <a:ext uri="{FF2B5EF4-FFF2-40B4-BE49-F238E27FC236}">
              <a16:creationId xmlns:a16="http://schemas.microsoft.com/office/drawing/2014/main" id="{14F06B0B-147D-4CEF-B271-330EBFA2B880}"/>
            </a:ext>
          </a:extLst>
        </xdr:cNvPr>
        <xdr:cNvSpPr/>
      </xdr:nvSpPr>
      <xdr:spPr>
        <a:xfrm>
          <a:off x="4584700" y="1376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72226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8D24CB40-EB57-4BBC-9BF7-D1641C9418F4}"/>
            </a:ext>
          </a:extLst>
        </xdr:cNvPr>
        <xdr:cNvSpPr txBox="1"/>
      </xdr:nvSpPr>
      <xdr:spPr>
        <a:xfrm>
          <a:off x="4673600" y="13616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165281</xdr:rowOff>
    </xdr:from>
    <xdr:to>
      <xdr:col>20</xdr:col>
      <xdr:colOff>38100</xdr:colOff>
      <xdr:row>80</xdr:row>
      <xdr:rowOff>95431</xdr:rowOff>
    </xdr:to>
    <xdr:sp macro="" textlink="">
      <xdr:nvSpPr>
        <xdr:cNvPr id="303" name="楕円 302">
          <a:extLst>
            <a:ext uri="{FF2B5EF4-FFF2-40B4-BE49-F238E27FC236}">
              <a16:creationId xmlns:a16="http://schemas.microsoft.com/office/drawing/2014/main" id="{7C719423-445F-4507-8637-D4217CAA0748}"/>
            </a:ext>
          </a:extLst>
        </xdr:cNvPr>
        <xdr:cNvSpPr/>
      </xdr:nvSpPr>
      <xdr:spPr>
        <a:xfrm>
          <a:off x="3746500" y="1370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44631</xdr:rowOff>
    </xdr:from>
    <xdr:to>
      <xdr:col>24</xdr:col>
      <xdr:colOff>63500</xdr:colOff>
      <xdr:row>80</xdr:row>
      <xdr:rowOff>100149</xdr:rowOff>
    </xdr:to>
    <xdr:cxnSp macro="">
      <xdr:nvCxnSpPr>
        <xdr:cNvPr id="304" name="直線コネクタ 303">
          <a:extLst>
            <a:ext uri="{FF2B5EF4-FFF2-40B4-BE49-F238E27FC236}">
              <a16:creationId xmlns:a16="http://schemas.microsoft.com/office/drawing/2014/main" id="{757E2716-9C4D-493D-8EAA-6CC40F5EFAEE}"/>
            </a:ext>
          </a:extLst>
        </xdr:cNvPr>
        <xdr:cNvCxnSpPr/>
      </xdr:nvCxnSpPr>
      <xdr:spPr>
        <a:xfrm>
          <a:off x="3797300" y="13760631"/>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134257</xdr:rowOff>
    </xdr:from>
    <xdr:to>
      <xdr:col>15</xdr:col>
      <xdr:colOff>101600</xdr:colOff>
      <xdr:row>81</xdr:row>
      <xdr:rowOff>64407</xdr:rowOff>
    </xdr:to>
    <xdr:sp macro="" textlink="">
      <xdr:nvSpPr>
        <xdr:cNvPr id="305" name="楕円 304">
          <a:extLst>
            <a:ext uri="{FF2B5EF4-FFF2-40B4-BE49-F238E27FC236}">
              <a16:creationId xmlns:a16="http://schemas.microsoft.com/office/drawing/2014/main" id="{0C92BF45-A1BD-4189-9E94-F43EAED8CFCF}"/>
            </a:ext>
          </a:extLst>
        </xdr:cNvPr>
        <xdr:cNvSpPr/>
      </xdr:nvSpPr>
      <xdr:spPr>
        <a:xfrm>
          <a:off x="2857500" y="1385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44631</xdr:rowOff>
    </xdr:from>
    <xdr:to>
      <xdr:col>19</xdr:col>
      <xdr:colOff>177800</xdr:colOff>
      <xdr:row>81</xdr:row>
      <xdr:rowOff>13607</xdr:rowOff>
    </xdr:to>
    <xdr:cxnSp macro="">
      <xdr:nvCxnSpPr>
        <xdr:cNvPr id="306" name="直線コネクタ 305">
          <a:extLst>
            <a:ext uri="{FF2B5EF4-FFF2-40B4-BE49-F238E27FC236}">
              <a16:creationId xmlns:a16="http://schemas.microsoft.com/office/drawing/2014/main" id="{98D18225-2B26-429B-AD7A-A0726A37F42F}"/>
            </a:ext>
          </a:extLst>
        </xdr:cNvPr>
        <xdr:cNvCxnSpPr/>
      </xdr:nvCxnSpPr>
      <xdr:spPr>
        <a:xfrm flipV="1">
          <a:off x="2908300" y="13760631"/>
          <a:ext cx="889000" cy="14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98334</xdr:rowOff>
    </xdr:from>
    <xdr:to>
      <xdr:col>10</xdr:col>
      <xdr:colOff>165100</xdr:colOff>
      <xdr:row>81</xdr:row>
      <xdr:rowOff>28484</xdr:rowOff>
    </xdr:to>
    <xdr:sp macro="" textlink="">
      <xdr:nvSpPr>
        <xdr:cNvPr id="307" name="楕円 306">
          <a:extLst>
            <a:ext uri="{FF2B5EF4-FFF2-40B4-BE49-F238E27FC236}">
              <a16:creationId xmlns:a16="http://schemas.microsoft.com/office/drawing/2014/main" id="{D9ABEC54-9439-4E2B-B6F0-2FE413AD39B0}"/>
            </a:ext>
          </a:extLst>
        </xdr:cNvPr>
        <xdr:cNvSpPr/>
      </xdr:nvSpPr>
      <xdr:spPr>
        <a:xfrm>
          <a:off x="1968500" y="1381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149134</xdr:rowOff>
    </xdr:from>
    <xdr:to>
      <xdr:col>15</xdr:col>
      <xdr:colOff>50800</xdr:colOff>
      <xdr:row>81</xdr:row>
      <xdr:rowOff>13607</xdr:rowOff>
    </xdr:to>
    <xdr:cxnSp macro="">
      <xdr:nvCxnSpPr>
        <xdr:cNvPr id="308" name="直線コネクタ 307">
          <a:extLst>
            <a:ext uri="{FF2B5EF4-FFF2-40B4-BE49-F238E27FC236}">
              <a16:creationId xmlns:a16="http://schemas.microsoft.com/office/drawing/2014/main" id="{20F3718D-BC9E-4D2E-AE74-AB248AA1E71F}"/>
            </a:ext>
          </a:extLst>
        </xdr:cNvPr>
        <xdr:cNvCxnSpPr/>
      </xdr:nvCxnSpPr>
      <xdr:spPr>
        <a:xfrm>
          <a:off x="2019300" y="1386513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165281</xdr:rowOff>
    </xdr:from>
    <xdr:to>
      <xdr:col>6</xdr:col>
      <xdr:colOff>38100</xdr:colOff>
      <xdr:row>82</xdr:row>
      <xdr:rowOff>95431</xdr:rowOff>
    </xdr:to>
    <xdr:sp macro="" textlink="">
      <xdr:nvSpPr>
        <xdr:cNvPr id="309" name="楕円 308">
          <a:extLst>
            <a:ext uri="{FF2B5EF4-FFF2-40B4-BE49-F238E27FC236}">
              <a16:creationId xmlns:a16="http://schemas.microsoft.com/office/drawing/2014/main" id="{DA25D1DA-81CF-4DFD-B763-5401DE58B645}"/>
            </a:ext>
          </a:extLst>
        </xdr:cNvPr>
        <xdr:cNvSpPr/>
      </xdr:nvSpPr>
      <xdr:spPr>
        <a:xfrm>
          <a:off x="1079500" y="140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149134</xdr:rowOff>
    </xdr:from>
    <xdr:to>
      <xdr:col>10</xdr:col>
      <xdr:colOff>114300</xdr:colOff>
      <xdr:row>82</xdr:row>
      <xdr:rowOff>44631</xdr:rowOff>
    </xdr:to>
    <xdr:cxnSp macro="">
      <xdr:nvCxnSpPr>
        <xdr:cNvPr id="310" name="直線コネクタ 309">
          <a:extLst>
            <a:ext uri="{FF2B5EF4-FFF2-40B4-BE49-F238E27FC236}">
              <a16:creationId xmlns:a16="http://schemas.microsoft.com/office/drawing/2014/main" id="{4CE45E57-2639-4ED6-B3BF-56D2B2007449}"/>
            </a:ext>
          </a:extLst>
        </xdr:cNvPr>
        <xdr:cNvCxnSpPr/>
      </xdr:nvCxnSpPr>
      <xdr:spPr>
        <a:xfrm flipV="1">
          <a:off x="1130300" y="13865134"/>
          <a:ext cx="889000" cy="23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0D2233D1-E7F6-46D6-B5D7-D3D4E85DE635}"/>
            </a:ext>
          </a:extLst>
        </xdr:cNvPr>
        <xdr:cNvSpPr txBox="1"/>
      </xdr:nvSpPr>
      <xdr:spPr>
        <a:xfrm>
          <a:off x="3582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82E011CC-1FD9-4B6D-8708-EC508FE5926F}"/>
            </a:ext>
          </a:extLst>
        </xdr:cNvPr>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8CD6773A-3691-471A-93D3-B4EBBB81C889}"/>
            </a:ext>
          </a:extLst>
        </xdr:cNvPr>
        <xdr:cNvSpPr txBox="1"/>
      </xdr:nvSpPr>
      <xdr:spPr>
        <a:xfrm>
          <a:off x="1816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94783E41-8AF1-4BCC-993C-CCB2CD60E106}"/>
            </a:ext>
          </a:extLst>
        </xdr:cNvPr>
        <xdr:cNvSpPr txBox="1"/>
      </xdr:nvSpPr>
      <xdr:spPr>
        <a:xfrm>
          <a:off x="927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111958</xdr:rowOff>
    </xdr:from>
    <xdr:ext cx="405111" cy="259045"/>
    <xdr:sp macro="" textlink="">
      <xdr:nvSpPr>
        <xdr:cNvPr id="315" name="n_1mainValue【公営住宅】&#10;有形固定資産減価償却率">
          <a:extLst>
            <a:ext uri="{FF2B5EF4-FFF2-40B4-BE49-F238E27FC236}">
              <a16:creationId xmlns:a16="http://schemas.microsoft.com/office/drawing/2014/main" id="{F310B4AD-928C-4E79-827A-820D2EDCBF80}"/>
            </a:ext>
          </a:extLst>
        </xdr:cNvPr>
        <xdr:cNvSpPr txBox="1"/>
      </xdr:nvSpPr>
      <xdr:spPr>
        <a:xfrm>
          <a:off x="3582044" y="1348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80934</xdr:rowOff>
    </xdr:from>
    <xdr:ext cx="405111" cy="259045"/>
    <xdr:sp macro="" textlink="">
      <xdr:nvSpPr>
        <xdr:cNvPr id="316" name="n_2mainValue【公営住宅】&#10;有形固定資産減価償却率">
          <a:extLst>
            <a:ext uri="{FF2B5EF4-FFF2-40B4-BE49-F238E27FC236}">
              <a16:creationId xmlns:a16="http://schemas.microsoft.com/office/drawing/2014/main" id="{E66274F2-9571-4A39-9E81-04F1E594CD12}"/>
            </a:ext>
          </a:extLst>
        </xdr:cNvPr>
        <xdr:cNvSpPr txBox="1"/>
      </xdr:nvSpPr>
      <xdr:spPr>
        <a:xfrm>
          <a:off x="2705744" y="1362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45011</xdr:rowOff>
    </xdr:from>
    <xdr:ext cx="405111" cy="259045"/>
    <xdr:sp macro="" textlink="">
      <xdr:nvSpPr>
        <xdr:cNvPr id="317" name="n_3mainValue【公営住宅】&#10;有形固定資産減価償却率">
          <a:extLst>
            <a:ext uri="{FF2B5EF4-FFF2-40B4-BE49-F238E27FC236}">
              <a16:creationId xmlns:a16="http://schemas.microsoft.com/office/drawing/2014/main" id="{63496BB3-332D-4C3D-856F-24F7615B8B9A}"/>
            </a:ext>
          </a:extLst>
        </xdr:cNvPr>
        <xdr:cNvSpPr txBox="1"/>
      </xdr:nvSpPr>
      <xdr:spPr>
        <a:xfrm>
          <a:off x="1816744" y="1358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111958</xdr:rowOff>
    </xdr:from>
    <xdr:ext cx="405111" cy="259045"/>
    <xdr:sp macro="" textlink="">
      <xdr:nvSpPr>
        <xdr:cNvPr id="318" name="n_4mainValue【公営住宅】&#10;有形固定資産減価償却率">
          <a:extLst>
            <a:ext uri="{FF2B5EF4-FFF2-40B4-BE49-F238E27FC236}">
              <a16:creationId xmlns:a16="http://schemas.microsoft.com/office/drawing/2014/main" id="{A58D7B48-0E2A-430E-B64D-4C32BE0EA01C}"/>
            </a:ext>
          </a:extLst>
        </xdr:cNvPr>
        <xdr:cNvSpPr txBox="1"/>
      </xdr:nvSpPr>
      <xdr:spPr>
        <a:xfrm>
          <a:off x="927744" y="1382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DC88996D-06A8-4151-A169-C9C8EB15135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B0D2E26E-F295-459B-B46A-5E8D588A655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3F0E451C-5802-4E4A-8A6B-E4EE02000D6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678B13BD-A409-403E-A1C0-5D84820AFAF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204A1C11-DE24-4554-A7FF-E8556D03E7B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3B1E480-89FF-424D-9FEA-C75DC028A02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7458FC28-9269-4210-80B0-8FD5F06FFDE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A3FFE76-C7FD-4351-8411-DB2ED9031D9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CD90D44-3A8B-4635-A4E0-99485A20234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68149DA5-D255-44A6-B777-47470E81294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9C2FD277-D82C-4D67-80D9-1CEE4E3CFB4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E052D4A1-E627-4784-85D1-DD43B3C24B5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6DBD877-6805-49B7-9C79-CB45A74B244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30CC4DF3-538E-4B11-9793-C4EE0A987A7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7DDF30C5-4DD6-4EB5-8CB2-49FFA13D6A6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6E03093C-C173-4DDC-96E9-FC3E9A4AF44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B29999C-EBF7-47AC-808C-96CC7CC2E7D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46944287-B016-458B-A577-8FCBEA41098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661F29F2-0657-4613-939A-B4154A7C7BD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D73E3A68-19D2-453B-A4C9-EC2A1AF4D5C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B9F5D80-2273-448D-886D-49098AB819F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F981FF62-3B02-4910-8768-4E56376BD81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18BD8E6F-8DDA-4AC7-B95C-F9FFE72911E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6C476630-6D26-473E-BE35-7DCC3109631D}"/>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4138FF73-8203-465B-B8E8-5EC496DA3457}"/>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15DFD52F-20AE-4475-85E1-E5D585F6967C}"/>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172A76B7-0A74-44CC-93A3-826D6D00D9F9}"/>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92A83B8F-2487-41EB-8D04-4ECCB096F06A}"/>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D5E5438E-1C6D-463C-B065-CADB5F6A9257}"/>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6E287799-C20F-4C7B-AA46-5E60BF79A3B1}"/>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AF8A269F-AD1A-48FE-8132-3C3E7B556596}"/>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23FC51D7-381E-404B-9BBE-2AE9CF757D87}"/>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EEB7EAAE-4A0C-425B-8811-73482309E8A4}"/>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AF280D9A-683A-4C90-8412-51D20319DC9C}"/>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955861F-16C3-4416-A8BC-AB96C6EDAEC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CAF0BFB-567A-4B4F-9482-892967654CA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99046CC-6CC4-4F3B-8FB7-62A6C487025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04A8740-8E20-4E2D-A10C-A859E672987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0E2C653-9BD1-431A-8AD6-B5A6DC6A7A1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97789</xdr:rowOff>
    </xdr:from>
    <xdr:to>
      <xdr:col>55</xdr:col>
      <xdr:colOff>50800</xdr:colOff>
      <xdr:row>85</xdr:row>
      <xdr:rowOff>27939</xdr:rowOff>
    </xdr:to>
    <xdr:sp macro="" textlink="">
      <xdr:nvSpPr>
        <xdr:cNvPr id="358" name="楕円 357">
          <a:extLst>
            <a:ext uri="{FF2B5EF4-FFF2-40B4-BE49-F238E27FC236}">
              <a16:creationId xmlns:a16="http://schemas.microsoft.com/office/drawing/2014/main" id="{1DC151FD-5E51-4415-ADA2-46AFCC3D0BCB}"/>
            </a:ext>
          </a:extLst>
        </xdr:cNvPr>
        <xdr:cNvSpPr/>
      </xdr:nvSpPr>
      <xdr:spPr>
        <a:xfrm>
          <a:off x="10426700" y="1449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76216</xdr:rowOff>
    </xdr:from>
    <xdr:ext cx="469744" cy="259045"/>
    <xdr:sp macro="" textlink="">
      <xdr:nvSpPr>
        <xdr:cNvPr id="359" name="【公営住宅】&#10;一人当たり面積該当値テキスト">
          <a:extLst>
            <a:ext uri="{FF2B5EF4-FFF2-40B4-BE49-F238E27FC236}">
              <a16:creationId xmlns:a16="http://schemas.microsoft.com/office/drawing/2014/main" id="{4A0FA78A-7DF7-47B1-95F4-707462863247}"/>
            </a:ext>
          </a:extLst>
        </xdr:cNvPr>
        <xdr:cNvSpPr txBox="1"/>
      </xdr:nvSpPr>
      <xdr:spPr>
        <a:xfrm>
          <a:off x="10515600" y="1447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95504</xdr:rowOff>
    </xdr:from>
    <xdr:to>
      <xdr:col>50</xdr:col>
      <xdr:colOff>165100</xdr:colOff>
      <xdr:row>85</xdr:row>
      <xdr:rowOff>25654</xdr:rowOff>
    </xdr:to>
    <xdr:sp macro="" textlink="">
      <xdr:nvSpPr>
        <xdr:cNvPr id="360" name="楕円 359">
          <a:extLst>
            <a:ext uri="{FF2B5EF4-FFF2-40B4-BE49-F238E27FC236}">
              <a16:creationId xmlns:a16="http://schemas.microsoft.com/office/drawing/2014/main" id="{0768A1D3-C183-404A-9E30-3740D2A0C363}"/>
            </a:ext>
          </a:extLst>
        </xdr:cNvPr>
        <xdr:cNvSpPr/>
      </xdr:nvSpPr>
      <xdr:spPr>
        <a:xfrm>
          <a:off x="9588500" y="1449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146304</xdr:rowOff>
    </xdr:from>
    <xdr:to>
      <xdr:col>55</xdr:col>
      <xdr:colOff>0</xdr:colOff>
      <xdr:row>84</xdr:row>
      <xdr:rowOff>148589</xdr:rowOff>
    </xdr:to>
    <xdr:cxnSp macro="">
      <xdr:nvCxnSpPr>
        <xdr:cNvPr id="361" name="直線コネクタ 360">
          <a:extLst>
            <a:ext uri="{FF2B5EF4-FFF2-40B4-BE49-F238E27FC236}">
              <a16:creationId xmlns:a16="http://schemas.microsoft.com/office/drawing/2014/main" id="{364E3133-B311-48D0-9B01-E0B2A1CB4C30}"/>
            </a:ext>
          </a:extLst>
        </xdr:cNvPr>
        <xdr:cNvCxnSpPr/>
      </xdr:nvCxnSpPr>
      <xdr:spPr>
        <a:xfrm>
          <a:off x="9639300" y="14548104"/>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97028</xdr:rowOff>
    </xdr:from>
    <xdr:to>
      <xdr:col>46</xdr:col>
      <xdr:colOff>38100</xdr:colOff>
      <xdr:row>85</xdr:row>
      <xdr:rowOff>27178</xdr:rowOff>
    </xdr:to>
    <xdr:sp macro="" textlink="">
      <xdr:nvSpPr>
        <xdr:cNvPr id="362" name="楕円 361">
          <a:extLst>
            <a:ext uri="{FF2B5EF4-FFF2-40B4-BE49-F238E27FC236}">
              <a16:creationId xmlns:a16="http://schemas.microsoft.com/office/drawing/2014/main" id="{BF8D0E7D-2A01-4BDE-8217-D2B56EA3E896}"/>
            </a:ext>
          </a:extLst>
        </xdr:cNvPr>
        <xdr:cNvSpPr/>
      </xdr:nvSpPr>
      <xdr:spPr>
        <a:xfrm>
          <a:off x="8699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146304</xdr:rowOff>
    </xdr:from>
    <xdr:to>
      <xdr:col>50</xdr:col>
      <xdr:colOff>114300</xdr:colOff>
      <xdr:row>84</xdr:row>
      <xdr:rowOff>147828</xdr:rowOff>
    </xdr:to>
    <xdr:cxnSp macro="">
      <xdr:nvCxnSpPr>
        <xdr:cNvPr id="363" name="直線コネクタ 362">
          <a:extLst>
            <a:ext uri="{FF2B5EF4-FFF2-40B4-BE49-F238E27FC236}">
              <a16:creationId xmlns:a16="http://schemas.microsoft.com/office/drawing/2014/main" id="{7F32A084-CF3F-4E9A-86B6-0510F6143A40}"/>
            </a:ext>
          </a:extLst>
        </xdr:cNvPr>
        <xdr:cNvCxnSpPr/>
      </xdr:nvCxnSpPr>
      <xdr:spPr>
        <a:xfrm flipV="1">
          <a:off x="8750300" y="1454810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86361</xdr:rowOff>
    </xdr:from>
    <xdr:to>
      <xdr:col>41</xdr:col>
      <xdr:colOff>101600</xdr:colOff>
      <xdr:row>85</xdr:row>
      <xdr:rowOff>16511</xdr:rowOff>
    </xdr:to>
    <xdr:sp macro="" textlink="">
      <xdr:nvSpPr>
        <xdr:cNvPr id="364" name="楕円 363">
          <a:extLst>
            <a:ext uri="{FF2B5EF4-FFF2-40B4-BE49-F238E27FC236}">
              <a16:creationId xmlns:a16="http://schemas.microsoft.com/office/drawing/2014/main" id="{5D5A1922-972A-4761-8A73-5520D0072504}"/>
            </a:ext>
          </a:extLst>
        </xdr:cNvPr>
        <xdr:cNvSpPr/>
      </xdr:nvSpPr>
      <xdr:spPr>
        <a:xfrm>
          <a:off x="78105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137161</xdr:rowOff>
    </xdr:from>
    <xdr:to>
      <xdr:col>45</xdr:col>
      <xdr:colOff>177800</xdr:colOff>
      <xdr:row>84</xdr:row>
      <xdr:rowOff>147828</xdr:rowOff>
    </xdr:to>
    <xdr:cxnSp macro="">
      <xdr:nvCxnSpPr>
        <xdr:cNvPr id="365" name="直線コネクタ 364">
          <a:extLst>
            <a:ext uri="{FF2B5EF4-FFF2-40B4-BE49-F238E27FC236}">
              <a16:creationId xmlns:a16="http://schemas.microsoft.com/office/drawing/2014/main" id="{B9DAC8BE-A71F-490C-96A7-FFD7CA9FE0A8}"/>
            </a:ext>
          </a:extLst>
        </xdr:cNvPr>
        <xdr:cNvCxnSpPr/>
      </xdr:nvCxnSpPr>
      <xdr:spPr>
        <a:xfrm>
          <a:off x="7861300" y="14538961"/>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85598</xdr:rowOff>
    </xdr:from>
    <xdr:to>
      <xdr:col>36</xdr:col>
      <xdr:colOff>165100</xdr:colOff>
      <xdr:row>85</xdr:row>
      <xdr:rowOff>15748</xdr:rowOff>
    </xdr:to>
    <xdr:sp macro="" textlink="">
      <xdr:nvSpPr>
        <xdr:cNvPr id="366" name="楕円 365">
          <a:extLst>
            <a:ext uri="{FF2B5EF4-FFF2-40B4-BE49-F238E27FC236}">
              <a16:creationId xmlns:a16="http://schemas.microsoft.com/office/drawing/2014/main" id="{C39AEEA1-7651-49DF-BF78-3AB58355AD84}"/>
            </a:ext>
          </a:extLst>
        </xdr:cNvPr>
        <xdr:cNvSpPr/>
      </xdr:nvSpPr>
      <xdr:spPr>
        <a:xfrm>
          <a:off x="6921500" y="1448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136398</xdr:rowOff>
    </xdr:from>
    <xdr:to>
      <xdr:col>41</xdr:col>
      <xdr:colOff>50800</xdr:colOff>
      <xdr:row>84</xdr:row>
      <xdr:rowOff>137161</xdr:rowOff>
    </xdr:to>
    <xdr:cxnSp macro="">
      <xdr:nvCxnSpPr>
        <xdr:cNvPr id="367" name="直線コネクタ 366">
          <a:extLst>
            <a:ext uri="{FF2B5EF4-FFF2-40B4-BE49-F238E27FC236}">
              <a16:creationId xmlns:a16="http://schemas.microsoft.com/office/drawing/2014/main" id="{284C567D-841D-4D70-BA3F-5D8ABFB8C4A0}"/>
            </a:ext>
          </a:extLst>
        </xdr:cNvPr>
        <xdr:cNvCxnSpPr/>
      </xdr:nvCxnSpPr>
      <xdr:spPr>
        <a:xfrm>
          <a:off x="6972300" y="14538198"/>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B4BB67A3-36C0-47F3-A52D-92AA2D01DB08}"/>
            </a:ext>
          </a:extLst>
        </xdr:cNvPr>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AA249839-4A86-4C03-A00D-1BA93CDD85AD}"/>
            </a:ext>
          </a:extLst>
        </xdr:cNvPr>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4C9BF424-B326-4FC8-8A5A-75CC6D205652}"/>
            </a:ext>
          </a:extLst>
        </xdr:cNvPr>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B0DCB8B9-E736-4AF6-A230-A3534E189E0A}"/>
            </a:ext>
          </a:extLst>
        </xdr:cNvPr>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16781</xdr:rowOff>
    </xdr:from>
    <xdr:ext cx="469744" cy="259045"/>
    <xdr:sp macro="" textlink="">
      <xdr:nvSpPr>
        <xdr:cNvPr id="372" name="n_1mainValue【公営住宅】&#10;一人当たり面積">
          <a:extLst>
            <a:ext uri="{FF2B5EF4-FFF2-40B4-BE49-F238E27FC236}">
              <a16:creationId xmlns:a16="http://schemas.microsoft.com/office/drawing/2014/main" id="{934B4D94-1BA1-45BC-89EB-A90D40BDC40B}"/>
            </a:ext>
          </a:extLst>
        </xdr:cNvPr>
        <xdr:cNvSpPr txBox="1"/>
      </xdr:nvSpPr>
      <xdr:spPr>
        <a:xfrm>
          <a:off x="9391727" y="1459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18305</xdr:rowOff>
    </xdr:from>
    <xdr:ext cx="469744" cy="259045"/>
    <xdr:sp macro="" textlink="">
      <xdr:nvSpPr>
        <xdr:cNvPr id="373" name="n_2mainValue【公営住宅】&#10;一人当たり面積">
          <a:extLst>
            <a:ext uri="{FF2B5EF4-FFF2-40B4-BE49-F238E27FC236}">
              <a16:creationId xmlns:a16="http://schemas.microsoft.com/office/drawing/2014/main" id="{E1C61322-27ED-4D86-A461-2CE5AA6C728C}"/>
            </a:ext>
          </a:extLst>
        </xdr:cNvPr>
        <xdr:cNvSpPr txBox="1"/>
      </xdr:nvSpPr>
      <xdr:spPr>
        <a:xfrm>
          <a:off x="8515427" y="1459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7638</xdr:rowOff>
    </xdr:from>
    <xdr:ext cx="469744" cy="259045"/>
    <xdr:sp macro="" textlink="">
      <xdr:nvSpPr>
        <xdr:cNvPr id="374" name="n_3mainValue【公営住宅】&#10;一人当たり面積">
          <a:extLst>
            <a:ext uri="{FF2B5EF4-FFF2-40B4-BE49-F238E27FC236}">
              <a16:creationId xmlns:a16="http://schemas.microsoft.com/office/drawing/2014/main" id="{FA78BF2B-4C10-4791-82B7-EBB760E92BC5}"/>
            </a:ext>
          </a:extLst>
        </xdr:cNvPr>
        <xdr:cNvSpPr txBox="1"/>
      </xdr:nvSpPr>
      <xdr:spPr>
        <a:xfrm>
          <a:off x="7626427" y="1458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6875</xdr:rowOff>
    </xdr:from>
    <xdr:ext cx="469744" cy="259045"/>
    <xdr:sp macro="" textlink="">
      <xdr:nvSpPr>
        <xdr:cNvPr id="375" name="n_4mainValue【公営住宅】&#10;一人当たり面積">
          <a:extLst>
            <a:ext uri="{FF2B5EF4-FFF2-40B4-BE49-F238E27FC236}">
              <a16:creationId xmlns:a16="http://schemas.microsoft.com/office/drawing/2014/main" id="{0A49C005-00FF-4121-A743-1801FB0CF867}"/>
            </a:ext>
          </a:extLst>
        </xdr:cNvPr>
        <xdr:cNvSpPr txBox="1"/>
      </xdr:nvSpPr>
      <xdr:spPr>
        <a:xfrm>
          <a:off x="6737427" y="1458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6B7FB35-A349-419F-A05B-8A797906048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0EBF689-FEBE-4979-8A7D-4C8A3100BEC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D1B1029-2A29-4BF4-B4F6-789FA89041B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BF8B36A4-926A-4166-A949-ACE21D6772C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0FC8C0A-69BB-470D-A9F7-C2DBBC7E6BE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755FD8F-8223-45DD-BC8A-CC3298A4912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DFB1FB5-F98E-4030-A187-708D3D25EA4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EA3A20A-C210-427D-96F9-F391BFA63E9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CE08ED36-2AFD-420F-AB67-A4F3F530A90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CDA0AFD3-370F-4253-A38A-41879314A80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E06C5323-1A09-48EA-BC17-1D844B371F8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9EBD9712-D104-48E9-8FD9-B8B50C89C9D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ACC03B99-0BE9-40F7-9244-CB6A316320C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195FC76E-1302-4D55-A7C2-F156C4C96E4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16898AD-3EC6-4F65-B537-AFE9F33D33E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105235A5-9489-4AE4-8330-EE987E1973A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8391DD33-27A4-4B7F-BCC3-153D871751C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6AB87624-7D11-4758-BDE2-A2707A91120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DAFFDC4D-E04E-4233-9BEF-A0F87473C58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B37A11B-1C29-4E2B-9785-68EBE25B71F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4DA3897-382B-400E-9983-1124454B9B0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A51EB75-A943-4528-8BDD-73EA705D595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FF12985-B30D-4671-8F75-E2470B7CAD1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A9C0996B-EB98-4281-A4F7-399C2D10646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EADB304D-DECA-4A13-81A3-8C6653DE39C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FFF92214-3EDF-46F3-84A9-EF042CB7216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E00D0AEA-F8AF-432D-B5E1-42B00FCA1FD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43F9F960-4958-486B-A002-04CE29165358}"/>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22C6D26C-0E06-4897-B0AF-4065B593BA3F}"/>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D76003C7-F4FD-4720-B805-25695DA9C5D6}"/>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6F9972DC-1048-45CE-BD73-DE8AC7B57826}"/>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E5C2B02B-6971-457E-B274-37491B5506ED}"/>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BFA483BC-1366-4404-8D66-0CAF7F5D7986}"/>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1D1088D8-B8F2-4703-A82A-4F9B7A41CB33}"/>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4FA27FB2-72D1-40BF-A1B7-9C57CB6DDD06}"/>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3BC5FF93-0FB0-4CBA-8C12-FDE4EE4A459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C6EDD869-4844-4E49-92BB-CB5BCA37D8E4}"/>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22E5B6CC-71E1-4E8F-9006-792CDAB2378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B2143DF7-5999-4C90-BC1F-B5F430A1EFEC}"/>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2BF0FF80-DA25-42E5-893B-806E393FF995}"/>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E707CA50-91A1-449A-A8E8-6D5D83368AD1}"/>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82E176C6-AB6B-4B5D-8E74-E5ADC0578808}"/>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04A344F0-3E30-4A9E-B9A1-749E817E3A94}"/>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6934A296-6129-4596-BCCE-CA958CF7ED90}"/>
            </a:ext>
          </a:extLst>
        </xdr:cNvPr>
        <xdr:cNvSpPr txBox="1"/>
      </xdr:nvSpPr>
      <xdr:spPr>
        <a:xfrm>
          <a:off x="16357600" y="623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F6AC2C42-DBB1-451E-BC5E-F93A33B9A73B}"/>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1F00019D-E0CD-4B9C-9E6E-38A678C9E7EE}"/>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923E6CA1-124A-4860-BFD6-BAD7834106B3}"/>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D4898C86-CB89-4AD9-9E03-9960E0A1FE46}"/>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567AEF50-5978-4242-90DF-7048AF7C49FC}"/>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676BAED7-C5F5-4104-8B30-61C09731C05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EEDD3DD-EE93-47B9-AF71-71CDE734C26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EF00B95-B3E1-426B-8E5A-45733D54892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04355D4-DA24-44EC-9F09-79D5AED1D20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C813C93-B607-47B7-A752-B4F0F08FA8F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157988</xdr:rowOff>
    </xdr:from>
    <xdr:to>
      <xdr:col>85</xdr:col>
      <xdr:colOff>177800</xdr:colOff>
      <xdr:row>35</xdr:row>
      <xdr:rowOff>88138</xdr:rowOff>
    </xdr:to>
    <xdr:sp macro="" textlink="">
      <xdr:nvSpPr>
        <xdr:cNvPr id="430" name="楕円 429">
          <a:extLst>
            <a:ext uri="{FF2B5EF4-FFF2-40B4-BE49-F238E27FC236}">
              <a16:creationId xmlns:a16="http://schemas.microsoft.com/office/drawing/2014/main" id="{447B4FE5-228F-46ED-8D01-CE07FB43F3E1}"/>
            </a:ext>
          </a:extLst>
        </xdr:cNvPr>
        <xdr:cNvSpPr/>
      </xdr:nvSpPr>
      <xdr:spPr>
        <a:xfrm>
          <a:off x="16268700" y="598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9415</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F285F30E-C021-41A2-AC89-B651CE5DFA87}"/>
            </a:ext>
          </a:extLst>
        </xdr:cNvPr>
        <xdr:cNvSpPr txBox="1"/>
      </xdr:nvSpPr>
      <xdr:spPr>
        <a:xfrm>
          <a:off x="16357600" y="5838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139700</xdr:rowOff>
    </xdr:from>
    <xdr:to>
      <xdr:col>81</xdr:col>
      <xdr:colOff>101600</xdr:colOff>
      <xdr:row>35</xdr:row>
      <xdr:rowOff>69850</xdr:rowOff>
    </xdr:to>
    <xdr:sp macro="" textlink="">
      <xdr:nvSpPr>
        <xdr:cNvPr id="432" name="楕円 431">
          <a:extLst>
            <a:ext uri="{FF2B5EF4-FFF2-40B4-BE49-F238E27FC236}">
              <a16:creationId xmlns:a16="http://schemas.microsoft.com/office/drawing/2014/main" id="{D575889F-F69E-4A6D-80D9-7D8A11C291B7}"/>
            </a:ext>
          </a:extLst>
        </xdr:cNvPr>
        <xdr:cNvSpPr/>
      </xdr:nvSpPr>
      <xdr:spPr>
        <a:xfrm>
          <a:off x="15430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19050</xdr:rowOff>
    </xdr:from>
    <xdr:to>
      <xdr:col>85</xdr:col>
      <xdr:colOff>127000</xdr:colOff>
      <xdr:row>35</xdr:row>
      <xdr:rowOff>37338</xdr:rowOff>
    </xdr:to>
    <xdr:cxnSp macro="">
      <xdr:nvCxnSpPr>
        <xdr:cNvPr id="433" name="直線コネクタ 432">
          <a:extLst>
            <a:ext uri="{FF2B5EF4-FFF2-40B4-BE49-F238E27FC236}">
              <a16:creationId xmlns:a16="http://schemas.microsoft.com/office/drawing/2014/main" id="{93C531D9-0E9F-4B9B-88D4-6E263AF294BF}"/>
            </a:ext>
          </a:extLst>
        </xdr:cNvPr>
        <xdr:cNvCxnSpPr/>
      </xdr:nvCxnSpPr>
      <xdr:spPr>
        <a:xfrm>
          <a:off x="15481300" y="601980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103124</xdr:rowOff>
    </xdr:from>
    <xdr:to>
      <xdr:col>76</xdr:col>
      <xdr:colOff>165100</xdr:colOff>
      <xdr:row>35</xdr:row>
      <xdr:rowOff>33274</xdr:rowOff>
    </xdr:to>
    <xdr:sp macro="" textlink="">
      <xdr:nvSpPr>
        <xdr:cNvPr id="434" name="楕円 433">
          <a:extLst>
            <a:ext uri="{FF2B5EF4-FFF2-40B4-BE49-F238E27FC236}">
              <a16:creationId xmlns:a16="http://schemas.microsoft.com/office/drawing/2014/main" id="{0C513F99-AF8D-44AC-B8FB-14941B73ADE2}"/>
            </a:ext>
          </a:extLst>
        </xdr:cNvPr>
        <xdr:cNvSpPr/>
      </xdr:nvSpPr>
      <xdr:spPr>
        <a:xfrm>
          <a:off x="14541500" y="593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153924</xdr:rowOff>
    </xdr:from>
    <xdr:to>
      <xdr:col>81</xdr:col>
      <xdr:colOff>50800</xdr:colOff>
      <xdr:row>35</xdr:row>
      <xdr:rowOff>19050</xdr:rowOff>
    </xdr:to>
    <xdr:cxnSp macro="">
      <xdr:nvCxnSpPr>
        <xdr:cNvPr id="435" name="直線コネクタ 434">
          <a:extLst>
            <a:ext uri="{FF2B5EF4-FFF2-40B4-BE49-F238E27FC236}">
              <a16:creationId xmlns:a16="http://schemas.microsoft.com/office/drawing/2014/main" id="{B4A24E3A-0348-4E22-BD0F-CE3255C59EC3}"/>
            </a:ext>
          </a:extLst>
        </xdr:cNvPr>
        <xdr:cNvCxnSpPr/>
      </xdr:nvCxnSpPr>
      <xdr:spPr>
        <a:xfrm>
          <a:off x="14592300" y="59832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82550</xdr:rowOff>
    </xdr:from>
    <xdr:to>
      <xdr:col>72</xdr:col>
      <xdr:colOff>38100</xdr:colOff>
      <xdr:row>35</xdr:row>
      <xdr:rowOff>12700</xdr:rowOff>
    </xdr:to>
    <xdr:sp macro="" textlink="">
      <xdr:nvSpPr>
        <xdr:cNvPr id="436" name="楕円 435">
          <a:extLst>
            <a:ext uri="{FF2B5EF4-FFF2-40B4-BE49-F238E27FC236}">
              <a16:creationId xmlns:a16="http://schemas.microsoft.com/office/drawing/2014/main" id="{A7359FA7-84DA-48DC-ABDA-BE9F460829CE}"/>
            </a:ext>
          </a:extLst>
        </xdr:cNvPr>
        <xdr:cNvSpPr/>
      </xdr:nvSpPr>
      <xdr:spPr>
        <a:xfrm>
          <a:off x="136525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133350</xdr:rowOff>
    </xdr:from>
    <xdr:to>
      <xdr:col>76</xdr:col>
      <xdr:colOff>114300</xdr:colOff>
      <xdr:row>34</xdr:row>
      <xdr:rowOff>153924</xdr:rowOff>
    </xdr:to>
    <xdr:cxnSp macro="">
      <xdr:nvCxnSpPr>
        <xdr:cNvPr id="437" name="直線コネクタ 436">
          <a:extLst>
            <a:ext uri="{FF2B5EF4-FFF2-40B4-BE49-F238E27FC236}">
              <a16:creationId xmlns:a16="http://schemas.microsoft.com/office/drawing/2014/main" id="{23E04DF8-BB6E-4B69-88EA-59A89C68B1F3}"/>
            </a:ext>
          </a:extLst>
        </xdr:cNvPr>
        <xdr:cNvCxnSpPr/>
      </xdr:nvCxnSpPr>
      <xdr:spPr>
        <a:xfrm>
          <a:off x="13703300" y="596265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27686</xdr:rowOff>
    </xdr:from>
    <xdr:to>
      <xdr:col>67</xdr:col>
      <xdr:colOff>101600</xdr:colOff>
      <xdr:row>35</xdr:row>
      <xdr:rowOff>129286</xdr:rowOff>
    </xdr:to>
    <xdr:sp macro="" textlink="">
      <xdr:nvSpPr>
        <xdr:cNvPr id="438" name="楕円 437">
          <a:extLst>
            <a:ext uri="{FF2B5EF4-FFF2-40B4-BE49-F238E27FC236}">
              <a16:creationId xmlns:a16="http://schemas.microsoft.com/office/drawing/2014/main" id="{A499013B-0322-4215-9922-2C511DD5CE3C}"/>
            </a:ext>
          </a:extLst>
        </xdr:cNvPr>
        <xdr:cNvSpPr/>
      </xdr:nvSpPr>
      <xdr:spPr>
        <a:xfrm>
          <a:off x="12763500" y="602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133350</xdr:rowOff>
    </xdr:from>
    <xdr:to>
      <xdr:col>71</xdr:col>
      <xdr:colOff>177800</xdr:colOff>
      <xdr:row>35</xdr:row>
      <xdr:rowOff>78486</xdr:rowOff>
    </xdr:to>
    <xdr:cxnSp macro="">
      <xdr:nvCxnSpPr>
        <xdr:cNvPr id="439" name="直線コネクタ 438">
          <a:extLst>
            <a:ext uri="{FF2B5EF4-FFF2-40B4-BE49-F238E27FC236}">
              <a16:creationId xmlns:a16="http://schemas.microsoft.com/office/drawing/2014/main" id="{8475862A-F46A-481D-9E8C-0E49A087FCB7}"/>
            </a:ext>
          </a:extLst>
        </xdr:cNvPr>
        <xdr:cNvCxnSpPr/>
      </xdr:nvCxnSpPr>
      <xdr:spPr>
        <a:xfrm flipV="1">
          <a:off x="12814300" y="5962650"/>
          <a:ext cx="8890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293E1434-491A-490E-B204-FEFAA484BD77}"/>
            </a:ext>
          </a:extLst>
        </xdr:cNvPr>
        <xdr:cNvSpPr txBox="1"/>
      </xdr:nvSpPr>
      <xdr:spPr>
        <a:xfrm>
          <a:off x="15266044" y="634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1C9F8185-93BC-47FE-8F10-D2A803152FD2}"/>
            </a:ext>
          </a:extLst>
        </xdr:cNvPr>
        <xdr:cNvSpPr txBox="1"/>
      </xdr:nvSpPr>
      <xdr:spPr>
        <a:xfrm>
          <a:off x="14389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4067CC3-B917-4ACD-83BC-41F082FEDF34}"/>
            </a:ext>
          </a:extLst>
        </xdr:cNvPr>
        <xdr:cNvSpPr txBox="1"/>
      </xdr:nvSpPr>
      <xdr:spPr>
        <a:xfrm>
          <a:off x="13500744" y="627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7705F46B-0DF0-48A7-9663-4D7044F0A478}"/>
            </a:ext>
          </a:extLst>
        </xdr:cNvPr>
        <xdr:cNvSpPr txBox="1"/>
      </xdr:nvSpPr>
      <xdr:spPr>
        <a:xfrm>
          <a:off x="12611744" y="624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86377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5A65BFD6-8C3E-44ED-B1C1-1E1571E34CC6}"/>
            </a:ext>
          </a:extLst>
        </xdr:cNvPr>
        <xdr:cNvSpPr txBox="1"/>
      </xdr:nvSpPr>
      <xdr:spPr>
        <a:xfrm>
          <a:off x="152660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49801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8061E974-01A9-4A8F-B387-546746185807}"/>
            </a:ext>
          </a:extLst>
        </xdr:cNvPr>
        <xdr:cNvSpPr txBox="1"/>
      </xdr:nvSpPr>
      <xdr:spPr>
        <a:xfrm>
          <a:off x="14389744" y="57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29227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56BFF9AB-BD29-4FFA-9884-4AD8DDE4AAC8}"/>
            </a:ext>
          </a:extLst>
        </xdr:cNvPr>
        <xdr:cNvSpPr txBox="1"/>
      </xdr:nvSpPr>
      <xdr:spPr>
        <a:xfrm>
          <a:off x="13500744"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145813</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AF7D4A88-10B9-4756-948E-C4DF6FDA555B}"/>
            </a:ext>
          </a:extLst>
        </xdr:cNvPr>
        <xdr:cNvSpPr txBox="1"/>
      </xdr:nvSpPr>
      <xdr:spPr>
        <a:xfrm>
          <a:off x="12611744" y="580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3B27DB0F-8ACD-4C47-AFC3-02D7C4C5E6B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C44641C4-7963-448C-83CE-9C5583FC96B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1049FE97-F26E-43E3-95ED-2B40FD43A5C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67572462-E42E-47FD-8F2B-E27C779E871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6D511ED3-E864-401C-813A-6C467DD0844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1ADAD4F6-E803-4613-8238-C3B34B8B106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746A4C4F-FBB5-4FC2-9B80-A8F62342DD3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5DC73820-3C53-453A-81EB-21D82EC9BE9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7CA2EAE2-71A2-4885-9AE8-08F9A33985E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CBBFE4C9-980D-4B20-8A95-C41D5C12DA7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8E5E7E81-5357-4AF1-AE6D-836B44BD87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DBDD861F-6C4D-4862-9BB8-930D260EF5B9}"/>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1E551DAC-8018-49D3-A0AC-23DF86D1747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07E8D049-3D69-4E10-8A3A-0C4A2D7DE60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8EF79682-DD37-4A69-AF70-0F352811426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395A2ACF-8DAB-433A-A085-9783F392F28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843B163E-21A9-4F20-A454-CFF50414373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1226AA0C-B407-4636-B341-10628C1FD1A5}"/>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E42BB89C-754B-45FE-BD20-B146CDD2D56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AF47F300-A5E5-45B2-9366-014E182CCBB1}"/>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49A0285E-0EB2-4CE8-BDBB-87130209444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DC78C9BB-5673-4A33-8CAC-BC8F0867F28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868EE77A-EE62-4EE3-A874-ED42F946284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CF618D17-BE5E-4B94-A5B4-DEF8AADE81AB}"/>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A2942C0C-C80B-46CF-B4DE-400D068BBE1D}"/>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A85027CC-790A-45F1-A19E-961D578801B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70A81C35-8683-4BC0-A3AC-F6CB67A22A56}"/>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1AE0BC71-F570-47FE-B2D0-FE7F70D16BC6}"/>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DE19A193-E70C-49F0-AB0E-C7BE07101D62}"/>
            </a:ext>
          </a:extLst>
        </xdr:cNvPr>
        <xdr:cNvSpPr txBox="1"/>
      </xdr:nvSpPr>
      <xdr:spPr>
        <a:xfrm>
          <a:off x="22199600" y="6663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06E39563-BF9B-4213-89D3-5D85FC195450}"/>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D9A2D29C-9F26-4836-9236-C8B688A5225E}"/>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682EBD0E-19B0-444F-BC79-AC1B4A860FC0}"/>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EFE6592F-4CD7-4E47-B712-C911AA03CDCA}"/>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C42CE044-06A7-4FD5-BFF8-B3E5B9D1ED75}"/>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5CCE36A4-F3DC-45EA-B8BD-1519F5692A7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357A46E-E91B-42BD-AB98-7378DAB6843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D3E1D39-13A8-4862-BBDF-8CF4877FEC2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C79F948-1D9D-4C2A-8C9B-93E4D6554B2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17A11BB-91AC-4C91-8117-FEC5F2A0857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36830</xdr:rowOff>
    </xdr:from>
    <xdr:to>
      <xdr:col>116</xdr:col>
      <xdr:colOff>114300</xdr:colOff>
      <xdr:row>37</xdr:row>
      <xdr:rowOff>138430</xdr:rowOff>
    </xdr:to>
    <xdr:sp macro="" textlink="">
      <xdr:nvSpPr>
        <xdr:cNvPr id="487" name="楕円 486">
          <a:extLst>
            <a:ext uri="{FF2B5EF4-FFF2-40B4-BE49-F238E27FC236}">
              <a16:creationId xmlns:a16="http://schemas.microsoft.com/office/drawing/2014/main" id="{76F30920-2D04-4292-A259-0FB3AC614DF9}"/>
            </a:ext>
          </a:extLst>
        </xdr:cNvPr>
        <xdr:cNvSpPr/>
      </xdr:nvSpPr>
      <xdr:spPr>
        <a:xfrm>
          <a:off x="221107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59707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A9C2C029-C3CA-4D92-B59B-01D4C16D7D1E}"/>
            </a:ext>
          </a:extLst>
        </xdr:cNvPr>
        <xdr:cNvSpPr txBox="1"/>
      </xdr:nvSpPr>
      <xdr:spPr>
        <a:xfrm>
          <a:off x="22199600"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36830</xdr:rowOff>
    </xdr:from>
    <xdr:to>
      <xdr:col>112</xdr:col>
      <xdr:colOff>38100</xdr:colOff>
      <xdr:row>37</xdr:row>
      <xdr:rowOff>138430</xdr:rowOff>
    </xdr:to>
    <xdr:sp macro="" textlink="">
      <xdr:nvSpPr>
        <xdr:cNvPr id="489" name="楕円 488">
          <a:extLst>
            <a:ext uri="{FF2B5EF4-FFF2-40B4-BE49-F238E27FC236}">
              <a16:creationId xmlns:a16="http://schemas.microsoft.com/office/drawing/2014/main" id="{0F8FDC7B-CD33-410C-871B-69520B28EE17}"/>
            </a:ext>
          </a:extLst>
        </xdr:cNvPr>
        <xdr:cNvSpPr/>
      </xdr:nvSpPr>
      <xdr:spPr>
        <a:xfrm>
          <a:off x="21272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87630</xdr:rowOff>
    </xdr:from>
    <xdr:to>
      <xdr:col>116</xdr:col>
      <xdr:colOff>63500</xdr:colOff>
      <xdr:row>37</xdr:row>
      <xdr:rowOff>87630</xdr:rowOff>
    </xdr:to>
    <xdr:cxnSp macro="">
      <xdr:nvCxnSpPr>
        <xdr:cNvPr id="490" name="直線コネクタ 489">
          <a:extLst>
            <a:ext uri="{FF2B5EF4-FFF2-40B4-BE49-F238E27FC236}">
              <a16:creationId xmlns:a16="http://schemas.microsoft.com/office/drawing/2014/main" id="{D94B565D-59E1-4533-B70C-427748CB9498}"/>
            </a:ext>
          </a:extLst>
        </xdr:cNvPr>
        <xdr:cNvCxnSpPr/>
      </xdr:nvCxnSpPr>
      <xdr:spPr>
        <a:xfrm>
          <a:off x="21323300" y="6431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36830</xdr:rowOff>
    </xdr:from>
    <xdr:to>
      <xdr:col>107</xdr:col>
      <xdr:colOff>101600</xdr:colOff>
      <xdr:row>37</xdr:row>
      <xdr:rowOff>138430</xdr:rowOff>
    </xdr:to>
    <xdr:sp macro="" textlink="">
      <xdr:nvSpPr>
        <xdr:cNvPr id="491" name="楕円 490">
          <a:extLst>
            <a:ext uri="{FF2B5EF4-FFF2-40B4-BE49-F238E27FC236}">
              <a16:creationId xmlns:a16="http://schemas.microsoft.com/office/drawing/2014/main" id="{50914C19-C429-4EA3-81C7-DDE27A907FBE}"/>
            </a:ext>
          </a:extLst>
        </xdr:cNvPr>
        <xdr:cNvSpPr/>
      </xdr:nvSpPr>
      <xdr:spPr>
        <a:xfrm>
          <a:off x="20383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87630</xdr:rowOff>
    </xdr:from>
    <xdr:to>
      <xdr:col>111</xdr:col>
      <xdr:colOff>177800</xdr:colOff>
      <xdr:row>37</xdr:row>
      <xdr:rowOff>87630</xdr:rowOff>
    </xdr:to>
    <xdr:cxnSp macro="">
      <xdr:nvCxnSpPr>
        <xdr:cNvPr id="492" name="直線コネクタ 491">
          <a:extLst>
            <a:ext uri="{FF2B5EF4-FFF2-40B4-BE49-F238E27FC236}">
              <a16:creationId xmlns:a16="http://schemas.microsoft.com/office/drawing/2014/main" id="{393F0516-90FA-490D-BF91-EF7946F061C2}"/>
            </a:ext>
          </a:extLst>
        </xdr:cNvPr>
        <xdr:cNvCxnSpPr/>
      </xdr:nvCxnSpPr>
      <xdr:spPr>
        <a:xfrm>
          <a:off x="20434300" y="6431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21590</xdr:rowOff>
    </xdr:from>
    <xdr:to>
      <xdr:col>102</xdr:col>
      <xdr:colOff>165100</xdr:colOff>
      <xdr:row>37</xdr:row>
      <xdr:rowOff>123190</xdr:rowOff>
    </xdr:to>
    <xdr:sp macro="" textlink="">
      <xdr:nvSpPr>
        <xdr:cNvPr id="493" name="楕円 492">
          <a:extLst>
            <a:ext uri="{FF2B5EF4-FFF2-40B4-BE49-F238E27FC236}">
              <a16:creationId xmlns:a16="http://schemas.microsoft.com/office/drawing/2014/main" id="{727C4D08-F239-4926-A261-57A6D875719A}"/>
            </a:ext>
          </a:extLst>
        </xdr:cNvPr>
        <xdr:cNvSpPr/>
      </xdr:nvSpPr>
      <xdr:spPr>
        <a:xfrm>
          <a:off x="19494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72390</xdr:rowOff>
    </xdr:from>
    <xdr:to>
      <xdr:col>107</xdr:col>
      <xdr:colOff>50800</xdr:colOff>
      <xdr:row>37</xdr:row>
      <xdr:rowOff>87630</xdr:rowOff>
    </xdr:to>
    <xdr:cxnSp macro="">
      <xdr:nvCxnSpPr>
        <xdr:cNvPr id="494" name="直線コネクタ 493">
          <a:extLst>
            <a:ext uri="{FF2B5EF4-FFF2-40B4-BE49-F238E27FC236}">
              <a16:creationId xmlns:a16="http://schemas.microsoft.com/office/drawing/2014/main" id="{3A00534B-407A-42B2-8075-5B850DFFC42A}"/>
            </a:ext>
          </a:extLst>
        </xdr:cNvPr>
        <xdr:cNvCxnSpPr/>
      </xdr:nvCxnSpPr>
      <xdr:spPr>
        <a:xfrm>
          <a:off x="19545300" y="64160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29210</xdr:rowOff>
    </xdr:from>
    <xdr:to>
      <xdr:col>98</xdr:col>
      <xdr:colOff>38100</xdr:colOff>
      <xdr:row>37</xdr:row>
      <xdr:rowOff>130810</xdr:rowOff>
    </xdr:to>
    <xdr:sp macro="" textlink="">
      <xdr:nvSpPr>
        <xdr:cNvPr id="495" name="楕円 494">
          <a:extLst>
            <a:ext uri="{FF2B5EF4-FFF2-40B4-BE49-F238E27FC236}">
              <a16:creationId xmlns:a16="http://schemas.microsoft.com/office/drawing/2014/main" id="{3C97EEC1-AEF4-43FF-8331-33AF9F3E5876}"/>
            </a:ext>
          </a:extLst>
        </xdr:cNvPr>
        <xdr:cNvSpPr/>
      </xdr:nvSpPr>
      <xdr:spPr>
        <a:xfrm>
          <a:off x="18605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72390</xdr:rowOff>
    </xdr:from>
    <xdr:to>
      <xdr:col>102</xdr:col>
      <xdr:colOff>114300</xdr:colOff>
      <xdr:row>37</xdr:row>
      <xdr:rowOff>80010</xdr:rowOff>
    </xdr:to>
    <xdr:cxnSp macro="">
      <xdr:nvCxnSpPr>
        <xdr:cNvPr id="496" name="直線コネクタ 495">
          <a:extLst>
            <a:ext uri="{FF2B5EF4-FFF2-40B4-BE49-F238E27FC236}">
              <a16:creationId xmlns:a16="http://schemas.microsoft.com/office/drawing/2014/main" id="{226F89A4-DE09-4C91-A05B-57C75F170D7B}"/>
            </a:ext>
          </a:extLst>
        </xdr:cNvPr>
        <xdr:cNvCxnSpPr/>
      </xdr:nvCxnSpPr>
      <xdr:spPr>
        <a:xfrm flipV="1">
          <a:off x="18656300" y="6416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5CB22EFF-3B2A-4215-9F70-7A276859D8F9}"/>
            </a:ext>
          </a:extLst>
        </xdr:cNvPr>
        <xdr:cNvSpPr txBox="1"/>
      </xdr:nvSpPr>
      <xdr:spPr>
        <a:xfrm>
          <a:off x="210757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62AADF8C-EA2D-4952-98E2-092264122517}"/>
            </a:ext>
          </a:extLst>
        </xdr:cNvPr>
        <xdr:cNvSpPr txBox="1"/>
      </xdr:nvSpPr>
      <xdr:spPr>
        <a:xfrm>
          <a:off x="20199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FF4DB795-BAAB-46C2-9A34-021FB1898ED8}"/>
            </a:ext>
          </a:extLst>
        </xdr:cNvPr>
        <xdr:cNvSpPr txBox="1"/>
      </xdr:nvSpPr>
      <xdr:spPr>
        <a:xfrm>
          <a:off x="193104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E04022D1-5666-4FDF-B0C2-0006364FA25C}"/>
            </a:ext>
          </a:extLst>
        </xdr:cNvPr>
        <xdr:cNvSpPr txBox="1"/>
      </xdr:nvSpPr>
      <xdr:spPr>
        <a:xfrm>
          <a:off x="18421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154957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90FE0279-5104-4BEC-91A1-97A38EE6AC29}"/>
            </a:ext>
          </a:extLst>
        </xdr:cNvPr>
        <xdr:cNvSpPr txBox="1"/>
      </xdr:nvSpPr>
      <xdr:spPr>
        <a:xfrm>
          <a:off x="2107572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154957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03761DDF-27CA-47E7-9E0D-1BB6E08899DD}"/>
            </a:ext>
          </a:extLst>
        </xdr:cNvPr>
        <xdr:cNvSpPr txBox="1"/>
      </xdr:nvSpPr>
      <xdr:spPr>
        <a:xfrm>
          <a:off x="2019942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139717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533856E3-EB18-4429-9342-F89901A5D4DD}"/>
            </a:ext>
          </a:extLst>
        </xdr:cNvPr>
        <xdr:cNvSpPr txBox="1"/>
      </xdr:nvSpPr>
      <xdr:spPr>
        <a:xfrm>
          <a:off x="1931042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147337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AE7F9A25-0E63-4E53-B1D9-3C9BE6D4598B}"/>
            </a:ext>
          </a:extLst>
        </xdr:cNvPr>
        <xdr:cNvSpPr txBox="1"/>
      </xdr:nvSpPr>
      <xdr:spPr>
        <a:xfrm>
          <a:off x="18421427" y="614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F98472F3-AC16-4B3C-8CDB-488958ADC42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80D572A0-9B23-4500-A951-5ED3791E086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970C1689-585E-4CED-B5D0-1CF9F84F99F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ED627726-DEA6-4333-BEFA-ABD8505C5E9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36584C52-B8E4-4C95-A679-874E3475DE1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B6C674E6-AD12-4D1C-AF67-38DDF136CBE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37C2CBD0-F111-49D4-A771-82821FABE28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67305C0D-C884-48B9-AD57-817D0780F7D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D8242BBD-6BD6-40F7-89A8-AE24CD9F762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282FF6D0-E5E1-4B47-B21F-273E084A79A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BAF6E1FC-8919-4D7C-82CD-B75DE99FD3E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0020D694-661E-4D1A-B20D-EE30E4F9FC6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D9C05129-32A2-4B12-9050-5DF50491A17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1A442343-0863-43D1-938C-409363809CD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F12B306E-9BF1-4475-80A3-95496C652CB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955CF477-7F56-48DB-B498-EAE5DBF0CD7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E33AF4A8-7131-4138-9779-4943E0237FB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8104669A-6F62-49FB-BFB6-88F9CD5EE06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8F039EF2-D6BD-462D-989B-CC2F1A165E8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F7189C68-3880-4CA2-8830-BDEF7945705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3357E342-93D5-4361-9E42-32E8EBE2ED1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61F2B392-0165-49A0-91E5-AF2FE28FEFC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322F592C-CA71-467C-B864-E72A8DAB89B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A147B624-1589-4DE8-A95D-13877A8B664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6158BC30-6AFC-4A86-AD4C-CDDA311207C3}"/>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D5CA699D-5FE0-4C6C-8F93-ABCD5A07D134}"/>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C4717FDE-C103-47A7-99EF-DB2438D6A9A8}"/>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5C603713-9DF0-4FBB-8F5A-1B70CC3DE160}"/>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8579AF23-E37D-4509-8522-C3636E56984E}"/>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45EE261C-C9D3-4D77-A161-5CA339D7449D}"/>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AC478D5E-A01F-4273-874C-FF8D34025AE2}"/>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869F64ED-3A75-4073-A23E-731EBCE4FFC6}"/>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7EEEC2DA-D7D9-4E2C-976F-F5972BCC5F2B}"/>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183CB711-B635-4FE7-8813-31EE548E3070}"/>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693BB6E4-B20A-4DAB-966F-66A82B216DA2}"/>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2E213E2E-36D5-4B3D-A247-89771082A93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3620ED33-DA47-4EC6-83B8-446401F2091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212CF745-C092-415C-9BCC-31E374D027E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039EB3F-DD72-4571-94DC-4CDBD5CC0D7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46FEBDA-A527-4BD4-8306-D0EB6A8E6C0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149225</xdr:rowOff>
    </xdr:from>
    <xdr:to>
      <xdr:col>85</xdr:col>
      <xdr:colOff>177800</xdr:colOff>
      <xdr:row>60</xdr:row>
      <xdr:rowOff>79375</xdr:rowOff>
    </xdr:to>
    <xdr:sp macro="" textlink="">
      <xdr:nvSpPr>
        <xdr:cNvPr id="545" name="楕円 544">
          <a:extLst>
            <a:ext uri="{FF2B5EF4-FFF2-40B4-BE49-F238E27FC236}">
              <a16:creationId xmlns:a16="http://schemas.microsoft.com/office/drawing/2014/main" id="{47F0EACC-313B-4113-A934-86DC246F23D6}"/>
            </a:ext>
          </a:extLst>
        </xdr:cNvPr>
        <xdr:cNvSpPr/>
      </xdr:nvSpPr>
      <xdr:spPr>
        <a:xfrm>
          <a:off x="162687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652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507D394A-362D-4245-88C3-974F07FB7A28}"/>
            </a:ext>
          </a:extLst>
        </xdr:cNvPr>
        <xdr:cNvSpPr txBox="1"/>
      </xdr:nvSpPr>
      <xdr:spPr>
        <a:xfrm>
          <a:off x="16357600"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143510</xdr:rowOff>
    </xdr:from>
    <xdr:to>
      <xdr:col>81</xdr:col>
      <xdr:colOff>101600</xdr:colOff>
      <xdr:row>60</xdr:row>
      <xdr:rowOff>73660</xdr:rowOff>
    </xdr:to>
    <xdr:sp macro="" textlink="">
      <xdr:nvSpPr>
        <xdr:cNvPr id="547" name="楕円 546">
          <a:extLst>
            <a:ext uri="{FF2B5EF4-FFF2-40B4-BE49-F238E27FC236}">
              <a16:creationId xmlns:a16="http://schemas.microsoft.com/office/drawing/2014/main" id="{154ADDA1-F22E-4DB9-881D-922736F27080}"/>
            </a:ext>
          </a:extLst>
        </xdr:cNvPr>
        <xdr:cNvSpPr/>
      </xdr:nvSpPr>
      <xdr:spPr>
        <a:xfrm>
          <a:off x="15430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22860</xdr:rowOff>
    </xdr:from>
    <xdr:to>
      <xdr:col>85</xdr:col>
      <xdr:colOff>127000</xdr:colOff>
      <xdr:row>60</xdr:row>
      <xdr:rowOff>28575</xdr:rowOff>
    </xdr:to>
    <xdr:cxnSp macro="">
      <xdr:nvCxnSpPr>
        <xdr:cNvPr id="548" name="直線コネクタ 547">
          <a:extLst>
            <a:ext uri="{FF2B5EF4-FFF2-40B4-BE49-F238E27FC236}">
              <a16:creationId xmlns:a16="http://schemas.microsoft.com/office/drawing/2014/main" id="{2779F137-671B-489F-9674-404EFCFB1B44}"/>
            </a:ext>
          </a:extLst>
        </xdr:cNvPr>
        <xdr:cNvCxnSpPr/>
      </xdr:nvCxnSpPr>
      <xdr:spPr>
        <a:xfrm>
          <a:off x="15481300" y="1030986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128270</xdr:rowOff>
    </xdr:from>
    <xdr:to>
      <xdr:col>76</xdr:col>
      <xdr:colOff>165100</xdr:colOff>
      <xdr:row>60</xdr:row>
      <xdr:rowOff>58420</xdr:rowOff>
    </xdr:to>
    <xdr:sp macro="" textlink="">
      <xdr:nvSpPr>
        <xdr:cNvPr id="549" name="楕円 548">
          <a:extLst>
            <a:ext uri="{FF2B5EF4-FFF2-40B4-BE49-F238E27FC236}">
              <a16:creationId xmlns:a16="http://schemas.microsoft.com/office/drawing/2014/main" id="{8AD861FA-5D71-40BA-BB6A-AC13D28B3347}"/>
            </a:ext>
          </a:extLst>
        </xdr:cNvPr>
        <xdr:cNvSpPr/>
      </xdr:nvSpPr>
      <xdr:spPr>
        <a:xfrm>
          <a:off x="14541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7620</xdr:rowOff>
    </xdr:from>
    <xdr:to>
      <xdr:col>81</xdr:col>
      <xdr:colOff>50800</xdr:colOff>
      <xdr:row>60</xdr:row>
      <xdr:rowOff>22860</xdr:rowOff>
    </xdr:to>
    <xdr:cxnSp macro="">
      <xdr:nvCxnSpPr>
        <xdr:cNvPr id="550" name="直線コネクタ 549">
          <a:extLst>
            <a:ext uri="{FF2B5EF4-FFF2-40B4-BE49-F238E27FC236}">
              <a16:creationId xmlns:a16="http://schemas.microsoft.com/office/drawing/2014/main" id="{3BEB8972-C176-4315-9A06-683AA814C395}"/>
            </a:ext>
          </a:extLst>
        </xdr:cNvPr>
        <xdr:cNvCxnSpPr/>
      </xdr:nvCxnSpPr>
      <xdr:spPr>
        <a:xfrm>
          <a:off x="14592300" y="102946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105410</xdr:rowOff>
    </xdr:from>
    <xdr:to>
      <xdr:col>72</xdr:col>
      <xdr:colOff>38100</xdr:colOff>
      <xdr:row>60</xdr:row>
      <xdr:rowOff>35560</xdr:rowOff>
    </xdr:to>
    <xdr:sp macro="" textlink="">
      <xdr:nvSpPr>
        <xdr:cNvPr id="551" name="楕円 550">
          <a:extLst>
            <a:ext uri="{FF2B5EF4-FFF2-40B4-BE49-F238E27FC236}">
              <a16:creationId xmlns:a16="http://schemas.microsoft.com/office/drawing/2014/main" id="{E391EFB0-4EE5-4529-BAB0-7F4F8FFC9612}"/>
            </a:ext>
          </a:extLst>
        </xdr:cNvPr>
        <xdr:cNvSpPr/>
      </xdr:nvSpPr>
      <xdr:spPr>
        <a:xfrm>
          <a:off x="13652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156210</xdr:rowOff>
    </xdr:from>
    <xdr:to>
      <xdr:col>76</xdr:col>
      <xdr:colOff>114300</xdr:colOff>
      <xdr:row>60</xdr:row>
      <xdr:rowOff>7620</xdr:rowOff>
    </xdr:to>
    <xdr:cxnSp macro="">
      <xdr:nvCxnSpPr>
        <xdr:cNvPr id="552" name="直線コネクタ 551">
          <a:extLst>
            <a:ext uri="{FF2B5EF4-FFF2-40B4-BE49-F238E27FC236}">
              <a16:creationId xmlns:a16="http://schemas.microsoft.com/office/drawing/2014/main" id="{4CD09523-C5BC-4265-AF62-653E6450BD68}"/>
            </a:ext>
          </a:extLst>
        </xdr:cNvPr>
        <xdr:cNvCxnSpPr/>
      </xdr:nvCxnSpPr>
      <xdr:spPr>
        <a:xfrm>
          <a:off x="13703300" y="10271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86360</xdr:rowOff>
    </xdr:from>
    <xdr:to>
      <xdr:col>67</xdr:col>
      <xdr:colOff>101600</xdr:colOff>
      <xdr:row>60</xdr:row>
      <xdr:rowOff>16510</xdr:rowOff>
    </xdr:to>
    <xdr:sp macro="" textlink="">
      <xdr:nvSpPr>
        <xdr:cNvPr id="553" name="楕円 552">
          <a:extLst>
            <a:ext uri="{FF2B5EF4-FFF2-40B4-BE49-F238E27FC236}">
              <a16:creationId xmlns:a16="http://schemas.microsoft.com/office/drawing/2014/main" id="{5B883FFB-FCF4-4A70-A5EB-AE6B9B502213}"/>
            </a:ext>
          </a:extLst>
        </xdr:cNvPr>
        <xdr:cNvSpPr/>
      </xdr:nvSpPr>
      <xdr:spPr>
        <a:xfrm>
          <a:off x="12763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137160</xdr:rowOff>
    </xdr:from>
    <xdr:to>
      <xdr:col>71</xdr:col>
      <xdr:colOff>177800</xdr:colOff>
      <xdr:row>59</xdr:row>
      <xdr:rowOff>156210</xdr:rowOff>
    </xdr:to>
    <xdr:cxnSp macro="">
      <xdr:nvCxnSpPr>
        <xdr:cNvPr id="554" name="直線コネクタ 553">
          <a:extLst>
            <a:ext uri="{FF2B5EF4-FFF2-40B4-BE49-F238E27FC236}">
              <a16:creationId xmlns:a16="http://schemas.microsoft.com/office/drawing/2014/main" id="{B7BCC185-73DF-4ABE-A47F-9B194CFDCF2E}"/>
            </a:ext>
          </a:extLst>
        </xdr:cNvPr>
        <xdr:cNvCxnSpPr/>
      </xdr:nvCxnSpPr>
      <xdr:spPr>
        <a:xfrm>
          <a:off x="12814300" y="102527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5" name="n_1aveValue【学校施設】&#10;有形固定資産減価償却率">
          <a:extLst>
            <a:ext uri="{FF2B5EF4-FFF2-40B4-BE49-F238E27FC236}">
              <a16:creationId xmlns:a16="http://schemas.microsoft.com/office/drawing/2014/main" id="{C81A9B73-0DD3-452F-8D12-32DB2D19B06D}"/>
            </a:ext>
          </a:extLst>
        </xdr:cNvPr>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01F770C5-48C8-4627-A62A-009DF054D782}"/>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1E476408-0DD2-4B0D-BF2B-B9DCAF56F2BF}"/>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8" name="n_4aveValue【学校施設】&#10;有形固定資産減価償却率">
          <a:extLst>
            <a:ext uri="{FF2B5EF4-FFF2-40B4-BE49-F238E27FC236}">
              <a16:creationId xmlns:a16="http://schemas.microsoft.com/office/drawing/2014/main" id="{E15E5A2D-D9E7-4CBE-AC9E-8CFE1050740D}"/>
            </a:ext>
          </a:extLst>
        </xdr:cNvPr>
        <xdr:cNvSpPr txBox="1"/>
      </xdr:nvSpPr>
      <xdr:spPr>
        <a:xfrm>
          <a:off x="12611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90187</xdr:rowOff>
    </xdr:from>
    <xdr:ext cx="405111" cy="259045"/>
    <xdr:sp macro="" textlink="">
      <xdr:nvSpPr>
        <xdr:cNvPr id="559" name="n_1mainValue【学校施設】&#10;有形固定資産減価償却率">
          <a:extLst>
            <a:ext uri="{FF2B5EF4-FFF2-40B4-BE49-F238E27FC236}">
              <a16:creationId xmlns:a16="http://schemas.microsoft.com/office/drawing/2014/main" id="{CB59DA44-EC79-4B1A-8606-E82CE2ECCC5A}"/>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74947</xdr:rowOff>
    </xdr:from>
    <xdr:ext cx="405111" cy="259045"/>
    <xdr:sp macro="" textlink="">
      <xdr:nvSpPr>
        <xdr:cNvPr id="560" name="n_2mainValue【学校施設】&#10;有形固定資産減価償却率">
          <a:extLst>
            <a:ext uri="{FF2B5EF4-FFF2-40B4-BE49-F238E27FC236}">
              <a16:creationId xmlns:a16="http://schemas.microsoft.com/office/drawing/2014/main" id="{D462213D-AA6D-4664-955F-E2EA90CFEEAD}"/>
            </a:ext>
          </a:extLst>
        </xdr:cNvPr>
        <xdr:cNvSpPr txBox="1"/>
      </xdr:nvSpPr>
      <xdr:spPr>
        <a:xfrm>
          <a:off x="14389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52087</xdr:rowOff>
    </xdr:from>
    <xdr:ext cx="405111" cy="259045"/>
    <xdr:sp macro="" textlink="">
      <xdr:nvSpPr>
        <xdr:cNvPr id="561" name="n_3mainValue【学校施設】&#10;有形固定資産減価償却率">
          <a:extLst>
            <a:ext uri="{FF2B5EF4-FFF2-40B4-BE49-F238E27FC236}">
              <a16:creationId xmlns:a16="http://schemas.microsoft.com/office/drawing/2014/main" id="{DE0CAEE5-001D-4D1E-BC0D-39613CF76A0C}"/>
            </a:ext>
          </a:extLst>
        </xdr:cNvPr>
        <xdr:cNvSpPr txBox="1"/>
      </xdr:nvSpPr>
      <xdr:spPr>
        <a:xfrm>
          <a:off x="13500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33037</xdr:rowOff>
    </xdr:from>
    <xdr:ext cx="405111" cy="259045"/>
    <xdr:sp macro="" textlink="">
      <xdr:nvSpPr>
        <xdr:cNvPr id="562" name="n_4mainValue【学校施設】&#10;有形固定資産減価償却率">
          <a:extLst>
            <a:ext uri="{FF2B5EF4-FFF2-40B4-BE49-F238E27FC236}">
              <a16:creationId xmlns:a16="http://schemas.microsoft.com/office/drawing/2014/main" id="{E78729FD-B4F5-457D-842D-92A9B5B0AE4B}"/>
            </a:ext>
          </a:extLst>
        </xdr:cNvPr>
        <xdr:cNvSpPr txBox="1"/>
      </xdr:nvSpPr>
      <xdr:spPr>
        <a:xfrm>
          <a:off x="12611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89C5D296-7FF1-4CDE-91CD-1FB487D822A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B34A00FF-2F80-4083-8D89-BF3C3F723C1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1A6332EA-498B-45D0-8982-1D357E14861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73305777-1970-4396-9979-F26B450B026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8BAD6DE9-8822-4F56-B2FF-D9E58C5D1DC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2B5FAF62-8D43-423F-81EE-402B660C13C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697DE872-571D-45FB-B9BB-F6B4F05C926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C80FA954-F77D-4527-B4D4-ECA5EC44AB1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F6CE289A-D571-41F7-A180-7DEBD26C5FC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AA067B9-BFE4-4940-BD8C-FBAAC25BC91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214D77CB-73F9-449B-A561-0DE7FBCE5D9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DAC104AD-643E-47E8-A2A2-D50B194783A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C7247CA7-C12A-4FA2-8188-49A18E2035D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B5C433AA-10FA-4F6D-8CD1-424F66C83192}"/>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DCA8EFA0-B631-487D-ABC7-FA5C3FC2D3F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6E12B271-0BE9-448E-A91C-1BE562401AE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B890C9E5-09B7-472A-B17A-49B3A759FC5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2D633948-2D90-4B1F-8F4F-10F4B29F5C1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79F1473F-59B8-4DDD-9EBC-B02EDC6D72B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3DAF304C-4BCF-4A44-8B84-2BE0973EF9BA}"/>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4BEE2AC2-2A84-4482-A8BA-7156714E5BE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1A7026ED-771E-491E-8F60-35E0582EB6D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A5AC64FF-D285-459C-8D9C-42C362648FC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1DB71208-A95D-41E6-B638-C1A6F8FB0C4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1AAADEB-0A59-44B2-AF17-222A1E1DC58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A8CB5CC2-5A91-4825-9276-4C2536C13A7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A4D1CB50-87AE-446D-A0C6-A2AE3C1BAEA9}"/>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F224BBC9-BBBB-45C3-AB90-4F374D57C5A9}"/>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1604C745-37CB-4B28-96D8-C5B278F884B4}"/>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EAC6FCCF-68E3-4EA5-A47A-F30952FE4FB6}"/>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232C62B0-768E-4F54-9C8C-BABAAB340C86}"/>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C182D4DB-5846-4070-B388-C4D68AF40286}"/>
            </a:ext>
          </a:extLst>
        </xdr:cNvPr>
        <xdr:cNvSpPr txBox="1"/>
      </xdr:nvSpPr>
      <xdr:spPr>
        <a:xfrm>
          <a:off x="22199600" y="10388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F1DDCC9C-EE6B-4BA9-A7B6-BD574826A0B4}"/>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07EC68ED-8761-48A0-BAED-DF2E7402B218}"/>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28D2B3E9-9D96-4649-AC9A-9276924644C4}"/>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AB895206-C34A-4A0A-8222-2DF71D2CD783}"/>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70D3E736-4296-431F-9A03-AF7B835527DC}"/>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37CC37B-2239-4A50-A057-6AD4F0B1366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4320065-B823-484A-B65F-8DD9752FE3A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799A153-F8DC-4972-AECE-8B29E611FD4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B61C54E-8C71-4162-BC5D-CA68B5A003B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31CED1D-DD4C-4DC2-A036-C223E1F94E7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83094</xdr:rowOff>
    </xdr:from>
    <xdr:to>
      <xdr:col>116</xdr:col>
      <xdr:colOff>114300</xdr:colOff>
      <xdr:row>63</xdr:row>
      <xdr:rowOff>13244</xdr:rowOff>
    </xdr:to>
    <xdr:sp macro="" textlink="">
      <xdr:nvSpPr>
        <xdr:cNvPr id="605" name="楕円 604">
          <a:extLst>
            <a:ext uri="{FF2B5EF4-FFF2-40B4-BE49-F238E27FC236}">
              <a16:creationId xmlns:a16="http://schemas.microsoft.com/office/drawing/2014/main" id="{85DDB47C-7B69-4E50-BAFB-134863477F7C}"/>
            </a:ext>
          </a:extLst>
        </xdr:cNvPr>
        <xdr:cNvSpPr/>
      </xdr:nvSpPr>
      <xdr:spPr>
        <a:xfrm>
          <a:off x="22110700" y="107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61521</xdr:rowOff>
    </xdr:from>
    <xdr:ext cx="469744" cy="259045"/>
    <xdr:sp macro="" textlink="">
      <xdr:nvSpPr>
        <xdr:cNvPr id="606" name="【学校施設】&#10;一人当たり面積該当値テキスト">
          <a:extLst>
            <a:ext uri="{FF2B5EF4-FFF2-40B4-BE49-F238E27FC236}">
              <a16:creationId xmlns:a16="http://schemas.microsoft.com/office/drawing/2014/main" id="{E64AACE4-4FE7-4CE2-9448-4A26CDA38193}"/>
            </a:ext>
          </a:extLst>
        </xdr:cNvPr>
        <xdr:cNvSpPr txBox="1"/>
      </xdr:nvSpPr>
      <xdr:spPr>
        <a:xfrm>
          <a:off x="22199600"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87449</xdr:rowOff>
    </xdr:from>
    <xdr:to>
      <xdr:col>112</xdr:col>
      <xdr:colOff>38100</xdr:colOff>
      <xdr:row>63</xdr:row>
      <xdr:rowOff>17599</xdr:rowOff>
    </xdr:to>
    <xdr:sp macro="" textlink="">
      <xdr:nvSpPr>
        <xdr:cNvPr id="607" name="楕円 606">
          <a:extLst>
            <a:ext uri="{FF2B5EF4-FFF2-40B4-BE49-F238E27FC236}">
              <a16:creationId xmlns:a16="http://schemas.microsoft.com/office/drawing/2014/main" id="{45408345-F32D-4DBF-87D7-C2A8C51E2374}"/>
            </a:ext>
          </a:extLst>
        </xdr:cNvPr>
        <xdr:cNvSpPr/>
      </xdr:nvSpPr>
      <xdr:spPr>
        <a:xfrm>
          <a:off x="21272500" y="1071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133894</xdr:rowOff>
    </xdr:from>
    <xdr:to>
      <xdr:col>116</xdr:col>
      <xdr:colOff>63500</xdr:colOff>
      <xdr:row>62</xdr:row>
      <xdr:rowOff>138249</xdr:rowOff>
    </xdr:to>
    <xdr:cxnSp macro="">
      <xdr:nvCxnSpPr>
        <xdr:cNvPr id="608" name="直線コネクタ 607">
          <a:extLst>
            <a:ext uri="{FF2B5EF4-FFF2-40B4-BE49-F238E27FC236}">
              <a16:creationId xmlns:a16="http://schemas.microsoft.com/office/drawing/2014/main" id="{1D7D4F22-D270-4E54-8555-5929B319D4B0}"/>
            </a:ext>
          </a:extLst>
        </xdr:cNvPr>
        <xdr:cNvCxnSpPr/>
      </xdr:nvCxnSpPr>
      <xdr:spPr>
        <a:xfrm flipV="1">
          <a:off x="21323300" y="10763794"/>
          <a:ext cx="8382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90715</xdr:rowOff>
    </xdr:from>
    <xdr:to>
      <xdr:col>107</xdr:col>
      <xdr:colOff>101600</xdr:colOff>
      <xdr:row>63</xdr:row>
      <xdr:rowOff>20865</xdr:rowOff>
    </xdr:to>
    <xdr:sp macro="" textlink="">
      <xdr:nvSpPr>
        <xdr:cNvPr id="609" name="楕円 608">
          <a:extLst>
            <a:ext uri="{FF2B5EF4-FFF2-40B4-BE49-F238E27FC236}">
              <a16:creationId xmlns:a16="http://schemas.microsoft.com/office/drawing/2014/main" id="{74C40013-6F24-4467-94DB-D95AAB9BA526}"/>
            </a:ext>
          </a:extLst>
        </xdr:cNvPr>
        <xdr:cNvSpPr/>
      </xdr:nvSpPr>
      <xdr:spPr>
        <a:xfrm>
          <a:off x="20383500" y="1072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138249</xdr:rowOff>
    </xdr:from>
    <xdr:to>
      <xdr:col>111</xdr:col>
      <xdr:colOff>177800</xdr:colOff>
      <xdr:row>62</xdr:row>
      <xdr:rowOff>141515</xdr:rowOff>
    </xdr:to>
    <xdr:cxnSp macro="">
      <xdr:nvCxnSpPr>
        <xdr:cNvPr id="610" name="直線コネクタ 609">
          <a:extLst>
            <a:ext uri="{FF2B5EF4-FFF2-40B4-BE49-F238E27FC236}">
              <a16:creationId xmlns:a16="http://schemas.microsoft.com/office/drawing/2014/main" id="{40225D86-F789-435C-8485-4941F8AA5886}"/>
            </a:ext>
          </a:extLst>
        </xdr:cNvPr>
        <xdr:cNvCxnSpPr/>
      </xdr:nvCxnSpPr>
      <xdr:spPr>
        <a:xfrm flipV="1">
          <a:off x="20434300" y="107681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95069</xdr:rowOff>
    </xdr:from>
    <xdr:to>
      <xdr:col>102</xdr:col>
      <xdr:colOff>165100</xdr:colOff>
      <xdr:row>63</xdr:row>
      <xdr:rowOff>25219</xdr:rowOff>
    </xdr:to>
    <xdr:sp macro="" textlink="">
      <xdr:nvSpPr>
        <xdr:cNvPr id="611" name="楕円 610">
          <a:extLst>
            <a:ext uri="{FF2B5EF4-FFF2-40B4-BE49-F238E27FC236}">
              <a16:creationId xmlns:a16="http://schemas.microsoft.com/office/drawing/2014/main" id="{72F3A00E-E25B-4793-8936-6041C521DECD}"/>
            </a:ext>
          </a:extLst>
        </xdr:cNvPr>
        <xdr:cNvSpPr/>
      </xdr:nvSpPr>
      <xdr:spPr>
        <a:xfrm>
          <a:off x="19494500" y="1072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141515</xdr:rowOff>
    </xdr:from>
    <xdr:to>
      <xdr:col>107</xdr:col>
      <xdr:colOff>50800</xdr:colOff>
      <xdr:row>62</xdr:row>
      <xdr:rowOff>145869</xdr:rowOff>
    </xdr:to>
    <xdr:cxnSp macro="">
      <xdr:nvCxnSpPr>
        <xdr:cNvPr id="612" name="直線コネクタ 611">
          <a:extLst>
            <a:ext uri="{FF2B5EF4-FFF2-40B4-BE49-F238E27FC236}">
              <a16:creationId xmlns:a16="http://schemas.microsoft.com/office/drawing/2014/main" id="{3AFDC3A3-1177-4C36-B92F-B547277FA8B1}"/>
            </a:ext>
          </a:extLst>
        </xdr:cNvPr>
        <xdr:cNvCxnSpPr/>
      </xdr:nvCxnSpPr>
      <xdr:spPr>
        <a:xfrm flipV="1">
          <a:off x="19545300" y="10771415"/>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104866</xdr:rowOff>
    </xdr:from>
    <xdr:to>
      <xdr:col>98</xdr:col>
      <xdr:colOff>38100</xdr:colOff>
      <xdr:row>63</xdr:row>
      <xdr:rowOff>35016</xdr:rowOff>
    </xdr:to>
    <xdr:sp macro="" textlink="">
      <xdr:nvSpPr>
        <xdr:cNvPr id="613" name="楕円 612">
          <a:extLst>
            <a:ext uri="{FF2B5EF4-FFF2-40B4-BE49-F238E27FC236}">
              <a16:creationId xmlns:a16="http://schemas.microsoft.com/office/drawing/2014/main" id="{9B0D129E-3E2E-4285-BDE4-D343A7E2D339}"/>
            </a:ext>
          </a:extLst>
        </xdr:cNvPr>
        <xdr:cNvSpPr/>
      </xdr:nvSpPr>
      <xdr:spPr>
        <a:xfrm>
          <a:off x="18605500" y="1073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145869</xdr:rowOff>
    </xdr:from>
    <xdr:to>
      <xdr:col>102</xdr:col>
      <xdr:colOff>114300</xdr:colOff>
      <xdr:row>62</xdr:row>
      <xdr:rowOff>155666</xdr:rowOff>
    </xdr:to>
    <xdr:cxnSp macro="">
      <xdr:nvCxnSpPr>
        <xdr:cNvPr id="614" name="直線コネクタ 613">
          <a:extLst>
            <a:ext uri="{FF2B5EF4-FFF2-40B4-BE49-F238E27FC236}">
              <a16:creationId xmlns:a16="http://schemas.microsoft.com/office/drawing/2014/main" id="{F23E8225-FAF4-4023-B97F-5651CCE443DE}"/>
            </a:ext>
          </a:extLst>
        </xdr:cNvPr>
        <xdr:cNvCxnSpPr/>
      </xdr:nvCxnSpPr>
      <xdr:spPr>
        <a:xfrm flipV="1">
          <a:off x="18656300" y="1077576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31BA8DB7-5292-42A2-A0F7-2795833ADF4D}"/>
            </a:ext>
          </a:extLst>
        </xdr:cNvPr>
        <xdr:cNvSpPr txBox="1"/>
      </xdr:nvSpPr>
      <xdr:spPr>
        <a:xfrm>
          <a:off x="21075727" y="1034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2A0A0E19-A853-417E-BACB-3C63438B19B9}"/>
            </a:ext>
          </a:extLst>
        </xdr:cNvPr>
        <xdr:cNvSpPr txBox="1"/>
      </xdr:nvSpPr>
      <xdr:spPr>
        <a:xfrm>
          <a:off x="20199427" y="1034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3A6A39A1-8AC5-4F40-B77B-433D39A9966D}"/>
            </a:ext>
          </a:extLst>
        </xdr:cNvPr>
        <xdr:cNvSpPr txBox="1"/>
      </xdr:nvSpPr>
      <xdr:spPr>
        <a:xfrm>
          <a:off x="19310427"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7DFA55CA-FC34-455C-BEEB-CE807615D082}"/>
            </a:ext>
          </a:extLst>
        </xdr:cNvPr>
        <xdr:cNvSpPr txBox="1"/>
      </xdr:nvSpPr>
      <xdr:spPr>
        <a:xfrm>
          <a:off x="18421427" y="1037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8726</xdr:rowOff>
    </xdr:from>
    <xdr:ext cx="469744" cy="259045"/>
    <xdr:sp macro="" textlink="">
      <xdr:nvSpPr>
        <xdr:cNvPr id="619" name="n_1mainValue【学校施設】&#10;一人当たり面積">
          <a:extLst>
            <a:ext uri="{FF2B5EF4-FFF2-40B4-BE49-F238E27FC236}">
              <a16:creationId xmlns:a16="http://schemas.microsoft.com/office/drawing/2014/main" id="{F3D1C296-067D-45CE-8E7E-46FD1A2FC86E}"/>
            </a:ext>
          </a:extLst>
        </xdr:cNvPr>
        <xdr:cNvSpPr txBox="1"/>
      </xdr:nvSpPr>
      <xdr:spPr>
        <a:xfrm>
          <a:off x="21075727" y="1081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11992</xdr:rowOff>
    </xdr:from>
    <xdr:ext cx="469744" cy="259045"/>
    <xdr:sp macro="" textlink="">
      <xdr:nvSpPr>
        <xdr:cNvPr id="620" name="n_2mainValue【学校施設】&#10;一人当たり面積">
          <a:extLst>
            <a:ext uri="{FF2B5EF4-FFF2-40B4-BE49-F238E27FC236}">
              <a16:creationId xmlns:a16="http://schemas.microsoft.com/office/drawing/2014/main" id="{7F06A057-B912-49B6-9598-EC2BC15EDDDB}"/>
            </a:ext>
          </a:extLst>
        </xdr:cNvPr>
        <xdr:cNvSpPr txBox="1"/>
      </xdr:nvSpPr>
      <xdr:spPr>
        <a:xfrm>
          <a:off x="20199427" y="1081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16346</xdr:rowOff>
    </xdr:from>
    <xdr:ext cx="469744" cy="259045"/>
    <xdr:sp macro="" textlink="">
      <xdr:nvSpPr>
        <xdr:cNvPr id="621" name="n_3mainValue【学校施設】&#10;一人当たり面積">
          <a:extLst>
            <a:ext uri="{FF2B5EF4-FFF2-40B4-BE49-F238E27FC236}">
              <a16:creationId xmlns:a16="http://schemas.microsoft.com/office/drawing/2014/main" id="{2485956B-FF72-4BE6-A711-49034934C5C7}"/>
            </a:ext>
          </a:extLst>
        </xdr:cNvPr>
        <xdr:cNvSpPr txBox="1"/>
      </xdr:nvSpPr>
      <xdr:spPr>
        <a:xfrm>
          <a:off x="19310427" y="1081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26143</xdr:rowOff>
    </xdr:from>
    <xdr:ext cx="469744" cy="259045"/>
    <xdr:sp macro="" textlink="">
      <xdr:nvSpPr>
        <xdr:cNvPr id="622" name="n_4mainValue【学校施設】&#10;一人当たり面積">
          <a:extLst>
            <a:ext uri="{FF2B5EF4-FFF2-40B4-BE49-F238E27FC236}">
              <a16:creationId xmlns:a16="http://schemas.microsoft.com/office/drawing/2014/main" id="{8DD30DCE-895E-43A7-AA2C-42B61519B396}"/>
            </a:ext>
          </a:extLst>
        </xdr:cNvPr>
        <xdr:cNvSpPr txBox="1"/>
      </xdr:nvSpPr>
      <xdr:spPr>
        <a:xfrm>
          <a:off x="18421427" y="1082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2BAC72A-6EBB-4F90-9429-A4A1DBAE6F1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71B78F1E-9D76-4342-B05A-F027D229E96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766FC8EA-540B-403A-8CAD-1CFCBE00246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44E0418D-427E-4EC6-8054-D53D0ACB4F5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EB355C7-BA26-4306-A053-29A5FC81FA8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A57C1F79-106A-412D-AB1A-95BCAB6F9CB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F82D9EF1-E64E-4ABD-842F-44984FE5EF5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AE7CCE7-BA98-452D-82A4-4B8C77DF26A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9881648D-82C7-406D-91F4-1DA00062FF7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70E8ACB9-1208-4BD4-AADA-B0FD87EBA70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A976B4CD-7A1F-494C-8266-CA21D5AC1AC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124AF947-3C12-489D-B78E-07F1CD3D037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B6B4FB49-8F90-4569-A456-0321FC15A08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E1A98707-063F-43F0-A0B3-CB745D49720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2DE2DB34-BC79-424B-9F32-5653C548356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B4D842B7-1BA7-42A3-8ED9-F8505A7976E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90C56F72-AD05-4250-855B-FDC5FCBAC22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F67F9C4-8F4A-4E06-B499-722B5EB6530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FA83587F-2019-4317-AEBB-6863E56601E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E586EE3E-024B-4389-B0DE-AC867C7DA15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7F05CBDA-CDD2-4A03-8B91-23C3FCC8328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52EE192F-8954-4959-A41B-B9C7AD69801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B5E1D43A-7FCB-47C7-B5C4-A8111638215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B6AAF4DB-0C1C-4455-907D-9A59D7918839}"/>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7EA8FA7D-B43F-4B21-92A8-120A0799466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475A9738-94B4-4064-B337-18876715889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020C1CC1-8A75-407B-9605-297D576E094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D6A265DC-CE66-48C9-87A2-2027CF4436A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5A499082-C840-4F69-B7A6-64BDC2EC894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CABB9A11-36C6-4730-9E60-715BCBA1B35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231F62E7-3409-480F-A6ED-415DE8FA7E1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5153B74F-049D-4DD7-AAD2-76BF8C44B1B2}"/>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97DC2054-8AF2-468A-87C6-49735CC26AD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C4A918AB-96FD-4EAD-A3E5-811D2045987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5B0C4B84-97E1-456C-9B0A-1E12275CED9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ほとんどの類型において、有形固定資産減価償却率は類似団体平均を下回っているものの、全体的に</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を超えており、資産の老朽化が進みつつあることが分かる。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類似団体と比較して特に有形固定資産減価償却率が高くなっている施設は、体育館・プールであり、特に低くなっている施設は図書館、認定こども園・幼稚園・保育所、公営住宅である。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公営住宅については、これまでも市営住宅の改修工事に伴い減価償却率が減少している年度があるが、今後も市営住宅の建替や改修、集約による施設廃止が予定されており、減価償却率の減が見込まれる。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B5F49C3-49B9-4EAE-BDF9-E7C95A2EAFA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3E82A08-11CA-4E15-B864-C33667ED014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E4E2486-EE66-4106-8A77-4B0C57B329B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40A29ED-E40A-4054-BBC9-C6F4A91FF67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愛知県岡崎市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DF0916F-65DD-400A-B4C6-39169473EE5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0826F8B-7600-4E73-9D76-87A524BE995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E1C1D88-1F36-4504-8D11-2DFC237BE5E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C417600-7A10-44D8-9609-FBCF73A30ED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F6BA521-7B41-4D39-81DB-9BA45E3B639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8B17557-7EF6-4166-83B5-C876992608B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382,656
368,212
387.20
157,661,100
148,384,455
6,459,402
80,406,137
52,439,993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4ECD738-6E4E-42BE-860F-BAE7523430B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7950F4E-8895-437F-968A-6FED0C4180D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0BBEFAB-408B-4F5D-BDC0-A40EAABC6A4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F8FFC08-35FE-4022-86BD-E8042680E56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461E2CF-063A-4C30-A904-2D58B743A60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3887923-BB92-4815-817F-903FFAFE831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A1BD446-4FF3-4DF6-BE83-070D2B28012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CAC483-A0A8-48E8-8ADD-7462AC8E418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3A4E016-2002-4B24-9B16-EDEBDE08696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A77B0ED-0AD7-4142-AA76-B9B72787C55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2D793D9-B94D-4722-A434-AADF3D9A092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E7A7BFE-E6D8-41BC-9F8A-ED5FB0FCBC3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D54992A-4BDF-4006-8C65-0664E41378B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DF105FD-CCD1-4AC0-8268-305A8914726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E35B03D-9B1D-462C-BA20-D45D56A5C4E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9A4AE8C-C3A3-4460-8B2D-AA8516BE950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A46525-D472-48F8-A92B-49CA93CB40D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AB66038-D8F0-40E6-93CF-97206F4A3DA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489A7C2-98CD-4A60-A7A6-EDF81AD2B2E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49B0217-5956-48A7-8C2E-E49ADD9111C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891AD8E-E2C5-496E-9734-D12335C1D6F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5D7993C-66BF-4794-BCA9-15DE3001C70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E7CDBB-1235-4213-9569-7E1851D3CCB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1C14622-7C4B-437C-972A-24D8EE1A88B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7E766D-D715-48E2-BCCF-E36C0EC5F10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95DD6CF-F545-4DEB-97A6-A48D1A21EC9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67CADD8-09F3-4EC6-AC32-36F16646FCE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18A3C4C-FCA7-40AD-9E4A-80FFD00EC2E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897A89E-6961-4CA6-93C9-AFB16745C69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084F685-809E-4B08-ADC3-9335CDAF061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56637CF-DC82-4F5B-8C91-5A4E79CB923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A3A0B85-23CB-4B13-BAEC-7649D2FEAA9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9987A57-3F7D-44D1-8F15-61646A12E7E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A438B1D-61B9-4F8F-93F1-02CBFFCB83B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9DB6C32-F4CE-48B9-8ECD-97BDAC87326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1FAF70F-0950-4F78-A563-474C663D00E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0CB683F-0109-4854-AAA4-BF246952774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BB083C5-7049-4030-95CD-2EE1D4EC99F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39EEC02-C225-48A3-8AB8-4BB9672E4FA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8C28564-0951-452F-91BD-B283DFA1412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DC07C14-3581-46D9-B342-449FEA7C145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3A9E45F-AD60-4868-90B9-2CB2CF27F47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001B53D-5F9C-483B-ACD9-2DEDEEC509F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FDF9F0C-97F2-4482-AF67-FD6E4FFB72C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632B68B-075E-403E-AD41-8C3E44045D0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5766E6A2-F5F8-4E2D-BD51-0421968C0249}"/>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5F3E6487-A9C6-4AA3-AFAB-EE5B1BDE63A4}"/>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DD4AF354-D7AB-4929-9D51-FD449F82D998}"/>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82D21FDE-FC3C-4056-B45C-C68A99495999}"/>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4654C970-A23D-4BF0-9C51-12A7002E113F}"/>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2DA393AD-613F-401F-966D-DD8FCC5E7676}"/>
            </a:ext>
          </a:extLst>
        </xdr:cNvPr>
        <xdr:cNvSpPr txBox="1"/>
      </xdr:nvSpPr>
      <xdr:spPr>
        <a:xfrm>
          <a:off x="4673600"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108DEC56-2B7C-46E1-883F-DDF56C79ADD7}"/>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771648A5-6096-454B-9504-EAA9CFA0B6EC}"/>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66A04DB7-A604-4CDD-B337-8D5F1D595EA9}"/>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B0BB35C1-0149-468F-9176-C69BCCC6A962}"/>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C58A196F-B6F1-41AD-BCCB-9B8A2A0F5EE6}"/>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4630A58-FC39-4206-97D0-824EB7D1B75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5DBEFF9-7F17-4D12-A554-CEDA785AC65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C455211-6279-4511-BEA4-13411FAB6C7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7814E10-693B-4F63-881C-8E13395F5FB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FD8BC07-3A9B-4B32-9596-7892802C665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93980</xdr:rowOff>
    </xdr:from>
    <xdr:to>
      <xdr:col>24</xdr:col>
      <xdr:colOff>114300</xdr:colOff>
      <xdr:row>35</xdr:row>
      <xdr:rowOff>24130</xdr:rowOff>
    </xdr:to>
    <xdr:sp macro="" textlink="">
      <xdr:nvSpPr>
        <xdr:cNvPr id="73" name="楕円 72">
          <a:extLst>
            <a:ext uri="{FF2B5EF4-FFF2-40B4-BE49-F238E27FC236}">
              <a16:creationId xmlns:a16="http://schemas.microsoft.com/office/drawing/2014/main" id="{E695B5DA-1F6E-4ABC-9275-0435E3DD5091}"/>
            </a:ext>
          </a:extLst>
        </xdr:cNvPr>
        <xdr:cNvSpPr/>
      </xdr:nvSpPr>
      <xdr:spPr>
        <a:xfrm>
          <a:off x="45847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116857</xdr:rowOff>
    </xdr:from>
    <xdr:ext cx="405111" cy="259045"/>
    <xdr:sp macro="" textlink="">
      <xdr:nvSpPr>
        <xdr:cNvPr id="74" name="【図書館】&#10;有形固定資産減価償却率該当値テキスト">
          <a:extLst>
            <a:ext uri="{FF2B5EF4-FFF2-40B4-BE49-F238E27FC236}">
              <a16:creationId xmlns:a16="http://schemas.microsoft.com/office/drawing/2014/main" id="{930FB3A2-3731-4336-91C4-DC17D2CB75D1}"/>
            </a:ext>
          </a:extLst>
        </xdr:cNvPr>
        <xdr:cNvSpPr txBox="1"/>
      </xdr:nvSpPr>
      <xdr:spPr>
        <a:xfrm>
          <a:off x="4673600" y="57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55880</xdr:rowOff>
    </xdr:from>
    <xdr:to>
      <xdr:col>20</xdr:col>
      <xdr:colOff>38100</xdr:colOff>
      <xdr:row>34</xdr:row>
      <xdr:rowOff>157480</xdr:rowOff>
    </xdr:to>
    <xdr:sp macro="" textlink="">
      <xdr:nvSpPr>
        <xdr:cNvPr id="75" name="楕円 74">
          <a:extLst>
            <a:ext uri="{FF2B5EF4-FFF2-40B4-BE49-F238E27FC236}">
              <a16:creationId xmlns:a16="http://schemas.microsoft.com/office/drawing/2014/main" id="{CB04ED12-C6C5-48D3-A49B-C4B3D23ADA8D}"/>
            </a:ext>
          </a:extLst>
        </xdr:cNvPr>
        <xdr:cNvSpPr/>
      </xdr:nvSpPr>
      <xdr:spPr>
        <a:xfrm>
          <a:off x="3746500" y="588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106680</xdr:rowOff>
    </xdr:from>
    <xdr:to>
      <xdr:col>24</xdr:col>
      <xdr:colOff>63500</xdr:colOff>
      <xdr:row>34</xdr:row>
      <xdr:rowOff>144780</xdr:rowOff>
    </xdr:to>
    <xdr:cxnSp macro="">
      <xdr:nvCxnSpPr>
        <xdr:cNvPr id="76" name="直線コネクタ 75">
          <a:extLst>
            <a:ext uri="{FF2B5EF4-FFF2-40B4-BE49-F238E27FC236}">
              <a16:creationId xmlns:a16="http://schemas.microsoft.com/office/drawing/2014/main" id="{C5940B15-C5B7-45C8-AA13-B2C72FE4B114}"/>
            </a:ext>
          </a:extLst>
        </xdr:cNvPr>
        <xdr:cNvCxnSpPr/>
      </xdr:nvCxnSpPr>
      <xdr:spPr>
        <a:xfrm>
          <a:off x="3797300" y="59359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17780</xdr:rowOff>
    </xdr:from>
    <xdr:to>
      <xdr:col>15</xdr:col>
      <xdr:colOff>101600</xdr:colOff>
      <xdr:row>34</xdr:row>
      <xdr:rowOff>119380</xdr:rowOff>
    </xdr:to>
    <xdr:sp macro="" textlink="">
      <xdr:nvSpPr>
        <xdr:cNvPr id="77" name="楕円 76">
          <a:extLst>
            <a:ext uri="{FF2B5EF4-FFF2-40B4-BE49-F238E27FC236}">
              <a16:creationId xmlns:a16="http://schemas.microsoft.com/office/drawing/2014/main" id="{9A3CA379-56A8-4D6E-914B-4A58B1624B94}"/>
            </a:ext>
          </a:extLst>
        </xdr:cNvPr>
        <xdr:cNvSpPr/>
      </xdr:nvSpPr>
      <xdr:spPr>
        <a:xfrm>
          <a:off x="2857500" y="584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68580</xdr:rowOff>
    </xdr:from>
    <xdr:to>
      <xdr:col>19</xdr:col>
      <xdr:colOff>177800</xdr:colOff>
      <xdr:row>34</xdr:row>
      <xdr:rowOff>106680</xdr:rowOff>
    </xdr:to>
    <xdr:cxnSp macro="">
      <xdr:nvCxnSpPr>
        <xdr:cNvPr id="78" name="直線コネクタ 77">
          <a:extLst>
            <a:ext uri="{FF2B5EF4-FFF2-40B4-BE49-F238E27FC236}">
              <a16:creationId xmlns:a16="http://schemas.microsoft.com/office/drawing/2014/main" id="{D56F10F4-E0B1-4379-9CE0-5200E8C44837}"/>
            </a:ext>
          </a:extLst>
        </xdr:cNvPr>
        <xdr:cNvCxnSpPr/>
      </xdr:nvCxnSpPr>
      <xdr:spPr>
        <a:xfrm>
          <a:off x="2908300" y="5897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149225</xdr:rowOff>
    </xdr:from>
    <xdr:to>
      <xdr:col>10</xdr:col>
      <xdr:colOff>165100</xdr:colOff>
      <xdr:row>34</xdr:row>
      <xdr:rowOff>79375</xdr:rowOff>
    </xdr:to>
    <xdr:sp macro="" textlink="">
      <xdr:nvSpPr>
        <xdr:cNvPr id="79" name="楕円 78">
          <a:extLst>
            <a:ext uri="{FF2B5EF4-FFF2-40B4-BE49-F238E27FC236}">
              <a16:creationId xmlns:a16="http://schemas.microsoft.com/office/drawing/2014/main" id="{E835F826-263E-4DFC-BBED-E34EE1077305}"/>
            </a:ext>
          </a:extLst>
        </xdr:cNvPr>
        <xdr:cNvSpPr/>
      </xdr:nvSpPr>
      <xdr:spPr>
        <a:xfrm>
          <a:off x="1968500" y="580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28575</xdr:rowOff>
    </xdr:from>
    <xdr:to>
      <xdr:col>15</xdr:col>
      <xdr:colOff>50800</xdr:colOff>
      <xdr:row>34</xdr:row>
      <xdr:rowOff>68580</xdr:rowOff>
    </xdr:to>
    <xdr:cxnSp macro="">
      <xdr:nvCxnSpPr>
        <xdr:cNvPr id="80" name="直線コネクタ 79">
          <a:extLst>
            <a:ext uri="{FF2B5EF4-FFF2-40B4-BE49-F238E27FC236}">
              <a16:creationId xmlns:a16="http://schemas.microsoft.com/office/drawing/2014/main" id="{564D68BF-A927-418E-965E-D91F78EEA8E4}"/>
            </a:ext>
          </a:extLst>
        </xdr:cNvPr>
        <xdr:cNvCxnSpPr/>
      </xdr:nvCxnSpPr>
      <xdr:spPr>
        <a:xfrm>
          <a:off x="2019300" y="58578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111125</xdr:rowOff>
    </xdr:from>
    <xdr:to>
      <xdr:col>6</xdr:col>
      <xdr:colOff>38100</xdr:colOff>
      <xdr:row>34</xdr:row>
      <xdr:rowOff>41275</xdr:rowOff>
    </xdr:to>
    <xdr:sp macro="" textlink="">
      <xdr:nvSpPr>
        <xdr:cNvPr id="81" name="楕円 80">
          <a:extLst>
            <a:ext uri="{FF2B5EF4-FFF2-40B4-BE49-F238E27FC236}">
              <a16:creationId xmlns:a16="http://schemas.microsoft.com/office/drawing/2014/main" id="{3EC99DD1-007D-446A-AE9D-B66B0483DDF2}"/>
            </a:ext>
          </a:extLst>
        </xdr:cNvPr>
        <xdr:cNvSpPr/>
      </xdr:nvSpPr>
      <xdr:spPr>
        <a:xfrm>
          <a:off x="1079500" y="576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161925</xdr:rowOff>
    </xdr:from>
    <xdr:to>
      <xdr:col>10</xdr:col>
      <xdr:colOff>114300</xdr:colOff>
      <xdr:row>34</xdr:row>
      <xdr:rowOff>28575</xdr:rowOff>
    </xdr:to>
    <xdr:cxnSp macro="">
      <xdr:nvCxnSpPr>
        <xdr:cNvPr id="82" name="直線コネクタ 81">
          <a:extLst>
            <a:ext uri="{FF2B5EF4-FFF2-40B4-BE49-F238E27FC236}">
              <a16:creationId xmlns:a16="http://schemas.microsoft.com/office/drawing/2014/main" id="{F48B23EB-55A5-4594-A210-600F83F3298B}"/>
            </a:ext>
          </a:extLst>
        </xdr:cNvPr>
        <xdr:cNvCxnSpPr/>
      </xdr:nvCxnSpPr>
      <xdr:spPr>
        <a:xfrm>
          <a:off x="1130300" y="58197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29E45911-2E29-4FA4-A21B-E638618369F6}"/>
            </a:ext>
          </a:extLst>
        </xdr:cNvPr>
        <xdr:cNvSpPr txBox="1"/>
      </xdr:nvSpPr>
      <xdr:spPr>
        <a:xfrm>
          <a:off x="35820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B7D148C1-344D-4DA6-B38D-212182F2CA40}"/>
            </a:ext>
          </a:extLst>
        </xdr:cNvPr>
        <xdr:cNvSpPr txBox="1"/>
      </xdr:nvSpPr>
      <xdr:spPr>
        <a:xfrm>
          <a:off x="2705744"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7E551642-D7AF-4494-9C2D-AA58F69FF74A}"/>
            </a:ext>
          </a:extLst>
        </xdr:cNvPr>
        <xdr:cNvSpPr txBox="1"/>
      </xdr:nvSpPr>
      <xdr:spPr>
        <a:xfrm>
          <a:off x="181674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D66A9C2D-4F80-4FAB-AABB-0F4A5B8BA994}"/>
            </a:ext>
          </a:extLst>
        </xdr:cNvPr>
        <xdr:cNvSpPr txBox="1"/>
      </xdr:nvSpPr>
      <xdr:spPr>
        <a:xfrm>
          <a:off x="92774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2557</xdr:rowOff>
    </xdr:from>
    <xdr:ext cx="405111" cy="259045"/>
    <xdr:sp macro="" textlink="">
      <xdr:nvSpPr>
        <xdr:cNvPr id="87" name="n_1mainValue【図書館】&#10;有形固定資産減価償却率">
          <a:extLst>
            <a:ext uri="{FF2B5EF4-FFF2-40B4-BE49-F238E27FC236}">
              <a16:creationId xmlns:a16="http://schemas.microsoft.com/office/drawing/2014/main" id="{B7AFAC95-660C-4FBC-9122-C2E0639EBC1A}"/>
            </a:ext>
          </a:extLst>
        </xdr:cNvPr>
        <xdr:cNvSpPr txBox="1"/>
      </xdr:nvSpPr>
      <xdr:spPr>
        <a:xfrm>
          <a:off x="3582044" y="56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135907</xdr:rowOff>
    </xdr:from>
    <xdr:ext cx="405111" cy="259045"/>
    <xdr:sp macro="" textlink="">
      <xdr:nvSpPr>
        <xdr:cNvPr id="88" name="n_2mainValue【図書館】&#10;有形固定資産減価償却率">
          <a:extLst>
            <a:ext uri="{FF2B5EF4-FFF2-40B4-BE49-F238E27FC236}">
              <a16:creationId xmlns:a16="http://schemas.microsoft.com/office/drawing/2014/main" id="{F4208511-BFC8-4CA4-B256-92FD700EBEDA}"/>
            </a:ext>
          </a:extLst>
        </xdr:cNvPr>
        <xdr:cNvSpPr txBox="1"/>
      </xdr:nvSpPr>
      <xdr:spPr>
        <a:xfrm>
          <a:off x="2705744" y="56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95902</xdr:rowOff>
    </xdr:from>
    <xdr:ext cx="405111" cy="259045"/>
    <xdr:sp macro="" textlink="">
      <xdr:nvSpPr>
        <xdr:cNvPr id="89" name="n_3mainValue【図書館】&#10;有形固定資産減価償却率">
          <a:extLst>
            <a:ext uri="{FF2B5EF4-FFF2-40B4-BE49-F238E27FC236}">
              <a16:creationId xmlns:a16="http://schemas.microsoft.com/office/drawing/2014/main" id="{16310302-7B77-40E9-92EF-DB2830E88CC5}"/>
            </a:ext>
          </a:extLst>
        </xdr:cNvPr>
        <xdr:cNvSpPr txBox="1"/>
      </xdr:nvSpPr>
      <xdr:spPr>
        <a:xfrm>
          <a:off x="1816744" y="558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57802</xdr:rowOff>
    </xdr:from>
    <xdr:ext cx="405111" cy="259045"/>
    <xdr:sp macro="" textlink="">
      <xdr:nvSpPr>
        <xdr:cNvPr id="90" name="n_4mainValue【図書館】&#10;有形固定資産減価償却率">
          <a:extLst>
            <a:ext uri="{FF2B5EF4-FFF2-40B4-BE49-F238E27FC236}">
              <a16:creationId xmlns:a16="http://schemas.microsoft.com/office/drawing/2014/main" id="{F76D1D1E-A159-4E6E-95AF-6B722BF3387A}"/>
            </a:ext>
          </a:extLst>
        </xdr:cNvPr>
        <xdr:cNvSpPr txBox="1"/>
      </xdr:nvSpPr>
      <xdr:spPr>
        <a:xfrm>
          <a:off x="927744" y="554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8B89E96-071A-48DD-AC77-CD91E7DF6F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F26A2A1-573B-4731-9099-0FEC9F2CFB5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88331C3-6F67-4DCD-900C-2C4A7E9565A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AAF23F1-1BE0-4212-865E-53245C0E93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CC54C6F-6AEF-4A0B-AD03-4F2E923DD1C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DE63434-A1C0-4380-93AD-F714A2CEF63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7E38B17-71EF-4229-875A-5CE749624A4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12D6B45-EE13-433E-87BC-22F7364EE50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54084860-FFB1-4DF7-A60E-F4B32B5C4BA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D791E98-BFA4-4771-A681-E190B1A60EB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44E35F18-50B5-4A1C-A38A-FDBE51AE44C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C399CFB6-5223-476E-B25A-17352E70150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3701A28-D871-4248-B1A8-D8F250BD9AB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E5503CFE-0BE9-457F-8C8A-086950AF870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8AF6BB0-6483-42A2-B790-37DB888E0973}"/>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12DB0F61-CC93-4E9A-BCC9-BC32416EB8C3}"/>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AB11CE2-E41A-4C57-9409-839406A07FD6}"/>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BFDDB392-1826-4FF8-8A75-48E5D80C65E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CA86EE5-C64F-429A-BFF8-5CF97839598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9482875C-C0D0-41A2-A2A6-B75998E96A5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742B218E-1669-4CC5-9FD9-ED191214855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270C4A4A-F836-425D-868C-000B6197F5D7}"/>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70EAFE08-D81E-42D1-AED5-9EDBB8DCE974}"/>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5E319D3F-E8EF-4A3B-901F-52283A2333C7}"/>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B4BDFC46-EEC8-4F75-83D7-4E50D4CACC0C}"/>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2407DF2C-3931-4575-8303-74F140D1D6AB}"/>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35584162-7752-43C3-86A3-0C8E8330036D}"/>
            </a:ext>
          </a:extLst>
        </xdr:cNvPr>
        <xdr:cNvSpPr txBox="1"/>
      </xdr:nvSpPr>
      <xdr:spPr>
        <a:xfrm>
          <a:off x="1051560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9B362033-AC9F-4BD0-B94E-F19125024814}"/>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13A01BA2-4270-40AE-8292-EBECB3897865}"/>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E104E6BE-73C3-4875-8D99-1D765583BF7F}"/>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1DA91C07-9BAF-4106-85A5-6D56649D2E77}"/>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A4B84618-C4E4-4612-8149-51EA83761693}"/>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236094D-31B6-4563-9394-7BDCB751236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56E2EBB-0DAF-413C-BC6F-CD14BC4AE14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184BC60-ADAB-4A16-8AA3-F22DF5B5ED8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C61A2FC-3C50-4256-B85F-02B55EFA86C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3E1BA34-DB3B-4943-9767-E3FAF748AF7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116840</xdr:rowOff>
    </xdr:from>
    <xdr:to>
      <xdr:col>55</xdr:col>
      <xdr:colOff>50800</xdr:colOff>
      <xdr:row>39</xdr:row>
      <xdr:rowOff>46990</xdr:rowOff>
    </xdr:to>
    <xdr:sp macro="" textlink="">
      <xdr:nvSpPr>
        <xdr:cNvPr id="128" name="楕円 127">
          <a:extLst>
            <a:ext uri="{FF2B5EF4-FFF2-40B4-BE49-F238E27FC236}">
              <a16:creationId xmlns:a16="http://schemas.microsoft.com/office/drawing/2014/main" id="{4EF49B84-A18B-4B81-BDF0-A22930761FF4}"/>
            </a:ext>
          </a:extLst>
        </xdr:cNvPr>
        <xdr:cNvSpPr/>
      </xdr:nvSpPr>
      <xdr:spPr>
        <a:xfrm>
          <a:off x="10426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95267</xdr:rowOff>
    </xdr:from>
    <xdr:ext cx="469744" cy="259045"/>
    <xdr:sp macro="" textlink="">
      <xdr:nvSpPr>
        <xdr:cNvPr id="129" name="【図書館】&#10;一人当たり面積該当値テキスト">
          <a:extLst>
            <a:ext uri="{FF2B5EF4-FFF2-40B4-BE49-F238E27FC236}">
              <a16:creationId xmlns:a16="http://schemas.microsoft.com/office/drawing/2014/main" id="{47A6B4D1-F1F1-4A35-8BAB-9B681210F43B}"/>
            </a:ext>
          </a:extLst>
        </xdr:cNvPr>
        <xdr:cNvSpPr txBox="1"/>
      </xdr:nvSpPr>
      <xdr:spPr>
        <a:xfrm>
          <a:off x="10515600"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116840</xdr:rowOff>
    </xdr:from>
    <xdr:to>
      <xdr:col>50</xdr:col>
      <xdr:colOff>165100</xdr:colOff>
      <xdr:row>39</xdr:row>
      <xdr:rowOff>46990</xdr:rowOff>
    </xdr:to>
    <xdr:sp macro="" textlink="">
      <xdr:nvSpPr>
        <xdr:cNvPr id="130" name="楕円 129">
          <a:extLst>
            <a:ext uri="{FF2B5EF4-FFF2-40B4-BE49-F238E27FC236}">
              <a16:creationId xmlns:a16="http://schemas.microsoft.com/office/drawing/2014/main" id="{568120BC-E545-468A-8139-0003B8BC0472}"/>
            </a:ext>
          </a:extLst>
        </xdr:cNvPr>
        <xdr:cNvSpPr/>
      </xdr:nvSpPr>
      <xdr:spPr>
        <a:xfrm>
          <a:off x="9588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167640</xdr:rowOff>
    </xdr:from>
    <xdr:to>
      <xdr:col>55</xdr:col>
      <xdr:colOff>0</xdr:colOff>
      <xdr:row>38</xdr:row>
      <xdr:rowOff>167640</xdr:rowOff>
    </xdr:to>
    <xdr:cxnSp macro="">
      <xdr:nvCxnSpPr>
        <xdr:cNvPr id="131" name="直線コネクタ 130">
          <a:extLst>
            <a:ext uri="{FF2B5EF4-FFF2-40B4-BE49-F238E27FC236}">
              <a16:creationId xmlns:a16="http://schemas.microsoft.com/office/drawing/2014/main" id="{B57E32BF-E4DD-4A96-AEFE-6B5C40731EB4}"/>
            </a:ext>
          </a:extLst>
        </xdr:cNvPr>
        <xdr:cNvCxnSpPr/>
      </xdr:nvCxnSpPr>
      <xdr:spPr>
        <a:xfrm>
          <a:off x="9639300" y="66827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116840</xdr:rowOff>
    </xdr:from>
    <xdr:to>
      <xdr:col>46</xdr:col>
      <xdr:colOff>38100</xdr:colOff>
      <xdr:row>39</xdr:row>
      <xdr:rowOff>46990</xdr:rowOff>
    </xdr:to>
    <xdr:sp macro="" textlink="">
      <xdr:nvSpPr>
        <xdr:cNvPr id="132" name="楕円 131">
          <a:extLst>
            <a:ext uri="{FF2B5EF4-FFF2-40B4-BE49-F238E27FC236}">
              <a16:creationId xmlns:a16="http://schemas.microsoft.com/office/drawing/2014/main" id="{284518AF-0948-4CD4-8B8E-05E920640DF5}"/>
            </a:ext>
          </a:extLst>
        </xdr:cNvPr>
        <xdr:cNvSpPr/>
      </xdr:nvSpPr>
      <xdr:spPr>
        <a:xfrm>
          <a:off x="8699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167640</xdr:rowOff>
    </xdr:from>
    <xdr:to>
      <xdr:col>50</xdr:col>
      <xdr:colOff>114300</xdr:colOff>
      <xdr:row>38</xdr:row>
      <xdr:rowOff>167640</xdr:rowOff>
    </xdr:to>
    <xdr:cxnSp macro="">
      <xdr:nvCxnSpPr>
        <xdr:cNvPr id="133" name="直線コネクタ 132">
          <a:extLst>
            <a:ext uri="{FF2B5EF4-FFF2-40B4-BE49-F238E27FC236}">
              <a16:creationId xmlns:a16="http://schemas.microsoft.com/office/drawing/2014/main" id="{A44B0A82-49C5-4F01-939C-F756F4EFF017}"/>
            </a:ext>
          </a:extLst>
        </xdr:cNvPr>
        <xdr:cNvCxnSpPr/>
      </xdr:nvCxnSpPr>
      <xdr:spPr>
        <a:xfrm>
          <a:off x="8750300" y="6682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116840</xdr:rowOff>
    </xdr:from>
    <xdr:to>
      <xdr:col>41</xdr:col>
      <xdr:colOff>101600</xdr:colOff>
      <xdr:row>39</xdr:row>
      <xdr:rowOff>46990</xdr:rowOff>
    </xdr:to>
    <xdr:sp macro="" textlink="">
      <xdr:nvSpPr>
        <xdr:cNvPr id="134" name="楕円 133">
          <a:extLst>
            <a:ext uri="{FF2B5EF4-FFF2-40B4-BE49-F238E27FC236}">
              <a16:creationId xmlns:a16="http://schemas.microsoft.com/office/drawing/2014/main" id="{6C8B1747-107E-44E7-823F-08DBD87E9855}"/>
            </a:ext>
          </a:extLst>
        </xdr:cNvPr>
        <xdr:cNvSpPr/>
      </xdr:nvSpPr>
      <xdr:spPr>
        <a:xfrm>
          <a:off x="7810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167640</xdr:rowOff>
    </xdr:from>
    <xdr:to>
      <xdr:col>45</xdr:col>
      <xdr:colOff>177800</xdr:colOff>
      <xdr:row>38</xdr:row>
      <xdr:rowOff>167640</xdr:rowOff>
    </xdr:to>
    <xdr:cxnSp macro="">
      <xdr:nvCxnSpPr>
        <xdr:cNvPr id="135" name="直線コネクタ 134">
          <a:extLst>
            <a:ext uri="{FF2B5EF4-FFF2-40B4-BE49-F238E27FC236}">
              <a16:creationId xmlns:a16="http://schemas.microsoft.com/office/drawing/2014/main" id="{024F336D-A803-48D0-9CD9-51C44D00605D}"/>
            </a:ext>
          </a:extLst>
        </xdr:cNvPr>
        <xdr:cNvCxnSpPr/>
      </xdr:nvCxnSpPr>
      <xdr:spPr>
        <a:xfrm>
          <a:off x="7861300" y="6682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116840</xdr:rowOff>
    </xdr:from>
    <xdr:to>
      <xdr:col>36</xdr:col>
      <xdr:colOff>165100</xdr:colOff>
      <xdr:row>39</xdr:row>
      <xdr:rowOff>46990</xdr:rowOff>
    </xdr:to>
    <xdr:sp macro="" textlink="">
      <xdr:nvSpPr>
        <xdr:cNvPr id="136" name="楕円 135">
          <a:extLst>
            <a:ext uri="{FF2B5EF4-FFF2-40B4-BE49-F238E27FC236}">
              <a16:creationId xmlns:a16="http://schemas.microsoft.com/office/drawing/2014/main" id="{6A0B31CD-D496-483E-96BB-BF0B83001ED5}"/>
            </a:ext>
          </a:extLst>
        </xdr:cNvPr>
        <xdr:cNvSpPr/>
      </xdr:nvSpPr>
      <xdr:spPr>
        <a:xfrm>
          <a:off x="6921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167640</xdr:rowOff>
    </xdr:from>
    <xdr:to>
      <xdr:col>41</xdr:col>
      <xdr:colOff>50800</xdr:colOff>
      <xdr:row>38</xdr:row>
      <xdr:rowOff>167640</xdr:rowOff>
    </xdr:to>
    <xdr:cxnSp macro="">
      <xdr:nvCxnSpPr>
        <xdr:cNvPr id="137" name="直線コネクタ 136">
          <a:extLst>
            <a:ext uri="{FF2B5EF4-FFF2-40B4-BE49-F238E27FC236}">
              <a16:creationId xmlns:a16="http://schemas.microsoft.com/office/drawing/2014/main" id="{AA1C59C8-BDF7-418B-B7DE-AA05C5C232D9}"/>
            </a:ext>
          </a:extLst>
        </xdr:cNvPr>
        <xdr:cNvCxnSpPr/>
      </xdr:nvCxnSpPr>
      <xdr:spPr>
        <a:xfrm>
          <a:off x="6972300" y="6682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7025CC72-C95C-4B56-9872-BA3386C565D3}"/>
            </a:ext>
          </a:extLst>
        </xdr:cNvPr>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0BA16126-8A23-420B-8060-4C91D958478A}"/>
            </a:ext>
          </a:extLst>
        </xdr:cNvPr>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74BD928D-8CE0-4C1B-8EA5-19BC91D8C572}"/>
            </a:ext>
          </a:extLst>
        </xdr:cNvPr>
        <xdr:cNvSpPr txBox="1"/>
      </xdr:nvSpPr>
      <xdr:spPr>
        <a:xfrm>
          <a:off x="7626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D50687B4-6051-4FD9-84E6-282DDA9DC07B}"/>
            </a:ext>
          </a:extLst>
        </xdr:cNvPr>
        <xdr:cNvSpPr txBox="1"/>
      </xdr:nvSpPr>
      <xdr:spPr>
        <a:xfrm>
          <a:off x="6737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38117</xdr:rowOff>
    </xdr:from>
    <xdr:ext cx="469744" cy="259045"/>
    <xdr:sp macro="" textlink="">
      <xdr:nvSpPr>
        <xdr:cNvPr id="142" name="n_1mainValue【図書館】&#10;一人当たり面積">
          <a:extLst>
            <a:ext uri="{FF2B5EF4-FFF2-40B4-BE49-F238E27FC236}">
              <a16:creationId xmlns:a16="http://schemas.microsoft.com/office/drawing/2014/main" id="{7E88EDA1-C2A0-4B13-8B8E-3173F472FC4B}"/>
            </a:ext>
          </a:extLst>
        </xdr:cNvPr>
        <xdr:cNvSpPr txBox="1"/>
      </xdr:nvSpPr>
      <xdr:spPr>
        <a:xfrm>
          <a:off x="93917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38117</xdr:rowOff>
    </xdr:from>
    <xdr:ext cx="469744" cy="259045"/>
    <xdr:sp macro="" textlink="">
      <xdr:nvSpPr>
        <xdr:cNvPr id="143" name="n_2mainValue【図書館】&#10;一人当たり面積">
          <a:extLst>
            <a:ext uri="{FF2B5EF4-FFF2-40B4-BE49-F238E27FC236}">
              <a16:creationId xmlns:a16="http://schemas.microsoft.com/office/drawing/2014/main" id="{846E5509-1BD3-4F4E-A650-40FF97DEA171}"/>
            </a:ext>
          </a:extLst>
        </xdr:cNvPr>
        <xdr:cNvSpPr txBox="1"/>
      </xdr:nvSpPr>
      <xdr:spPr>
        <a:xfrm>
          <a:off x="8515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38117</xdr:rowOff>
    </xdr:from>
    <xdr:ext cx="469744" cy="259045"/>
    <xdr:sp macro="" textlink="">
      <xdr:nvSpPr>
        <xdr:cNvPr id="144" name="n_3mainValue【図書館】&#10;一人当たり面積">
          <a:extLst>
            <a:ext uri="{FF2B5EF4-FFF2-40B4-BE49-F238E27FC236}">
              <a16:creationId xmlns:a16="http://schemas.microsoft.com/office/drawing/2014/main" id="{F8E04B0B-A6E4-4D99-A95D-AE2D2D1AC6DD}"/>
            </a:ext>
          </a:extLst>
        </xdr:cNvPr>
        <xdr:cNvSpPr txBox="1"/>
      </xdr:nvSpPr>
      <xdr:spPr>
        <a:xfrm>
          <a:off x="7626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38117</xdr:rowOff>
    </xdr:from>
    <xdr:ext cx="469744" cy="259045"/>
    <xdr:sp macro="" textlink="">
      <xdr:nvSpPr>
        <xdr:cNvPr id="145" name="n_4mainValue【図書館】&#10;一人当たり面積">
          <a:extLst>
            <a:ext uri="{FF2B5EF4-FFF2-40B4-BE49-F238E27FC236}">
              <a16:creationId xmlns:a16="http://schemas.microsoft.com/office/drawing/2014/main" id="{42E23D35-2614-41BB-A43D-F271EA2B6E0F}"/>
            </a:ext>
          </a:extLst>
        </xdr:cNvPr>
        <xdr:cNvSpPr txBox="1"/>
      </xdr:nvSpPr>
      <xdr:spPr>
        <a:xfrm>
          <a:off x="6737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828DEBC-EF06-4627-914E-3D099444F9D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895A813-74A9-4753-98F8-10E0249B3C6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4BD2CF5-814E-4177-9474-F1AA362C802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22A4D3E-D8EF-44C2-A162-F6AF6DF3D41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9E3038B-9EDE-4D03-9D13-B397BD09119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A262439-EED9-4CD1-B470-1D7617887F1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DB2A4D4-F3AC-4006-88D2-E8A1D9A2A0D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D638D1D-10B2-46AA-8402-673441681DB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CED30F7-A0C3-4298-9108-31E5D215AF1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5091B37-1BB7-49A6-BE20-481B6A7331D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C5FB461-96F5-4957-8F41-2DDC84566DF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B3100549-385A-41EB-8092-3062BE03BBB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72C69814-05CD-46FD-B377-C0DCBA15128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772FAD1E-ED82-432D-B652-1FC2FDE8A7B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0195C93-2088-4E86-89B3-1C6EADC64DD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7F23D532-3E6E-46F6-9A12-A819122F6FB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7D2E0B6C-5FCD-4ED8-AB03-A1FEEA21F5B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E4697FCF-D407-45EC-8127-3F4EB432578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37D3AB70-EA02-4DCE-94D4-D86AC833296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35CD1F0F-38EB-4D1E-A87E-B72ADE31FBC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B350B69F-39E1-4959-A1CC-FA5A3F44FD8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B72CDBC-06C3-4D82-BB51-7A65B816D1C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A9824F33-FA04-4163-8253-E1BA5900366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FDC798F9-0313-4FE7-A641-263B29D7F3D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9148A1F4-3736-426D-9D62-80DEFE3359E6}"/>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B5FF48CF-0412-4571-9D0E-BC98BE116BD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3780D32E-84B6-4ECD-B7D1-FD2E63177ADC}"/>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E41D9B2B-ABAE-4430-AB6D-496DE70215EA}"/>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EBCD9B12-22E2-4B17-A5CB-2C5B94125453}"/>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2C0E4766-2A30-4DB8-B8FC-A82058E45E3F}"/>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32AD7861-B591-4F38-847A-CA86481C140D}"/>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2F7A617F-5288-4F27-80CF-EFFAE5E604DE}"/>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B0F90470-886C-49E9-B7BA-9DE3788CE183}"/>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8130730F-5FFB-4182-85AA-1564EF149ADA}"/>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FAE021A1-73AD-472A-9DFB-BD02AF5DA45F}"/>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96E9D76-B83A-49F0-8A7F-950892942EC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06E5992-3607-4B6C-A7CB-AF750E618F0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2A4DC9A-2666-424A-8A53-0EB2035B771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BDAC1AD-418D-4D2C-8406-F70F9A1044B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4790180-C4A8-4C47-AD8C-B3FA11DDFBB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147320</xdr:rowOff>
    </xdr:from>
    <xdr:to>
      <xdr:col>24</xdr:col>
      <xdr:colOff>114300</xdr:colOff>
      <xdr:row>62</xdr:row>
      <xdr:rowOff>77470</xdr:rowOff>
    </xdr:to>
    <xdr:sp macro="" textlink="">
      <xdr:nvSpPr>
        <xdr:cNvPr id="186" name="楕円 185">
          <a:extLst>
            <a:ext uri="{FF2B5EF4-FFF2-40B4-BE49-F238E27FC236}">
              <a16:creationId xmlns:a16="http://schemas.microsoft.com/office/drawing/2014/main" id="{EA63F525-6A5D-4994-90D4-2637551E036E}"/>
            </a:ext>
          </a:extLst>
        </xdr:cNvPr>
        <xdr:cNvSpPr/>
      </xdr:nvSpPr>
      <xdr:spPr>
        <a:xfrm>
          <a:off x="45847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125747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F210B276-7D79-43F4-936D-009D8FCF2F38}"/>
            </a:ext>
          </a:extLst>
        </xdr:cNvPr>
        <xdr:cNvSpPr txBox="1"/>
      </xdr:nvSpPr>
      <xdr:spPr>
        <a:xfrm>
          <a:off x="4673600"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118745</xdr:rowOff>
    </xdr:from>
    <xdr:to>
      <xdr:col>20</xdr:col>
      <xdr:colOff>38100</xdr:colOff>
      <xdr:row>62</xdr:row>
      <xdr:rowOff>48895</xdr:rowOff>
    </xdr:to>
    <xdr:sp macro="" textlink="">
      <xdr:nvSpPr>
        <xdr:cNvPr id="188" name="楕円 187">
          <a:extLst>
            <a:ext uri="{FF2B5EF4-FFF2-40B4-BE49-F238E27FC236}">
              <a16:creationId xmlns:a16="http://schemas.microsoft.com/office/drawing/2014/main" id="{D246215A-AF88-4B7D-82A1-720E85AC8DF9}"/>
            </a:ext>
          </a:extLst>
        </xdr:cNvPr>
        <xdr:cNvSpPr/>
      </xdr:nvSpPr>
      <xdr:spPr>
        <a:xfrm>
          <a:off x="3746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169545</xdr:rowOff>
    </xdr:from>
    <xdr:to>
      <xdr:col>24</xdr:col>
      <xdr:colOff>63500</xdr:colOff>
      <xdr:row>62</xdr:row>
      <xdr:rowOff>26670</xdr:rowOff>
    </xdr:to>
    <xdr:cxnSp macro="">
      <xdr:nvCxnSpPr>
        <xdr:cNvPr id="189" name="直線コネクタ 188">
          <a:extLst>
            <a:ext uri="{FF2B5EF4-FFF2-40B4-BE49-F238E27FC236}">
              <a16:creationId xmlns:a16="http://schemas.microsoft.com/office/drawing/2014/main" id="{123EA12B-2D49-4004-AA50-522F4D7BA862}"/>
            </a:ext>
          </a:extLst>
        </xdr:cNvPr>
        <xdr:cNvCxnSpPr/>
      </xdr:nvCxnSpPr>
      <xdr:spPr>
        <a:xfrm>
          <a:off x="3797300" y="1062799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90170</xdr:rowOff>
    </xdr:from>
    <xdr:to>
      <xdr:col>15</xdr:col>
      <xdr:colOff>101600</xdr:colOff>
      <xdr:row>62</xdr:row>
      <xdr:rowOff>20320</xdr:rowOff>
    </xdr:to>
    <xdr:sp macro="" textlink="">
      <xdr:nvSpPr>
        <xdr:cNvPr id="190" name="楕円 189">
          <a:extLst>
            <a:ext uri="{FF2B5EF4-FFF2-40B4-BE49-F238E27FC236}">
              <a16:creationId xmlns:a16="http://schemas.microsoft.com/office/drawing/2014/main" id="{BF34C371-FDA4-448B-B5DA-530C8CC33813}"/>
            </a:ext>
          </a:extLst>
        </xdr:cNvPr>
        <xdr:cNvSpPr/>
      </xdr:nvSpPr>
      <xdr:spPr>
        <a:xfrm>
          <a:off x="2857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140970</xdr:rowOff>
    </xdr:from>
    <xdr:to>
      <xdr:col>19</xdr:col>
      <xdr:colOff>177800</xdr:colOff>
      <xdr:row>61</xdr:row>
      <xdr:rowOff>169545</xdr:rowOff>
    </xdr:to>
    <xdr:cxnSp macro="">
      <xdr:nvCxnSpPr>
        <xdr:cNvPr id="191" name="直線コネクタ 190">
          <a:extLst>
            <a:ext uri="{FF2B5EF4-FFF2-40B4-BE49-F238E27FC236}">
              <a16:creationId xmlns:a16="http://schemas.microsoft.com/office/drawing/2014/main" id="{5180B0F9-0D33-418F-919F-B79AF0105710}"/>
            </a:ext>
          </a:extLst>
        </xdr:cNvPr>
        <xdr:cNvCxnSpPr/>
      </xdr:nvCxnSpPr>
      <xdr:spPr>
        <a:xfrm>
          <a:off x="2908300" y="105994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57785</xdr:rowOff>
    </xdr:from>
    <xdr:to>
      <xdr:col>10</xdr:col>
      <xdr:colOff>165100</xdr:colOff>
      <xdr:row>61</xdr:row>
      <xdr:rowOff>159385</xdr:rowOff>
    </xdr:to>
    <xdr:sp macro="" textlink="">
      <xdr:nvSpPr>
        <xdr:cNvPr id="192" name="楕円 191">
          <a:extLst>
            <a:ext uri="{FF2B5EF4-FFF2-40B4-BE49-F238E27FC236}">
              <a16:creationId xmlns:a16="http://schemas.microsoft.com/office/drawing/2014/main" id="{B650DCAD-1A66-47F3-AC79-61528F686CA9}"/>
            </a:ext>
          </a:extLst>
        </xdr:cNvPr>
        <xdr:cNvSpPr/>
      </xdr:nvSpPr>
      <xdr:spPr>
        <a:xfrm>
          <a:off x="19685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108585</xdr:rowOff>
    </xdr:from>
    <xdr:to>
      <xdr:col>15</xdr:col>
      <xdr:colOff>50800</xdr:colOff>
      <xdr:row>61</xdr:row>
      <xdr:rowOff>140970</xdr:rowOff>
    </xdr:to>
    <xdr:cxnSp macro="">
      <xdr:nvCxnSpPr>
        <xdr:cNvPr id="193" name="直線コネクタ 192">
          <a:extLst>
            <a:ext uri="{FF2B5EF4-FFF2-40B4-BE49-F238E27FC236}">
              <a16:creationId xmlns:a16="http://schemas.microsoft.com/office/drawing/2014/main" id="{1B736A63-78A1-4A30-A635-98BF8A2CAA0C}"/>
            </a:ext>
          </a:extLst>
        </xdr:cNvPr>
        <xdr:cNvCxnSpPr/>
      </xdr:nvCxnSpPr>
      <xdr:spPr>
        <a:xfrm>
          <a:off x="2019300" y="1056703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15875</xdr:rowOff>
    </xdr:from>
    <xdr:to>
      <xdr:col>6</xdr:col>
      <xdr:colOff>38100</xdr:colOff>
      <xdr:row>61</xdr:row>
      <xdr:rowOff>117475</xdr:rowOff>
    </xdr:to>
    <xdr:sp macro="" textlink="">
      <xdr:nvSpPr>
        <xdr:cNvPr id="194" name="楕円 193">
          <a:extLst>
            <a:ext uri="{FF2B5EF4-FFF2-40B4-BE49-F238E27FC236}">
              <a16:creationId xmlns:a16="http://schemas.microsoft.com/office/drawing/2014/main" id="{ECB54F8B-7F42-4E3A-8B36-0CA5906E0032}"/>
            </a:ext>
          </a:extLst>
        </xdr:cNvPr>
        <xdr:cNvSpPr/>
      </xdr:nvSpPr>
      <xdr:spPr>
        <a:xfrm>
          <a:off x="1079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66675</xdr:rowOff>
    </xdr:from>
    <xdr:to>
      <xdr:col>10</xdr:col>
      <xdr:colOff>114300</xdr:colOff>
      <xdr:row>61</xdr:row>
      <xdr:rowOff>108585</xdr:rowOff>
    </xdr:to>
    <xdr:cxnSp macro="">
      <xdr:nvCxnSpPr>
        <xdr:cNvPr id="195" name="直線コネクタ 194">
          <a:extLst>
            <a:ext uri="{FF2B5EF4-FFF2-40B4-BE49-F238E27FC236}">
              <a16:creationId xmlns:a16="http://schemas.microsoft.com/office/drawing/2014/main" id="{B104DC3B-1065-401A-A1DB-D2BE860D975F}"/>
            </a:ext>
          </a:extLst>
        </xdr:cNvPr>
        <xdr:cNvCxnSpPr/>
      </xdr:nvCxnSpPr>
      <xdr:spPr>
        <a:xfrm>
          <a:off x="1130300" y="105251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A3A367DC-F961-48B8-BF9E-252CD595594B}"/>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401CB236-64B6-4969-BEEB-CBDCEA3D61D3}"/>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C904D088-8C00-4EFA-96FB-B4AB3394E1BB}"/>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3BE4C4C5-89A0-4FFC-93E9-BC57410C00D4}"/>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40022</xdr:rowOff>
    </xdr:from>
    <xdr:ext cx="405111" cy="259045"/>
    <xdr:sp macro="" textlink="">
      <xdr:nvSpPr>
        <xdr:cNvPr id="200" name="n_1mainValue【体育館・プール】&#10;有形固定資産減価償却率">
          <a:extLst>
            <a:ext uri="{FF2B5EF4-FFF2-40B4-BE49-F238E27FC236}">
              <a16:creationId xmlns:a16="http://schemas.microsoft.com/office/drawing/2014/main" id="{B3C54E52-22E7-479F-9F14-597B4A0D9CCE}"/>
            </a:ext>
          </a:extLst>
        </xdr:cNvPr>
        <xdr:cNvSpPr txBox="1"/>
      </xdr:nvSpPr>
      <xdr:spPr>
        <a:xfrm>
          <a:off x="3582044"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11447</xdr:rowOff>
    </xdr:from>
    <xdr:ext cx="405111" cy="259045"/>
    <xdr:sp macro="" textlink="">
      <xdr:nvSpPr>
        <xdr:cNvPr id="201" name="n_2mainValue【体育館・プール】&#10;有形固定資産減価償却率">
          <a:extLst>
            <a:ext uri="{FF2B5EF4-FFF2-40B4-BE49-F238E27FC236}">
              <a16:creationId xmlns:a16="http://schemas.microsoft.com/office/drawing/2014/main" id="{5FA36CF9-197B-4D76-917C-8F6D7091D2E4}"/>
            </a:ext>
          </a:extLst>
        </xdr:cNvPr>
        <xdr:cNvSpPr txBox="1"/>
      </xdr:nvSpPr>
      <xdr:spPr>
        <a:xfrm>
          <a:off x="270574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150512</xdr:rowOff>
    </xdr:from>
    <xdr:ext cx="405111" cy="259045"/>
    <xdr:sp macro="" textlink="">
      <xdr:nvSpPr>
        <xdr:cNvPr id="202" name="n_3mainValue【体育館・プール】&#10;有形固定資産減価償却率">
          <a:extLst>
            <a:ext uri="{FF2B5EF4-FFF2-40B4-BE49-F238E27FC236}">
              <a16:creationId xmlns:a16="http://schemas.microsoft.com/office/drawing/2014/main" id="{35897DD0-D07B-4BD3-A552-D27F53BBA364}"/>
            </a:ext>
          </a:extLst>
        </xdr:cNvPr>
        <xdr:cNvSpPr txBox="1"/>
      </xdr:nvSpPr>
      <xdr:spPr>
        <a:xfrm>
          <a:off x="1816744"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108602</xdr:rowOff>
    </xdr:from>
    <xdr:ext cx="405111" cy="259045"/>
    <xdr:sp macro="" textlink="">
      <xdr:nvSpPr>
        <xdr:cNvPr id="203" name="n_4mainValue【体育館・プール】&#10;有形固定資産減価償却率">
          <a:extLst>
            <a:ext uri="{FF2B5EF4-FFF2-40B4-BE49-F238E27FC236}">
              <a16:creationId xmlns:a16="http://schemas.microsoft.com/office/drawing/2014/main" id="{77EF674C-9E45-4308-BEA9-B1F318BE66C6}"/>
            </a:ext>
          </a:extLst>
        </xdr:cNvPr>
        <xdr:cNvSpPr txBox="1"/>
      </xdr:nvSpPr>
      <xdr:spPr>
        <a:xfrm>
          <a:off x="92774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E423F20-208E-44AB-8A15-9188C9F24EB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1B2FFD00-CC9E-4407-981E-8FD415B61B3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F53C1EBE-3206-4CDA-B662-488191F3BF7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448B233A-50B0-45CD-A723-76CBBB79257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256971B7-4398-4C3F-8E24-02C0B2B7B9A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AF6C6A92-1E8F-429E-B7D3-B4D9DC06EFB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8AB3740C-88A4-49C3-908A-39C01745EEA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3323D623-46B7-49B9-945D-0DAA9BBA9EB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47DF6555-1710-400B-9FD6-7B6423239A7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454D27B3-C992-4F45-BDB1-8386A7E331B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25D7B41A-9710-4B28-B457-980DD120B4A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48DB20C0-B283-4A6C-A84E-7A6C7803CC15}"/>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5ACA1D56-4AB0-4C9E-BADF-6C4F7BCD609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7EA9E4AD-7ADB-4FC6-A31B-74999BB46309}"/>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C05928EE-65D6-438F-9DFE-F4B682EB5636}"/>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60AEA3E9-77A6-4CB2-B0D2-4A20C95EDF82}"/>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CD0AA6C0-2634-47EE-9DCE-54CB0AD8A8B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A46947E3-74F4-488A-A93C-8D39D81F9DE3}"/>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46C0228-4872-4DA7-97E2-1CCCC014BDD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FAA6BE16-95B1-47DF-AC31-89801DC878F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E0BF9FCA-5F90-4F1E-9383-E17B68B0054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ADD58624-E3B2-4A01-A661-F1E6F9179082}"/>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BA67AB3E-E482-467A-89B2-7B3DE4C79835}"/>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B2BDD956-3C89-483D-A4B6-C3698D13A9F0}"/>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309D9B62-7675-4FE5-9CC8-0FDAC214AC56}"/>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50F1CE96-0688-413D-B3DD-A6559554990A}"/>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90E27637-25BE-4D1D-AE91-1B3E5AF859D9}"/>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8689FA2F-7B9B-4A52-ADE8-4EA6A32832DD}"/>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0DD598D6-8F7C-46D5-9845-FB1C80E0888A}"/>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584FB4CB-9D01-4EAD-A6DF-CC5982D83461}"/>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B2EC3E88-835E-46E7-A162-33F7D9279D63}"/>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62483D8B-7340-4C86-B908-7FA5CF4441D9}"/>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F4B9333-099A-42A3-9A1E-27B26BBFAD8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0385059-E3E6-4E22-B53A-5CD29195861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E0FE1D1-B59A-4A5E-9064-1A96FABBE62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001B514-E8CE-400C-A213-D829B0679E6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1149253-1097-4377-98F2-8BDAA181325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129794</xdr:rowOff>
    </xdr:from>
    <xdr:to>
      <xdr:col>55</xdr:col>
      <xdr:colOff>50800</xdr:colOff>
      <xdr:row>63</xdr:row>
      <xdr:rowOff>59944</xdr:rowOff>
    </xdr:to>
    <xdr:sp macro="" textlink="">
      <xdr:nvSpPr>
        <xdr:cNvPr id="241" name="楕円 240">
          <a:extLst>
            <a:ext uri="{FF2B5EF4-FFF2-40B4-BE49-F238E27FC236}">
              <a16:creationId xmlns:a16="http://schemas.microsoft.com/office/drawing/2014/main" id="{A206B1BC-E5A4-4EB5-9AE2-3A428568F619}"/>
            </a:ext>
          </a:extLst>
        </xdr:cNvPr>
        <xdr:cNvSpPr/>
      </xdr:nvSpPr>
      <xdr:spPr>
        <a:xfrm>
          <a:off x="10426700" y="1075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108221</xdr:rowOff>
    </xdr:from>
    <xdr:ext cx="469744" cy="259045"/>
    <xdr:sp macro="" textlink="">
      <xdr:nvSpPr>
        <xdr:cNvPr id="242" name="【体育館・プール】&#10;一人当たり面積該当値テキスト">
          <a:extLst>
            <a:ext uri="{FF2B5EF4-FFF2-40B4-BE49-F238E27FC236}">
              <a16:creationId xmlns:a16="http://schemas.microsoft.com/office/drawing/2014/main" id="{B317F81E-8B3A-4574-B95F-27E4EC40E6BA}"/>
            </a:ext>
          </a:extLst>
        </xdr:cNvPr>
        <xdr:cNvSpPr txBox="1"/>
      </xdr:nvSpPr>
      <xdr:spPr>
        <a:xfrm>
          <a:off x="10515600" y="1073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132080</xdr:rowOff>
    </xdr:from>
    <xdr:to>
      <xdr:col>50</xdr:col>
      <xdr:colOff>165100</xdr:colOff>
      <xdr:row>63</xdr:row>
      <xdr:rowOff>62230</xdr:rowOff>
    </xdr:to>
    <xdr:sp macro="" textlink="">
      <xdr:nvSpPr>
        <xdr:cNvPr id="243" name="楕円 242">
          <a:extLst>
            <a:ext uri="{FF2B5EF4-FFF2-40B4-BE49-F238E27FC236}">
              <a16:creationId xmlns:a16="http://schemas.microsoft.com/office/drawing/2014/main" id="{685DE432-7DF3-4E5F-AF1F-77A651401A09}"/>
            </a:ext>
          </a:extLst>
        </xdr:cNvPr>
        <xdr:cNvSpPr/>
      </xdr:nvSpPr>
      <xdr:spPr>
        <a:xfrm>
          <a:off x="9588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9144</xdr:rowOff>
    </xdr:from>
    <xdr:to>
      <xdr:col>55</xdr:col>
      <xdr:colOff>0</xdr:colOff>
      <xdr:row>63</xdr:row>
      <xdr:rowOff>11430</xdr:rowOff>
    </xdr:to>
    <xdr:cxnSp macro="">
      <xdr:nvCxnSpPr>
        <xdr:cNvPr id="244" name="直線コネクタ 243">
          <a:extLst>
            <a:ext uri="{FF2B5EF4-FFF2-40B4-BE49-F238E27FC236}">
              <a16:creationId xmlns:a16="http://schemas.microsoft.com/office/drawing/2014/main" id="{75465EF7-07C2-4F1B-8FF8-FEAC72B2EA08}"/>
            </a:ext>
          </a:extLst>
        </xdr:cNvPr>
        <xdr:cNvCxnSpPr/>
      </xdr:nvCxnSpPr>
      <xdr:spPr>
        <a:xfrm flipV="1">
          <a:off x="9639300" y="1081049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132080</xdr:rowOff>
    </xdr:from>
    <xdr:to>
      <xdr:col>46</xdr:col>
      <xdr:colOff>38100</xdr:colOff>
      <xdr:row>63</xdr:row>
      <xdr:rowOff>62230</xdr:rowOff>
    </xdr:to>
    <xdr:sp macro="" textlink="">
      <xdr:nvSpPr>
        <xdr:cNvPr id="245" name="楕円 244">
          <a:extLst>
            <a:ext uri="{FF2B5EF4-FFF2-40B4-BE49-F238E27FC236}">
              <a16:creationId xmlns:a16="http://schemas.microsoft.com/office/drawing/2014/main" id="{D3F7AD9C-124F-4369-A9DC-199CABF6773E}"/>
            </a:ext>
          </a:extLst>
        </xdr:cNvPr>
        <xdr:cNvSpPr/>
      </xdr:nvSpPr>
      <xdr:spPr>
        <a:xfrm>
          <a:off x="8699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11430</xdr:rowOff>
    </xdr:from>
    <xdr:to>
      <xdr:col>50</xdr:col>
      <xdr:colOff>114300</xdr:colOff>
      <xdr:row>63</xdr:row>
      <xdr:rowOff>11430</xdr:rowOff>
    </xdr:to>
    <xdr:cxnSp macro="">
      <xdr:nvCxnSpPr>
        <xdr:cNvPr id="246" name="直線コネクタ 245">
          <a:extLst>
            <a:ext uri="{FF2B5EF4-FFF2-40B4-BE49-F238E27FC236}">
              <a16:creationId xmlns:a16="http://schemas.microsoft.com/office/drawing/2014/main" id="{E6699C3B-0CF1-43AB-BF2B-53AB9567221E}"/>
            </a:ext>
          </a:extLst>
        </xdr:cNvPr>
        <xdr:cNvCxnSpPr/>
      </xdr:nvCxnSpPr>
      <xdr:spPr>
        <a:xfrm>
          <a:off x="8750300" y="1081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132080</xdr:rowOff>
    </xdr:from>
    <xdr:to>
      <xdr:col>41</xdr:col>
      <xdr:colOff>101600</xdr:colOff>
      <xdr:row>63</xdr:row>
      <xdr:rowOff>62230</xdr:rowOff>
    </xdr:to>
    <xdr:sp macro="" textlink="">
      <xdr:nvSpPr>
        <xdr:cNvPr id="247" name="楕円 246">
          <a:extLst>
            <a:ext uri="{FF2B5EF4-FFF2-40B4-BE49-F238E27FC236}">
              <a16:creationId xmlns:a16="http://schemas.microsoft.com/office/drawing/2014/main" id="{F0E43730-A125-4184-BAB8-1FA7577D5EAC}"/>
            </a:ext>
          </a:extLst>
        </xdr:cNvPr>
        <xdr:cNvSpPr/>
      </xdr:nvSpPr>
      <xdr:spPr>
        <a:xfrm>
          <a:off x="7810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11430</xdr:rowOff>
    </xdr:from>
    <xdr:to>
      <xdr:col>45</xdr:col>
      <xdr:colOff>177800</xdr:colOff>
      <xdr:row>63</xdr:row>
      <xdr:rowOff>11430</xdr:rowOff>
    </xdr:to>
    <xdr:cxnSp macro="">
      <xdr:nvCxnSpPr>
        <xdr:cNvPr id="248" name="直線コネクタ 247">
          <a:extLst>
            <a:ext uri="{FF2B5EF4-FFF2-40B4-BE49-F238E27FC236}">
              <a16:creationId xmlns:a16="http://schemas.microsoft.com/office/drawing/2014/main" id="{C2A2FCC8-C038-4316-8D09-609831C7F0A2}"/>
            </a:ext>
          </a:extLst>
        </xdr:cNvPr>
        <xdr:cNvCxnSpPr/>
      </xdr:nvCxnSpPr>
      <xdr:spPr>
        <a:xfrm>
          <a:off x="7861300" y="1081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132080</xdr:rowOff>
    </xdr:from>
    <xdr:to>
      <xdr:col>36</xdr:col>
      <xdr:colOff>165100</xdr:colOff>
      <xdr:row>63</xdr:row>
      <xdr:rowOff>62230</xdr:rowOff>
    </xdr:to>
    <xdr:sp macro="" textlink="">
      <xdr:nvSpPr>
        <xdr:cNvPr id="249" name="楕円 248">
          <a:extLst>
            <a:ext uri="{FF2B5EF4-FFF2-40B4-BE49-F238E27FC236}">
              <a16:creationId xmlns:a16="http://schemas.microsoft.com/office/drawing/2014/main" id="{8FD09AE7-6BA9-44FD-8A9A-71F7BC2279D4}"/>
            </a:ext>
          </a:extLst>
        </xdr:cNvPr>
        <xdr:cNvSpPr/>
      </xdr:nvSpPr>
      <xdr:spPr>
        <a:xfrm>
          <a:off x="6921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11430</xdr:rowOff>
    </xdr:from>
    <xdr:to>
      <xdr:col>41</xdr:col>
      <xdr:colOff>50800</xdr:colOff>
      <xdr:row>63</xdr:row>
      <xdr:rowOff>11430</xdr:rowOff>
    </xdr:to>
    <xdr:cxnSp macro="">
      <xdr:nvCxnSpPr>
        <xdr:cNvPr id="250" name="直線コネクタ 249">
          <a:extLst>
            <a:ext uri="{FF2B5EF4-FFF2-40B4-BE49-F238E27FC236}">
              <a16:creationId xmlns:a16="http://schemas.microsoft.com/office/drawing/2014/main" id="{EF0FE360-98E8-421F-AB5C-99474AF63262}"/>
            </a:ext>
          </a:extLst>
        </xdr:cNvPr>
        <xdr:cNvCxnSpPr/>
      </xdr:nvCxnSpPr>
      <xdr:spPr>
        <a:xfrm>
          <a:off x="6972300" y="1081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F414E3B0-899E-411D-BA91-B312750AE9C8}"/>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11B8E55B-1399-4DEB-BE9B-BFD55369DDE2}"/>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BDDC8470-C6D8-4F5C-AC60-BC4E01332828}"/>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C97A2498-4ECC-4296-9212-DCE5B500DDC5}"/>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53357</xdr:rowOff>
    </xdr:from>
    <xdr:ext cx="469744" cy="259045"/>
    <xdr:sp macro="" textlink="">
      <xdr:nvSpPr>
        <xdr:cNvPr id="255" name="n_1mainValue【体育館・プール】&#10;一人当たり面積">
          <a:extLst>
            <a:ext uri="{FF2B5EF4-FFF2-40B4-BE49-F238E27FC236}">
              <a16:creationId xmlns:a16="http://schemas.microsoft.com/office/drawing/2014/main" id="{86A9D2F1-5756-421D-8512-219304B4D04F}"/>
            </a:ext>
          </a:extLst>
        </xdr:cNvPr>
        <xdr:cNvSpPr txBox="1"/>
      </xdr:nvSpPr>
      <xdr:spPr>
        <a:xfrm>
          <a:off x="9391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53357</xdr:rowOff>
    </xdr:from>
    <xdr:ext cx="469744" cy="259045"/>
    <xdr:sp macro="" textlink="">
      <xdr:nvSpPr>
        <xdr:cNvPr id="256" name="n_2mainValue【体育館・プール】&#10;一人当たり面積">
          <a:extLst>
            <a:ext uri="{FF2B5EF4-FFF2-40B4-BE49-F238E27FC236}">
              <a16:creationId xmlns:a16="http://schemas.microsoft.com/office/drawing/2014/main" id="{F1FE217E-61F1-4532-9363-F55DDA338B7F}"/>
            </a:ext>
          </a:extLst>
        </xdr:cNvPr>
        <xdr:cNvSpPr txBox="1"/>
      </xdr:nvSpPr>
      <xdr:spPr>
        <a:xfrm>
          <a:off x="8515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53357</xdr:rowOff>
    </xdr:from>
    <xdr:ext cx="469744" cy="259045"/>
    <xdr:sp macro="" textlink="">
      <xdr:nvSpPr>
        <xdr:cNvPr id="257" name="n_3mainValue【体育館・プール】&#10;一人当たり面積">
          <a:extLst>
            <a:ext uri="{FF2B5EF4-FFF2-40B4-BE49-F238E27FC236}">
              <a16:creationId xmlns:a16="http://schemas.microsoft.com/office/drawing/2014/main" id="{0E234D36-10F0-43F4-90C1-8EE579B64086}"/>
            </a:ext>
          </a:extLst>
        </xdr:cNvPr>
        <xdr:cNvSpPr txBox="1"/>
      </xdr:nvSpPr>
      <xdr:spPr>
        <a:xfrm>
          <a:off x="7626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53357</xdr:rowOff>
    </xdr:from>
    <xdr:ext cx="469744" cy="259045"/>
    <xdr:sp macro="" textlink="">
      <xdr:nvSpPr>
        <xdr:cNvPr id="258" name="n_4mainValue【体育館・プール】&#10;一人当たり面積">
          <a:extLst>
            <a:ext uri="{FF2B5EF4-FFF2-40B4-BE49-F238E27FC236}">
              <a16:creationId xmlns:a16="http://schemas.microsoft.com/office/drawing/2014/main" id="{B37F7ECF-69AD-4FBE-89DE-0147A0177E7F}"/>
            </a:ext>
          </a:extLst>
        </xdr:cNvPr>
        <xdr:cNvSpPr txBox="1"/>
      </xdr:nvSpPr>
      <xdr:spPr>
        <a:xfrm>
          <a:off x="6737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8BB79785-D47A-4D9B-9016-32890621932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933AAA40-76CA-47BE-9D22-33459605D94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13EDE724-3332-4697-85AE-74DCFE836D8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E0469C77-1684-42E2-A849-BA83ED1B1C2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B8852740-3057-4EF3-9BF9-6110ABCC34F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52B43AEE-79B1-4FFA-A9F1-4D740FA2E90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4A634EC8-08F1-4283-8F34-B17A4D3A8F6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A0BB85DC-259C-4BCA-A2FF-525FAA4A022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467CC37F-BD1A-4953-A3BD-5B468CF9440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4409ACA8-C975-4330-839D-B83A24EB825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60A8F545-AF32-4656-A9DA-50DA868AF5D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E5347CA9-C6F7-4FEE-86CA-AB5139993688}"/>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9F3B4BE4-C727-43EA-97E0-7F4F0B676B83}"/>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EFDA603B-7810-4D7C-B3AC-D12CD1C6C3C9}"/>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34B8D8EC-5B69-4622-81C3-153478E9185B}"/>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ECABE1A6-2167-45DC-B061-1B611ED7C8C7}"/>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ECD04B74-27D3-4B6F-AB3D-8E6D0754FBDC}"/>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0694B0EA-070D-4152-BC6A-196138A17433}"/>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A78F83D9-7FB1-4B9F-91A5-32BF55793FD8}"/>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52D92047-71DA-45A6-89E6-F172284B83A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1FAC511C-14EB-494F-9835-1FAEF026D4B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668D0EE2-7FD3-4B79-B9B7-8D43E42FB48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07E1981D-01A9-4677-B619-395855D6D64C}"/>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9D4FF261-F2BF-4824-9B2C-D069546E543F}"/>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263E2F26-216E-4AB5-8A78-4E3AB908CA63}"/>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3EE21220-EE0E-49E0-8D7A-567733C55862}"/>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C995A46E-6420-470E-AAE7-ADCC704580A2}"/>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C39E077E-5F80-4CE9-BD5D-22029EAF5A74}"/>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4F0F2E83-58EE-4FC1-A7A2-EF2DC6F5CAE7}"/>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84C2AE81-E94A-4CB9-ACCF-289C7D604769}"/>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E1C255EB-0DD7-4256-9017-F5F95EE61301}"/>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BAD00018-2D93-44FB-8E33-0A62A6CCDACB}"/>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04A5F744-2347-4C34-A53F-1B76BC831D1C}"/>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420D4482-FB9F-4ABB-BFA5-94699A553EE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1397B78C-75DD-4449-B604-1BFCD0CA9D2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F614C7CD-9017-41F5-B2EC-54E41800AED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180D91D-8E74-4B73-B3EE-16D55B82CB2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0FC4CBB-1BD4-40C1-A8B3-1FCD95D8953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149606</xdr:rowOff>
    </xdr:from>
    <xdr:to>
      <xdr:col>24</xdr:col>
      <xdr:colOff>114300</xdr:colOff>
      <xdr:row>81</xdr:row>
      <xdr:rowOff>79756</xdr:rowOff>
    </xdr:to>
    <xdr:sp macro="" textlink="">
      <xdr:nvSpPr>
        <xdr:cNvPr id="297" name="楕円 296">
          <a:extLst>
            <a:ext uri="{FF2B5EF4-FFF2-40B4-BE49-F238E27FC236}">
              <a16:creationId xmlns:a16="http://schemas.microsoft.com/office/drawing/2014/main" id="{65DD193F-0161-49EF-A33C-DD507D6C3CD0}"/>
            </a:ext>
          </a:extLst>
        </xdr:cNvPr>
        <xdr:cNvSpPr/>
      </xdr:nvSpPr>
      <xdr:spPr>
        <a:xfrm>
          <a:off x="4584700" y="1386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128033</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C9D087DE-2E52-4842-A0D0-1B5CF70F0E2E}"/>
            </a:ext>
          </a:extLst>
        </xdr:cNvPr>
        <xdr:cNvSpPr txBox="1"/>
      </xdr:nvSpPr>
      <xdr:spPr>
        <a:xfrm>
          <a:off x="4673600" y="13844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99313</xdr:rowOff>
    </xdr:from>
    <xdr:to>
      <xdr:col>20</xdr:col>
      <xdr:colOff>38100</xdr:colOff>
      <xdr:row>81</xdr:row>
      <xdr:rowOff>29463</xdr:rowOff>
    </xdr:to>
    <xdr:sp macro="" textlink="">
      <xdr:nvSpPr>
        <xdr:cNvPr id="299" name="楕円 298">
          <a:extLst>
            <a:ext uri="{FF2B5EF4-FFF2-40B4-BE49-F238E27FC236}">
              <a16:creationId xmlns:a16="http://schemas.microsoft.com/office/drawing/2014/main" id="{DFB14DA4-B915-4133-ABEC-28F27F71B98F}"/>
            </a:ext>
          </a:extLst>
        </xdr:cNvPr>
        <xdr:cNvSpPr/>
      </xdr:nvSpPr>
      <xdr:spPr>
        <a:xfrm>
          <a:off x="3746500" y="1381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150113</xdr:rowOff>
    </xdr:from>
    <xdr:to>
      <xdr:col>24</xdr:col>
      <xdr:colOff>63500</xdr:colOff>
      <xdr:row>81</xdr:row>
      <xdr:rowOff>28956</xdr:rowOff>
    </xdr:to>
    <xdr:cxnSp macro="">
      <xdr:nvCxnSpPr>
        <xdr:cNvPr id="300" name="直線コネクタ 299">
          <a:extLst>
            <a:ext uri="{FF2B5EF4-FFF2-40B4-BE49-F238E27FC236}">
              <a16:creationId xmlns:a16="http://schemas.microsoft.com/office/drawing/2014/main" id="{73380BF5-6A93-427B-BB3E-A870EF192ED8}"/>
            </a:ext>
          </a:extLst>
        </xdr:cNvPr>
        <xdr:cNvCxnSpPr/>
      </xdr:nvCxnSpPr>
      <xdr:spPr>
        <a:xfrm>
          <a:off x="3797300" y="13866113"/>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58165</xdr:rowOff>
    </xdr:from>
    <xdr:to>
      <xdr:col>15</xdr:col>
      <xdr:colOff>101600</xdr:colOff>
      <xdr:row>80</xdr:row>
      <xdr:rowOff>159765</xdr:rowOff>
    </xdr:to>
    <xdr:sp macro="" textlink="">
      <xdr:nvSpPr>
        <xdr:cNvPr id="301" name="楕円 300">
          <a:extLst>
            <a:ext uri="{FF2B5EF4-FFF2-40B4-BE49-F238E27FC236}">
              <a16:creationId xmlns:a16="http://schemas.microsoft.com/office/drawing/2014/main" id="{51501CAA-1E2D-473D-86F0-D163CAC24FC2}"/>
            </a:ext>
          </a:extLst>
        </xdr:cNvPr>
        <xdr:cNvSpPr/>
      </xdr:nvSpPr>
      <xdr:spPr>
        <a:xfrm>
          <a:off x="2857500" y="1377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108965</xdr:rowOff>
    </xdr:from>
    <xdr:to>
      <xdr:col>19</xdr:col>
      <xdr:colOff>177800</xdr:colOff>
      <xdr:row>80</xdr:row>
      <xdr:rowOff>150113</xdr:rowOff>
    </xdr:to>
    <xdr:cxnSp macro="">
      <xdr:nvCxnSpPr>
        <xdr:cNvPr id="302" name="直線コネクタ 301">
          <a:extLst>
            <a:ext uri="{FF2B5EF4-FFF2-40B4-BE49-F238E27FC236}">
              <a16:creationId xmlns:a16="http://schemas.microsoft.com/office/drawing/2014/main" id="{528C9EA2-4052-4EC1-A1DB-79CE9FAB22AD}"/>
            </a:ext>
          </a:extLst>
        </xdr:cNvPr>
        <xdr:cNvCxnSpPr/>
      </xdr:nvCxnSpPr>
      <xdr:spPr>
        <a:xfrm>
          <a:off x="2908300" y="13824965"/>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163322</xdr:rowOff>
    </xdr:from>
    <xdr:to>
      <xdr:col>10</xdr:col>
      <xdr:colOff>165100</xdr:colOff>
      <xdr:row>80</xdr:row>
      <xdr:rowOff>93472</xdr:rowOff>
    </xdr:to>
    <xdr:sp macro="" textlink="">
      <xdr:nvSpPr>
        <xdr:cNvPr id="303" name="楕円 302">
          <a:extLst>
            <a:ext uri="{FF2B5EF4-FFF2-40B4-BE49-F238E27FC236}">
              <a16:creationId xmlns:a16="http://schemas.microsoft.com/office/drawing/2014/main" id="{F06E5588-3EF0-4E7A-A374-40F65E9F7C3C}"/>
            </a:ext>
          </a:extLst>
        </xdr:cNvPr>
        <xdr:cNvSpPr/>
      </xdr:nvSpPr>
      <xdr:spPr>
        <a:xfrm>
          <a:off x="1968500" y="13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42672</xdr:rowOff>
    </xdr:from>
    <xdr:to>
      <xdr:col>15</xdr:col>
      <xdr:colOff>50800</xdr:colOff>
      <xdr:row>80</xdr:row>
      <xdr:rowOff>108965</xdr:rowOff>
    </xdr:to>
    <xdr:cxnSp macro="">
      <xdr:nvCxnSpPr>
        <xdr:cNvPr id="304" name="直線コネクタ 303">
          <a:extLst>
            <a:ext uri="{FF2B5EF4-FFF2-40B4-BE49-F238E27FC236}">
              <a16:creationId xmlns:a16="http://schemas.microsoft.com/office/drawing/2014/main" id="{90406B11-5C5B-42EA-B497-A9F2BB4EF6DF}"/>
            </a:ext>
          </a:extLst>
        </xdr:cNvPr>
        <xdr:cNvCxnSpPr/>
      </xdr:nvCxnSpPr>
      <xdr:spPr>
        <a:xfrm>
          <a:off x="2019300" y="13758672"/>
          <a:ext cx="889000" cy="6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122174</xdr:rowOff>
    </xdr:from>
    <xdr:to>
      <xdr:col>6</xdr:col>
      <xdr:colOff>38100</xdr:colOff>
      <xdr:row>80</xdr:row>
      <xdr:rowOff>52324</xdr:rowOff>
    </xdr:to>
    <xdr:sp macro="" textlink="">
      <xdr:nvSpPr>
        <xdr:cNvPr id="305" name="楕円 304">
          <a:extLst>
            <a:ext uri="{FF2B5EF4-FFF2-40B4-BE49-F238E27FC236}">
              <a16:creationId xmlns:a16="http://schemas.microsoft.com/office/drawing/2014/main" id="{235301A4-972C-4744-BC8B-327CA7017DD5}"/>
            </a:ext>
          </a:extLst>
        </xdr:cNvPr>
        <xdr:cNvSpPr/>
      </xdr:nvSpPr>
      <xdr:spPr>
        <a:xfrm>
          <a:off x="1079500" y="1366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1524</xdr:rowOff>
    </xdr:from>
    <xdr:to>
      <xdr:col>10</xdr:col>
      <xdr:colOff>114300</xdr:colOff>
      <xdr:row>80</xdr:row>
      <xdr:rowOff>42672</xdr:rowOff>
    </xdr:to>
    <xdr:cxnSp macro="">
      <xdr:nvCxnSpPr>
        <xdr:cNvPr id="306" name="直線コネクタ 305">
          <a:extLst>
            <a:ext uri="{FF2B5EF4-FFF2-40B4-BE49-F238E27FC236}">
              <a16:creationId xmlns:a16="http://schemas.microsoft.com/office/drawing/2014/main" id="{255AAAE7-E14E-45DE-9F53-9DBEC2E30A26}"/>
            </a:ext>
          </a:extLst>
        </xdr:cNvPr>
        <xdr:cNvCxnSpPr/>
      </xdr:nvCxnSpPr>
      <xdr:spPr>
        <a:xfrm>
          <a:off x="1130300" y="137175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9A18F55C-4F4D-4E24-B7D6-E7E8A8F7F6B8}"/>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AD8960CD-70B5-4908-B962-2DDA12FC82E4}"/>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A4148FB9-E1E4-41F9-86B1-2B7EAC4BF185}"/>
            </a:ext>
          </a:extLst>
        </xdr:cNvPr>
        <xdr:cNvSpPr txBox="1"/>
      </xdr:nvSpPr>
      <xdr:spPr>
        <a:xfrm>
          <a:off x="18167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79928F8D-99EE-4FD4-A46D-E04DA0209651}"/>
            </a:ext>
          </a:extLst>
        </xdr:cNvPr>
        <xdr:cNvSpPr txBox="1"/>
      </xdr:nvSpPr>
      <xdr:spPr>
        <a:xfrm>
          <a:off x="927744" y="1378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20590</xdr:rowOff>
    </xdr:from>
    <xdr:ext cx="405111" cy="259045"/>
    <xdr:sp macro="" textlink="">
      <xdr:nvSpPr>
        <xdr:cNvPr id="311" name="n_1mainValue【福祉施設】&#10;有形固定資産減価償却率">
          <a:extLst>
            <a:ext uri="{FF2B5EF4-FFF2-40B4-BE49-F238E27FC236}">
              <a16:creationId xmlns:a16="http://schemas.microsoft.com/office/drawing/2014/main" id="{8A76A50D-31CD-4EAC-8AE9-5868E60D35C1}"/>
            </a:ext>
          </a:extLst>
        </xdr:cNvPr>
        <xdr:cNvSpPr txBox="1"/>
      </xdr:nvSpPr>
      <xdr:spPr>
        <a:xfrm>
          <a:off x="3582044" y="13908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150892</xdr:rowOff>
    </xdr:from>
    <xdr:ext cx="405111" cy="259045"/>
    <xdr:sp macro="" textlink="">
      <xdr:nvSpPr>
        <xdr:cNvPr id="312" name="n_2mainValue【福祉施設】&#10;有形固定資産減価償却率">
          <a:extLst>
            <a:ext uri="{FF2B5EF4-FFF2-40B4-BE49-F238E27FC236}">
              <a16:creationId xmlns:a16="http://schemas.microsoft.com/office/drawing/2014/main" id="{0949D683-651F-4282-8D02-54226EAE3967}"/>
            </a:ext>
          </a:extLst>
        </xdr:cNvPr>
        <xdr:cNvSpPr txBox="1"/>
      </xdr:nvSpPr>
      <xdr:spPr>
        <a:xfrm>
          <a:off x="2705744" y="1386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109999</xdr:rowOff>
    </xdr:from>
    <xdr:ext cx="405111" cy="259045"/>
    <xdr:sp macro="" textlink="">
      <xdr:nvSpPr>
        <xdr:cNvPr id="313" name="n_3mainValue【福祉施設】&#10;有形固定資産減価償却率">
          <a:extLst>
            <a:ext uri="{FF2B5EF4-FFF2-40B4-BE49-F238E27FC236}">
              <a16:creationId xmlns:a16="http://schemas.microsoft.com/office/drawing/2014/main" id="{049DF680-DE3E-441A-95A3-B1F5580ADDC3}"/>
            </a:ext>
          </a:extLst>
        </xdr:cNvPr>
        <xdr:cNvSpPr txBox="1"/>
      </xdr:nvSpPr>
      <xdr:spPr>
        <a:xfrm>
          <a:off x="1816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68851</xdr:rowOff>
    </xdr:from>
    <xdr:ext cx="405111" cy="259045"/>
    <xdr:sp macro="" textlink="">
      <xdr:nvSpPr>
        <xdr:cNvPr id="314" name="n_4mainValue【福祉施設】&#10;有形固定資産減価償却率">
          <a:extLst>
            <a:ext uri="{FF2B5EF4-FFF2-40B4-BE49-F238E27FC236}">
              <a16:creationId xmlns:a16="http://schemas.microsoft.com/office/drawing/2014/main" id="{71997464-79EF-47E4-ADB1-FDB8ECE4E7F4}"/>
            </a:ext>
          </a:extLst>
        </xdr:cNvPr>
        <xdr:cNvSpPr txBox="1"/>
      </xdr:nvSpPr>
      <xdr:spPr>
        <a:xfrm>
          <a:off x="927744" y="1344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29088862-9FC9-41A6-9955-9B2CE6FEF14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6737E9A0-9F2E-45E1-8EA2-A0C840C8ED3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D7B7BEE4-17E7-4C36-BD8D-6CCF70BEE55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C7ACD8D1-027F-4E6B-9E78-56DD7239642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1E1066F7-650D-43F8-A195-DBA0F6C415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F19B423B-E0D4-497F-B194-4A08344058A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4E580CD6-E857-4E35-B855-549C0170266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B4E50FBA-9E80-44B7-9775-88AFC3CF806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348B5481-090E-4143-B3A9-A7AE3DAEAEF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F30DF5C0-C4EB-42C2-B82E-C7EED700061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406AFAEB-0DC8-4201-A325-62DAF1B885B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851BB9EC-9ABF-4178-ABB1-73731ABEEDD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0AE2C181-16A6-46EA-AA40-D8CC6DDC756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1A1E64BA-1A15-4D06-8E92-FA3011ED2D7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9546BB6-2AFE-4F65-BB64-EFB309B3A51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5FA116B5-1596-48B8-9E97-182FC17154B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FF82DF6E-EB92-487A-A372-D4B7F4E38A0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BD89CA38-5C7D-4518-BCB1-D00A8C309CAE}"/>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2E28C11D-944B-4503-B049-D8B501DA4E6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1C6EBE5D-9BDE-43E1-B670-5E079272E75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A7BA9B40-2A7F-4B47-82E5-BA432A8A389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0F44A485-C5DA-4143-936F-EFD3AB5484D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974E859A-C58E-4484-B2DE-31D1ABC3628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62985F4-A9B6-42E8-AE18-69707CC2AE8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1374D486-C3B4-4B3C-9764-7254DE7109D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4B5963E4-6A33-42AD-9467-9240901B6316}"/>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464BAF2D-3340-4F83-90C5-62C0279FA461}"/>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08B9717C-E326-40CB-B4C8-DEF3B02898AD}"/>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FC55A8DA-9FC3-4243-84B8-CA8483721F85}"/>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1E555EB2-A441-4F63-AB99-35BBFF85235F}"/>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61159ED6-C08E-4111-9401-9EA471F21E7D}"/>
            </a:ext>
          </a:extLst>
        </xdr:cNvPr>
        <xdr:cNvSpPr txBox="1"/>
      </xdr:nvSpPr>
      <xdr:spPr>
        <a:xfrm>
          <a:off x="10515600" y="14274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5C821A03-2815-46D2-947F-BE03FC89441F}"/>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BEC7F570-D194-4597-8F6D-A3AA92ADB5CF}"/>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2E2E60C5-AB22-453E-9480-00A428134A08}"/>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18547D92-DCE0-4527-9006-AC0466238843}"/>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9623F6ED-1EEC-412D-B629-F8F752E88C1D}"/>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607CA41C-90D1-42E4-A9A5-4023393AA81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DBE3389-FDCE-4A45-B5BD-E0FC9C6A2BF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68DF891-E780-4070-B0E2-E8EA120FBB9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0E34464-3004-43FC-89A1-168457942A0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D056ECA-F8B1-4872-A71D-65FD7D64369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158750</xdr:rowOff>
    </xdr:from>
    <xdr:to>
      <xdr:col>55</xdr:col>
      <xdr:colOff>50800</xdr:colOff>
      <xdr:row>78</xdr:row>
      <xdr:rowOff>88900</xdr:rowOff>
    </xdr:to>
    <xdr:sp macro="" textlink="">
      <xdr:nvSpPr>
        <xdr:cNvPr id="356" name="楕円 355">
          <a:extLst>
            <a:ext uri="{FF2B5EF4-FFF2-40B4-BE49-F238E27FC236}">
              <a16:creationId xmlns:a16="http://schemas.microsoft.com/office/drawing/2014/main" id="{5B4B2F8F-C934-4723-B5FE-07C4B31FE272}"/>
            </a:ext>
          </a:extLst>
        </xdr:cNvPr>
        <xdr:cNvSpPr/>
      </xdr:nvSpPr>
      <xdr:spPr>
        <a:xfrm>
          <a:off x="104267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73677</xdr:rowOff>
    </xdr:from>
    <xdr:ext cx="469744" cy="259045"/>
    <xdr:sp macro="" textlink="">
      <xdr:nvSpPr>
        <xdr:cNvPr id="357" name="【福祉施設】&#10;一人当たり面積該当値テキスト">
          <a:extLst>
            <a:ext uri="{FF2B5EF4-FFF2-40B4-BE49-F238E27FC236}">
              <a16:creationId xmlns:a16="http://schemas.microsoft.com/office/drawing/2014/main" id="{5AE45B8B-3D3F-40B9-8F40-B050F622164D}"/>
            </a:ext>
          </a:extLst>
        </xdr:cNvPr>
        <xdr:cNvSpPr txBox="1"/>
      </xdr:nvSpPr>
      <xdr:spPr>
        <a:xfrm>
          <a:off x="10515600" y="1327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158750</xdr:rowOff>
    </xdr:from>
    <xdr:to>
      <xdr:col>50</xdr:col>
      <xdr:colOff>165100</xdr:colOff>
      <xdr:row>78</xdr:row>
      <xdr:rowOff>88900</xdr:rowOff>
    </xdr:to>
    <xdr:sp macro="" textlink="">
      <xdr:nvSpPr>
        <xdr:cNvPr id="358" name="楕円 357">
          <a:extLst>
            <a:ext uri="{FF2B5EF4-FFF2-40B4-BE49-F238E27FC236}">
              <a16:creationId xmlns:a16="http://schemas.microsoft.com/office/drawing/2014/main" id="{EC970041-996F-46BD-9C3B-27DC668A26DF}"/>
            </a:ext>
          </a:extLst>
        </xdr:cNvPr>
        <xdr:cNvSpPr/>
      </xdr:nvSpPr>
      <xdr:spPr>
        <a:xfrm>
          <a:off x="9588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38100</xdr:rowOff>
    </xdr:from>
    <xdr:to>
      <xdr:col>55</xdr:col>
      <xdr:colOff>0</xdr:colOff>
      <xdr:row>78</xdr:row>
      <xdr:rowOff>38100</xdr:rowOff>
    </xdr:to>
    <xdr:cxnSp macro="">
      <xdr:nvCxnSpPr>
        <xdr:cNvPr id="359" name="直線コネクタ 358">
          <a:extLst>
            <a:ext uri="{FF2B5EF4-FFF2-40B4-BE49-F238E27FC236}">
              <a16:creationId xmlns:a16="http://schemas.microsoft.com/office/drawing/2014/main" id="{E38D68A3-D794-42E8-B081-C65349EE865C}"/>
            </a:ext>
          </a:extLst>
        </xdr:cNvPr>
        <xdr:cNvCxnSpPr/>
      </xdr:nvCxnSpPr>
      <xdr:spPr>
        <a:xfrm>
          <a:off x="9639300" y="13411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169636</xdr:rowOff>
    </xdr:from>
    <xdr:to>
      <xdr:col>46</xdr:col>
      <xdr:colOff>38100</xdr:colOff>
      <xdr:row>78</xdr:row>
      <xdr:rowOff>99786</xdr:rowOff>
    </xdr:to>
    <xdr:sp macro="" textlink="">
      <xdr:nvSpPr>
        <xdr:cNvPr id="360" name="楕円 359">
          <a:extLst>
            <a:ext uri="{FF2B5EF4-FFF2-40B4-BE49-F238E27FC236}">
              <a16:creationId xmlns:a16="http://schemas.microsoft.com/office/drawing/2014/main" id="{EE4B54E1-69B1-4721-9C62-7577F31CFEC7}"/>
            </a:ext>
          </a:extLst>
        </xdr:cNvPr>
        <xdr:cNvSpPr/>
      </xdr:nvSpPr>
      <xdr:spPr>
        <a:xfrm>
          <a:off x="8699500" y="1337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38100</xdr:rowOff>
    </xdr:from>
    <xdr:to>
      <xdr:col>50</xdr:col>
      <xdr:colOff>114300</xdr:colOff>
      <xdr:row>78</xdr:row>
      <xdr:rowOff>48986</xdr:rowOff>
    </xdr:to>
    <xdr:cxnSp macro="">
      <xdr:nvCxnSpPr>
        <xdr:cNvPr id="361" name="直線コネクタ 360">
          <a:extLst>
            <a:ext uri="{FF2B5EF4-FFF2-40B4-BE49-F238E27FC236}">
              <a16:creationId xmlns:a16="http://schemas.microsoft.com/office/drawing/2014/main" id="{065204F4-6CF5-4EA0-9455-AE740EB53EC8}"/>
            </a:ext>
          </a:extLst>
        </xdr:cNvPr>
        <xdr:cNvCxnSpPr/>
      </xdr:nvCxnSpPr>
      <xdr:spPr>
        <a:xfrm flipV="1">
          <a:off x="8750300" y="134112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63500</xdr:rowOff>
    </xdr:from>
    <xdr:to>
      <xdr:col>41</xdr:col>
      <xdr:colOff>101600</xdr:colOff>
      <xdr:row>78</xdr:row>
      <xdr:rowOff>165100</xdr:rowOff>
    </xdr:to>
    <xdr:sp macro="" textlink="">
      <xdr:nvSpPr>
        <xdr:cNvPr id="362" name="楕円 361">
          <a:extLst>
            <a:ext uri="{FF2B5EF4-FFF2-40B4-BE49-F238E27FC236}">
              <a16:creationId xmlns:a16="http://schemas.microsoft.com/office/drawing/2014/main" id="{365A8728-1C7B-4A31-9117-BAE2F3BA68CB}"/>
            </a:ext>
          </a:extLst>
        </xdr:cNvPr>
        <xdr:cNvSpPr/>
      </xdr:nvSpPr>
      <xdr:spPr>
        <a:xfrm>
          <a:off x="7810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48986</xdr:rowOff>
    </xdr:from>
    <xdr:to>
      <xdr:col>45</xdr:col>
      <xdr:colOff>177800</xdr:colOff>
      <xdr:row>78</xdr:row>
      <xdr:rowOff>114300</xdr:rowOff>
    </xdr:to>
    <xdr:cxnSp macro="">
      <xdr:nvCxnSpPr>
        <xdr:cNvPr id="363" name="直線コネクタ 362">
          <a:extLst>
            <a:ext uri="{FF2B5EF4-FFF2-40B4-BE49-F238E27FC236}">
              <a16:creationId xmlns:a16="http://schemas.microsoft.com/office/drawing/2014/main" id="{00E8C61C-2F3D-414C-8D7B-E36E1666104D}"/>
            </a:ext>
          </a:extLst>
        </xdr:cNvPr>
        <xdr:cNvCxnSpPr/>
      </xdr:nvCxnSpPr>
      <xdr:spPr>
        <a:xfrm flipV="1">
          <a:off x="7861300" y="134220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93436</xdr:rowOff>
    </xdr:from>
    <xdr:to>
      <xdr:col>36</xdr:col>
      <xdr:colOff>165100</xdr:colOff>
      <xdr:row>78</xdr:row>
      <xdr:rowOff>23586</xdr:rowOff>
    </xdr:to>
    <xdr:sp macro="" textlink="">
      <xdr:nvSpPr>
        <xdr:cNvPr id="364" name="楕円 363">
          <a:extLst>
            <a:ext uri="{FF2B5EF4-FFF2-40B4-BE49-F238E27FC236}">
              <a16:creationId xmlns:a16="http://schemas.microsoft.com/office/drawing/2014/main" id="{587A5D04-E304-4582-A426-A2844B77D28D}"/>
            </a:ext>
          </a:extLst>
        </xdr:cNvPr>
        <xdr:cNvSpPr/>
      </xdr:nvSpPr>
      <xdr:spPr>
        <a:xfrm>
          <a:off x="6921500" y="1329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77</xdr:row>
      <xdr:rowOff>144236</xdr:rowOff>
    </xdr:from>
    <xdr:to>
      <xdr:col>41</xdr:col>
      <xdr:colOff>50800</xdr:colOff>
      <xdr:row>78</xdr:row>
      <xdr:rowOff>114300</xdr:rowOff>
    </xdr:to>
    <xdr:cxnSp macro="">
      <xdr:nvCxnSpPr>
        <xdr:cNvPr id="365" name="直線コネクタ 364">
          <a:extLst>
            <a:ext uri="{FF2B5EF4-FFF2-40B4-BE49-F238E27FC236}">
              <a16:creationId xmlns:a16="http://schemas.microsoft.com/office/drawing/2014/main" id="{63FBCEA0-4C94-4CAC-AED8-A6D0DB6C2F31}"/>
            </a:ext>
          </a:extLst>
        </xdr:cNvPr>
        <xdr:cNvCxnSpPr/>
      </xdr:nvCxnSpPr>
      <xdr:spPr>
        <a:xfrm>
          <a:off x="6972300" y="13345886"/>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FDCD57D1-647D-44D8-855D-B066D4E6CBBE}"/>
            </a:ext>
          </a:extLst>
        </xdr:cNvPr>
        <xdr:cNvSpPr txBox="1"/>
      </xdr:nvSpPr>
      <xdr:spPr>
        <a:xfrm>
          <a:off x="93917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D1F8BF9B-D4D2-4765-9B85-D1A067700DCE}"/>
            </a:ext>
          </a:extLst>
        </xdr:cNvPr>
        <xdr:cNvSpPr txBox="1"/>
      </xdr:nvSpPr>
      <xdr:spPr>
        <a:xfrm>
          <a:off x="8515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588F0C2D-CE06-4530-B019-17F039E0EDAB}"/>
            </a:ext>
          </a:extLst>
        </xdr:cNvPr>
        <xdr:cNvSpPr txBox="1"/>
      </xdr:nvSpPr>
      <xdr:spPr>
        <a:xfrm>
          <a:off x="7626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85AC3828-6424-4540-9678-84FD207A5D98}"/>
            </a:ext>
          </a:extLst>
        </xdr:cNvPr>
        <xdr:cNvSpPr txBox="1"/>
      </xdr:nvSpPr>
      <xdr:spPr>
        <a:xfrm>
          <a:off x="6737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105427</xdr:rowOff>
    </xdr:from>
    <xdr:ext cx="469744" cy="259045"/>
    <xdr:sp macro="" textlink="">
      <xdr:nvSpPr>
        <xdr:cNvPr id="370" name="n_1mainValue【福祉施設】&#10;一人当たり面積">
          <a:extLst>
            <a:ext uri="{FF2B5EF4-FFF2-40B4-BE49-F238E27FC236}">
              <a16:creationId xmlns:a16="http://schemas.microsoft.com/office/drawing/2014/main" id="{15AC9738-F6EA-4CDD-8F9E-82ED01F014AB}"/>
            </a:ext>
          </a:extLst>
        </xdr:cNvPr>
        <xdr:cNvSpPr txBox="1"/>
      </xdr:nvSpPr>
      <xdr:spPr>
        <a:xfrm>
          <a:off x="93917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116313</xdr:rowOff>
    </xdr:from>
    <xdr:ext cx="469744" cy="259045"/>
    <xdr:sp macro="" textlink="">
      <xdr:nvSpPr>
        <xdr:cNvPr id="371" name="n_2mainValue【福祉施設】&#10;一人当たり面積">
          <a:extLst>
            <a:ext uri="{FF2B5EF4-FFF2-40B4-BE49-F238E27FC236}">
              <a16:creationId xmlns:a16="http://schemas.microsoft.com/office/drawing/2014/main" id="{4B849693-5D5E-49F0-AE40-2CBD1261C4A9}"/>
            </a:ext>
          </a:extLst>
        </xdr:cNvPr>
        <xdr:cNvSpPr txBox="1"/>
      </xdr:nvSpPr>
      <xdr:spPr>
        <a:xfrm>
          <a:off x="8515427" y="1314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10177</xdr:rowOff>
    </xdr:from>
    <xdr:ext cx="469744" cy="259045"/>
    <xdr:sp macro="" textlink="">
      <xdr:nvSpPr>
        <xdr:cNvPr id="372" name="n_3mainValue【福祉施設】&#10;一人当たり面積">
          <a:extLst>
            <a:ext uri="{FF2B5EF4-FFF2-40B4-BE49-F238E27FC236}">
              <a16:creationId xmlns:a16="http://schemas.microsoft.com/office/drawing/2014/main" id="{D8AB768D-FA2F-4586-AC1F-103DBA9E5398}"/>
            </a:ext>
          </a:extLst>
        </xdr:cNvPr>
        <xdr:cNvSpPr txBox="1"/>
      </xdr:nvSpPr>
      <xdr:spPr>
        <a:xfrm>
          <a:off x="7626427"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40113</xdr:rowOff>
    </xdr:from>
    <xdr:ext cx="469744" cy="259045"/>
    <xdr:sp macro="" textlink="">
      <xdr:nvSpPr>
        <xdr:cNvPr id="373" name="n_4mainValue【福祉施設】&#10;一人当たり面積">
          <a:extLst>
            <a:ext uri="{FF2B5EF4-FFF2-40B4-BE49-F238E27FC236}">
              <a16:creationId xmlns:a16="http://schemas.microsoft.com/office/drawing/2014/main" id="{F8752C50-96F3-4C35-B563-876F22561D37}"/>
            </a:ext>
          </a:extLst>
        </xdr:cNvPr>
        <xdr:cNvSpPr txBox="1"/>
      </xdr:nvSpPr>
      <xdr:spPr>
        <a:xfrm>
          <a:off x="6737427" y="1307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66F0A77B-B613-4422-85F4-79F36BCFC49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913370F1-0A8E-4C19-8FEA-052F56DDAAE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EC6ACDA3-3C8D-4BD2-8534-B1F7B7A88FF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2B2D864E-F9EA-483F-8A36-4A15AF188CA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BEBDB7AB-EE5F-486A-98DB-26DDB5F799F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AEBCACE2-C534-4ED0-A837-E6B4246D94C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BD6FECC-8002-40F3-8524-B1084D45320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2B99316E-1808-44FF-A430-A739915267D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D10F42FD-8E03-4FA3-A3AF-B1D3D3F332A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626F1072-1475-4385-B87C-FD69E04F8DE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3742A74-669A-42B7-9E21-2FB8A62A2AA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4802C1E7-8C59-41F2-83FA-694E4392E55B}"/>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D3BE841B-642D-4FB4-991E-99B0A224E683}"/>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A9DD44AE-DDAA-406E-96CD-CC687DAD511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74C2E70-19C3-450E-978D-CB0A20F440CD}"/>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C79CC7A0-287B-4829-A179-0CAB431DD364}"/>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DF4C77BB-95CD-46F4-A19C-598237B74CC3}"/>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2DB0E553-A149-4159-8457-240DC28F13C3}"/>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390C3D39-2A51-4DCD-A80B-442CBB30109F}"/>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918FD3C9-39DE-4986-B1A4-63FD31C6D47F}"/>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E486B2E1-3B31-4F5D-9E42-1FF20771A564}"/>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36430994-991C-41DF-A562-B89A89AD65A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25EBCB10-8F3C-4940-91D8-B9F104D98FB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30BD5B37-9034-4504-ADFE-D1F6DDEF7AE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602267E3-0E6D-4FF9-94BD-98E463E6ED08}"/>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272CC4F1-AD05-4CB5-B723-067694A4F483}"/>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FFA07B80-BD0A-4318-856C-1093591A18C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6E2BE4C7-CE18-4C3A-877F-EA2C34FA6B0C}"/>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9EBDD47E-9109-44A2-8363-B197B6054EDD}"/>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3084A15A-F4FD-4232-BDD0-F346C92699A9}"/>
            </a:ext>
          </a:extLst>
        </xdr:cNvPr>
        <xdr:cNvSpPr txBox="1"/>
      </xdr:nvSpPr>
      <xdr:spPr>
        <a:xfrm>
          <a:off x="4673600" y="17706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3E6585BA-095D-47BF-AB0F-2E7DD014E3D8}"/>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9DED6F94-A56D-426C-B42E-440E64B595AD}"/>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2A2EC2A8-8F3F-45F1-AEF9-E542E8463CA3}"/>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2DAE969C-A8C1-4D7C-BAC7-D7701EA329F3}"/>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C2D0376E-1C2E-4DF3-9073-E175C7FDE50D}"/>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A76BEAF5-7841-4ACE-A4C5-7D871B241D8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3074018E-A89A-46DF-A289-B290E57130E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E7F8DDB5-E908-4484-9E85-BE30CA75360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1A66F23-9E58-4070-A917-C6E1153C7B4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A435929-DB9C-42E0-82E0-7A9D3D4E96F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120650</xdr:rowOff>
    </xdr:from>
    <xdr:to>
      <xdr:col>24</xdr:col>
      <xdr:colOff>114300</xdr:colOff>
      <xdr:row>103</xdr:row>
      <xdr:rowOff>50800</xdr:rowOff>
    </xdr:to>
    <xdr:sp macro="" textlink="">
      <xdr:nvSpPr>
        <xdr:cNvPr id="414" name="楕円 413">
          <a:extLst>
            <a:ext uri="{FF2B5EF4-FFF2-40B4-BE49-F238E27FC236}">
              <a16:creationId xmlns:a16="http://schemas.microsoft.com/office/drawing/2014/main" id="{B49C54DA-AA8E-45FE-8B25-D154DD953659}"/>
            </a:ext>
          </a:extLst>
        </xdr:cNvPr>
        <xdr:cNvSpPr/>
      </xdr:nvSpPr>
      <xdr:spPr>
        <a:xfrm>
          <a:off x="4584700" y="1760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143527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9F05B351-CC30-40AC-8242-4E82A70C8B0C}"/>
            </a:ext>
          </a:extLst>
        </xdr:cNvPr>
        <xdr:cNvSpPr txBox="1"/>
      </xdr:nvSpPr>
      <xdr:spPr>
        <a:xfrm>
          <a:off x="4673600"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76836</xdr:rowOff>
    </xdr:from>
    <xdr:to>
      <xdr:col>20</xdr:col>
      <xdr:colOff>38100</xdr:colOff>
      <xdr:row>103</xdr:row>
      <xdr:rowOff>6986</xdr:rowOff>
    </xdr:to>
    <xdr:sp macro="" textlink="">
      <xdr:nvSpPr>
        <xdr:cNvPr id="416" name="楕円 415">
          <a:extLst>
            <a:ext uri="{FF2B5EF4-FFF2-40B4-BE49-F238E27FC236}">
              <a16:creationId xmlns:a16="http://schemas.microsoft.com/office/drawing/2014/main" id="{CD1FB460-453E-4AEB-9A4F-D60A2209322F}"/>
            </a:ext>
          </a:extLst>
        </xdr:cNvPr>
        <xdr:cNvSpPr/>
      </xdr:nvSpPr>
      <xdr:spPr>
        <a:xfrm>
          <a:off x="3746500" y="1756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127636</xdr:rowOff>
    </xdr:from>
    <xdr:to>
      <xdr:col>24</xdr:col>
      <xdr:colOff>63500</xdr:colOff>
      <xdr:row>103</xdr:row>
      <xdr:rowOff>0</xdr:rowOff>
    </xdr:to>
    <xdr:cxnSp macro="">
      <xdr:nvCxnSpPr>
        <xdr:cNvPr id="417" name="直線コネクタ 416">
          <a:extLst>
            <a:ext uri="{FF2B5EF4-FFF2-40B4-BE49-F238E27FC236}">
              <a16:creationId xmlns:a16="http://schemas.microsoft.com/office/drawing/2014/main" id="{9501A013-5C75-4B54-9802-BF1B70E45BD8}"/>
            </a:ext>
          </a:extLst>
        </xdr:cNvPr>
        <xdr:cNvCxnSpPr/>
      </xdr:nvCxnSpPr>
      <xdr:spPr>
        <a:xfrm>
          <a:off x="3797300" y="17615536"/>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31114</xdr:rowOff>
    </xdr:from>
    <xdr:to>
      <xdr:col>15</xdr:col>
      <xdr:colOff>101600</xdr:colOff>
      <xdr:row>102</xdr:row>
      <xdr:rowOff>132714</xdr:rowOff>
    </xdr:to>
    <xdr:sp macro="" textlink="">
      <xdr:nvSpPr>
        <xdr:cNvPr id="418" name="楕円 417">
          <a:extLst>
            <a:ext uri="{FF2B5EF4-FFF2-40B4-BE49-F238E27FC236}">
              <a16:creationId xmlns:a16="http://schemas.microsoft.com/office/drawing/2014/main" id="{B3BC2D9B-F120-4A9D-8129-4462B198A152}"/>
            </a:ext>
          </a:extLst>
        </xdr:cNvPr>
        <xdr:cNvSpPr/>
      </xdr:nvSpPr>
      <xdr:spPr>
        <a:xfrm>
          <a:off x="2857500" y="1751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81914</xdr:rowOff>
    </xdr:from>
    <xdr:to>
      <xdr:col>19</xdr:col>
      <xdr:colOff>177800</xdr:colOff>
      <xdr:row>102</xdr:row>
      <xdr:rowOff>127636</xdr:rowOff>
    </xdr:to>
    <xdr:cxnSp macro="">
      <xdr:nvCxnSpPr>
        <xdr:cNvPr id="419" name="直線コネクタ 418">
          <a:extLst>
            <a:ext uri="{FF2B5EF4-FFF2-40B4-BE49-F238E27FC236}">
              <a16:creationId xmlns:a16="http://schemas.microsoft.com/office/drawing/2014/main" id="{67E6C1D8-1570-4761-9ED6-C50FFA2C540A}"/>
            </a:ext>
          </a:extLst>
        </xdr:cNvPr>
        <xdr:cNvCxnSpPr/>
      </xdr:nvCxnSpPr>
      <xdr:spPr>
        <a:xfrm>
          <a:off x="2908300" y="1756981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10161</xdr:rowOff>
    </xdr:from>
    <xdr:to>
      <xdr:col>10</xdr:col>
      <xdr:colOff>165100</xdr:colOff>
      <xdr:row>102</xdr:row>
      <xdr:rowOff>111761</xdr:rowOff>
    </xdr:to>
    <xdr:sp macro="" textlink="">
      <xdr:nvSpPr>
        <xdr:cNvPr id="420" name="楕円 419">
          <a:extLst>
            <a:ext uri="{FF2B5EF4-FFF2-40B4-BE49-F238E27FC236}">
              <a16:creationId xmlns:a16="http://schemas.microsoft.com/office/drawing/2014/main" id="{8342C279-B3A4-451B-ADE4-1E7AF32EB8F8}"/>
            </a:ext>
          </a:extLst>
        </xdr:cNvPr>
        <xdr:cNvSpPr/>
      </xdr:nvSpPr>
      <xdr:spPr>
        <a:xfrm>
          <a:off x="1968500" y="1749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60961</xdr:rowOff>
    </xdr:from>
    <xdr:to>
      <xdr:col>15</xdr:col>
      <xdr:colOff>50800</xdr:colOff>
      <xdr:row>102</xdr:row>
      <xdr:rowOff>81914</xdr:rowOff>
    </xdr:to>
    <xdr:cxnSp macro="">
      <xdr:nvCxnSpPr>
        <xdr:cNvPr id="421" name="直線コネクタ 420">
          <a:extLst>
            <a:ext uri="{FF2B5EF4-FFF2-40B4-BE49-F238E27FC236}">
              <a16:creationId xmlns:a16="http://schemas.microsoft.com/office/drawing/2014/main" id="{1A180595-2B15-4960-B3FF-64DB19F3291C}"/>
            </a:ext>
          </a:extLst>
        </xdr:cNvPr>
        <xdr:cNvCxnSpPr/>
      </xdr:nvCxnSpPr>
      <xdr:spPr>
        <a:xfrm>
          <a:off x="2019300" y="17548861"/>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137795</xdr:rowOff>
    </xdr:from>
    <xdr:to>
      <xdr:col>6</xdr:col>
      <xdr:colOff>38100</xdr:colOff>
      <xdr:row>102</xdr:row>
      <xdr:rowOff>67945</xdr:rowOff>
    </xdr:to>
    <xdr:sp macro="" textlink="">
      <xdr:nvSpPr>
        <xdr:cNvPr id="422" name="楕円 421">
          <a:extLst>
            <a:ext uri="{FF2B5EF4-FFF2-40B4-BE49-F238E27FC236}">
              <a16:creationId xmlns:a16="http://schemas.microsoft.com/office/drawing/2014/main" id="{F1332403-C95F-4DD4-A331-FC9CA3A67E7E}"/>
            </a:ext>
          </a:extLst>
        </xdr:cNvPr>
        <xdr:cNvSpPr/>
      </xdr:nvSpPr>
      <xdr:spPr>
        <a:xfrm>
          <a:off x="1079500" y="1745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17145</xdr:rowOff>
    </xdr:from>
    <xdr:to>
      <xdr:col>10</xdr:col>
      <xdr:colOff>114300</xdr:colOff>
      <xdr:row>102</xdr:row>
      <xdr:rowOff>60961</xdr:rowOff>
    </xdr:to>
    <xdr:cxnSp macro="">
      <xdr:nvCxnSpPr>
        <xdr:cNvPr id="423" name="直線コネクタ 422">
          <a:extLst>
            <a:ext uri="{FF2B5EF4-FFF2-40B4-BE49-F238E27FC236}">
              <a16:creationId xmlns:a16="http://schemas.microsoft.com/office/drawing/2014/main" id="{99D18618-57DE-422A-9962-3419E6E89B98}"/>
            </a:ext>
          </a:extLst>
        </xdr:cNvPr>
        <xdr:cNvCxnSpPr/>
      </xdr:nvCxnSpPr>
      <xdr:spPr>
        <a:xfrm>
          <a:off x="1130300" y="1750504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A0ECB9BD-687A-486A-A733-FD31936E3FCF}"/>
            </a:ext>
          </a:extLst>
        </xdr:cNvPr>
        <xdr:cNvSpPr txBox="1"/>
      </xdr:nvSpPr>
      <xdr:spPr>
        <a:xfrm>
          <a:off x="3582044" y="1780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651A122D-6ADB-46F5-9A1A-87C8C58B911E}"/>
            </a:ext>
          </a:extLst>
        </xdr:cNvPr>
        <xdr:cNvSpPr txBox="1"/>
      </xdr:nvSpPr>
      <xdr:spPr>
        <a:xfrm>
          <a:off x="2705744" y="1776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a:extLst>
            <a:ext uri="{FF2B5EF4-FFF2-40B4-BE49-F238E27FC236}">
              <a16:creationId xmlns:a16="http://schemas.microsoft.com/office/drawing/2014/main" id="{03D0E1CF-223A-4656-ACF9-A9B90703DE2F}"/>
            </a:ext>
          </a:extLst>
        </xdr:cNvPr>
        <xdr:cNvSpPr txBox="1"/>
      </xdr:nvSpPr>
      <xdr:spPr>
        <a:xfrm>
          <a:off x="1816744" y="1777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a:extLst>
            <a:ext uri="{FF2B5EF4-FFF2-40B4-BE49-F238E27FC236}">
              <a16:creationId xmlns:a16="http://schemas.microsoft.com/office/drawing/2014/main" id="{94DC4D76-9722-4B43-AAB7-4A201EA55497}"/>
            </a:ext>
          </a:extLst>
        </xdr:cNvPr>
        <xdr:cNvSpPr txBox="1"/>
      </xdr:nvSpPr>
      <xdr:spPr>
        <a:xfrm>
          <a:off x="927744" y="1777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23513</xdr:rowOff>
    </xdr:from>
    <xdr:ext cx="405111" cy="259045"/>
    <xdr:sp macro="" textlink="">
      <xdr:nvSpPr>
        <xdr:cNvPr id="428" name="n_1mainValue【市民会館】&#10;有形固定資産減価償却率">
          <a:extLst>
            <a:ext uri="{FF2B5EF4-FFF2-40B4-BE49-F238E27FC236}">
              <a16:creationId xmlns:a16="http://schemas.microsoft.com/office/drawing/2014/main" id="{E8F7DF42-16F8-4FD5-8812-C53D67FBCF37}"/>
            </a:ext>
          </a:extLst>
        </xdr:cNvPr>
        <xdr:cNvSpPr txBox="1"/>
      </xdr:nvSpPr>
      <xdr:spPr>
        <a:xfrm>
          <a:off x="3582044" y="1733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149241</xdr:rowOff>
    </xdr:from>
    <xdr:ext cx="405111" cy="259045"/>
    <xdr:sp macro="" textlink="">
      <xdr:nvSpPr>
        <xdr:cNvPr id="429" name="n_2mainValue【市民会館】&#10;有形固定資産減価償却率">
          <a:extLst>
            <a:ext uri="{FF2B5EF4-FFF2-40B4-BE49-F238E27FC236}">
              <a16:creationId xmlns:a16="http://schemas.microsoft.com/office/drawing/2014/main" id="{D8AF755C-C09E-46FA-B595-666CE399A691}"/>
            </a:ext>
          </a:extLst>
        </xdr:cNvPr>
        <xdr:cNvSpPr txBox="1"/>
      </xdr:nvSpPr>
      <xdr:spPr>
        <a:xfrm>
          <a:off x="2705744" y="1729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128288</xdr:rowOff>
    </xdr:from>
    <xdr:ext cx="405111" cy="259045"/>
    <xdr:sp macro="" textlink="">
      <xdr:nvSpPr>
        <xdr:cNvPr id="430" name="n_3mainValue【市民会館】&#10;有形固定資産減価償却率">
          <a:extLst>
            <a:ext uri="{FF2B5EF4-FFF2-40B4-BE49-F238E27FC236}">
              <a16:creationId xmlns:a16="http://schemas.microsoft.com/office/drawing/2014/main" id="{B3A5E0AE-64AC-447B-B794-5B929FE55D43}"/>
            </a:ext>
          </a:extLst>
        </xdr:cNvPr>
        <xdr:cNvSpPr txBox="1"/>
      </xdr:nvSpPr>
      <xdr:spPr>
        <a:xfrm>
          <a:off x="1816744" y="1727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84472</xdr:rowOff>
    </xdr:from>
    <xdr:ext cx="405111" cy="259045"/>
    <xdr:sp macro="" textlink="">
      <xdr:nvSpPr>
        <xdr:cNvPr id="431" name="n_4mainValue【市民会館】&#10;有形固定資産減価償却率">
          <a:extLst>
            <a:ext uri="{FF2B5EF4-FFF2-40B4-BE49-F238E27FC236}">
              <a16:creationId xmlns:a16="http://schemas.microsoft.com/office/drawing/2014/main" id="{DCB8B846-E627-483D-86F7-3B27E9411B9C}"/>
            </a:ext>
          </a:extLst>
        </xdr:cNvPr>
        <xdr:cNvSpPr txBox="1"/>
      </xdr:nvSpPr>
      <xdr:spPr>
        <a:xfrm>
          <a:off x="927744" y="1722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29F78D56-B820-4588-B70B-016E5B37552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A7F910B9-AC72-477A-A621-14F2DB135CA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62DF77F6-2C16-4A8D-9331-7E280830E37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47433634-1443-4C40-ABE8-2A15ACCAD8E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9DD7064E-0A8D-493B-BC4B-2B935AEC56B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18BF64D9-BC5C-40A3-A7E7-444D1C6395F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D8AFABDD-4C3D-4271-A966-2E59B270A50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6E270C1D-1E06-4C46-91C9-F60BDB164B8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E3A16F31-9C87-4CC6-914D-93DFFCA1AFA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69196DE7-5524-478E-AF74-0FB73B6CF2F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15019B2F-66AB-41B3-91CF-1E3FCF10C44B}"/>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59C6574A-D6D5-4D30-9414-7B364288A0CF}"/>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BDA3D4BD-7AEF-4B27-9368-52A50D321CC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43D04C35-E2E7-4F5E-A861-BD99A77D0F8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FF847DC4-62B7-49C1-8B5E-1E132049C6AC}"/>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38F20ED2-D7F7-4ED5-A78F-865886FC5C60}"/>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D7E8310-027B-4202-8441-37B4F3FA3B3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C500008-50A0-4E85-84F4-7F50E6EF835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48541494-C1AF-4BAD-825A-D519EAAF6C4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83C241CA-3588-48FA-9A0C-853E70730E05}"/>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102DB31B-3FA6-4867-B5AC-613816430013}"/>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99D0CD11-5756-4F7B-9393-E5D1C5EC059C}"/>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CEEF0A3D-02B5-4806-8545-57F348A2B099}"/>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7884CE1D-7199-407E-BD79-A199B8CA6F79}"/>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E033FB99-5E23-46DA-9C76-9E00384D7A99}"/>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EAA5E92B-BCB5-4DF5-97A0-F3028E90735D}"/>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25B88F01-3A97-4E85-8B68-0A92E2834D56}"/>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20B3E400-D556-438B-BE53-88E9C353B913}"/>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042D771D-7118-4321-8794-6A228F952C74}"/>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A86CE373-025C-4FCA-BDB8-6486CC5D5292}"/>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A4A8AE78-8D08-4D67-9938-2C0F1361E9F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EA07FF28-798E-42CC-AB43-3E21BECBD3A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8C8C5DF5-6FAB-4604-A901-6715BE41C17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EDD2C265-F145-40E0-AF54-2045D3E0C0D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55A303B-81D0-4177-8129-CA5D15CA154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67" name="楕円 466">
          <a:extLst>
            <a:ext uri="{FF2B5EF4-FFF2-40B4-BE49-F238E27FC236}">
              <a16:creationId xmlns:a16="http://schemas.microsoft.com/office/drawing/2014/main" id="{FB1C3B48-1702-4902-B297-53BE09C35EC9}"/>
            </a:ext>
          </a:extLst>
        </xdr:cNvPr>
        <xdr:cNvSpPr/>
      </xdr:nvSpPr>
      <xdr:spPr>
        <a:xfrm>
          <a:off x="10426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118127</xdr:rowOff>
    </xdr:from>
    <xdr:ext cx="469744" cy="259045"/>
    <xdr:sp macro="" textlink="">
      <xdr:nvSpPr>
        <xdr:cNvPr id="468" name="【市民会館】&#10;一人当たり面積該当値テキスト">
          <a:extLst>
            <a:ext uri="{FF2B5EF4-FFF2-40B4-BE49-F238E27FC236}">
              <a16:creationId xmlns:a16="http://schemas.microsoft.com/office/drawing/2014/main" id="{9D32FCAA-B9CD-45CD-BB6D-92E0EB93E089}"/>
            </a:ext>
          </a:extLst>
        </xdr:cNvPr>
        <xdr:cNvSpPr txBox="1"/>
      </xdr:nvSpPr>
      <xdr:spPr>
        <a:xfrm>
          <a:off x="10515600"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139700</xdr:rowOff>
    </xdr:from>
    <xdr:to>
      <xdr:col>50</xdr:col>
      <xdr:colOff>165100</xdr:colOff>
      <xdr:row>105</xdr:row>
      <xdr:rowOff>69850</xdr:rowOff>
    </xdr:to>
    <xdr:sp macro="" textlink="">
      <xdr:nvSpPr>
        <xdr:cNvPr id="469" name="楕円 468">
          <a:extLst>
            <a:ext uri="{FF2B5EF4-FFF2-40B4-BE49-F238E27FC236}">
              <a16:creationId xmlns:a16="http://schemas.microsoft.com/office/drawing/2014/main" id="{5ED5EDF8-FB79-48D5-AD25-716BC3E49437}"/>
            </a:ext>
          </a:extLst>
        </xdr:cNvPr>
        <xdr:cNvSpPr/>
      </xdr:nvSpPr>
      <xdr:spPr>
        <a:xfrm>
          <a:off x="9588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19050</xdr:rowOff>
    </xdr:from>
    <xdr:to>
      <xdr:col>55</xdr:col>
      <xdr:colOff>0</xdr:colOff>
      <xdr:row>105</xdr:row>
      <xdr:rowOff>19050</xdr:rowOff>
    </xdr:to>
    <xdr:cxnSp macro="">
      <xdr:nvCxnSpPr>
        <xdr:cNvPr id="470" name="直線コネクタ 469">
          <a:extLst>
            <a:ext uri="{FF2B5EF4-FFF2-40B4-BE49-F238E27FC236}">
              <a16:creationId xmlns:a16="http://schemas.microsoft.com/office/drawing/2014/main" id="{81197C1B-A10A-4DE7-AB9F-3F5A3A6D2203}"/>
            </a:ext>
          </a:extLst>
        </xdr:cNvPr>
        <xdr:cNvCxnSpPr/>
      </xdr:nvCxnSpPr>
      <xdr:spPr>
        <a:xfrm>
          <a:off x="9639300" y="18021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139700</xdr:rowOff>
    </xdr:from>
    <xdr:to>
      <xdr:col>46</xdr:col>
      <xdr:colOff>38100</xdr:colOff>
      <xdr:row>105</xdr:row>
      <xdr:rowOff>69850</xdr:rowOff>
    </xdr:to>
    <xdr:sp macro="" textlink="">
      <xdr:nvSpPr>
        <xdr:cNvPr id="471" name="楕円 470">
          <a:extLst>
            <a:ext uri="{FF2B5EF4-FFF2-40B4-BE49-F238E27FC236}">
              <a16:creationId xmlns:a16="http://schemas.microsoft.com/office/drawing/2014/main" id="{1994D9F5-52C2-4C89-81FE-A3384F148650}"/>
            </a:ext>
          </a:extLst>
        </xdr:cNvPr>
        <xdr:cNvSpPr/>
      </xdr:nvSpPr>
      <xdr:spPr>
        <a:xfrm>
          <a:off x="8699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19050</xdr:rowOff>
    </xdr:from>
    <xdr:to>
      <xdr:col>50</xdr:col>
      <xdr:colOff>114300</xdr:colOff>
      <xdr:row>105</xdr:row>
      <xdr:rowOff>19050</xdr:rowOff>
    </xdr:to>
    <xdr:cxnSp macro="">
      <xdr:nvCxnSpPr>
        <xdr:cNvPr id="472" name="直線コネクタ 471">
          <a:extLst>
            <a:ext uri="{FF2B5EF4-FFF2-40B4-BE49-F238E27FC236}">
              <a16:creationId xmlns:a16="http://schemas.microsoft.com/office/drawing/2014/main" id="{779C04EE-0813-4014-8E44-7FCA89E7B50A}"/>
            </a:ext>
          </a:extLst>
        </xdr:cNvPr>
        <xdr:cNvCxnSpPr/>
      </xdr:nvCxnSpPr>
      <xdr:spPr>
        <a:xfrm>
          <a:off x="8750300" y="1802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139700</xdr:rowOff>
    </xdr:from>
    <xdr:to>
      <xdr:col>41</xdr:col>
      <xdr:colOff>101600</xdr:colOff>
      <xdr:row>105</xdr:row>
      <xdr:rowOff>69850</xdr:rowOff>
    </xdr:to>
    <xdr:sp macro="" textlink="">
      <xdr:nvSpPr>
        <xdr:cNvPr id="473" name="楕円 472">
          <a:extLst>
            <a:ext uri="{FF2B5EF4-FFF2-40B4-BE49-F238E27FC236}">
              <a16:creationId xmlns:a16="http://schemas.microsoft.com/office/drawing/2014/main" id="{B533F2FB-167D-48C1-AB95-C3DF8A17C21B}"/>
            </a:ext>
          </a:extLst>
        </xdr:cNvPr>
        <xdr:cNvSpPr/>
      </xdr:nvSpPr>
      <xdr:spPr>
        <a:xfrm>
          <a:off x="7810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19050</xdr:rowOff>
    </xdr:from>
    <xdr:to>
      <xdr:col>45</xdr:col>
      <xdr:colOff>177800</xdr:colOff>
      <xdr:row>105</xdr:row>
      <xdr:rowOff>19050</xdr:rowOff>
    </xdr:to>
    <xdr:cxnSp macro="">
      <xdr:nvCxnSpPr>
        <xdr:cNvPr id="474" name="直線コネクタ 473">
          <a:extLst>
            <a:ext uri="{FF2B5EF4-FFF2-40B4-BE49-F238E27FC236}">
              <a16:creationId xmlns:a16="http://schemas.microsoft.com/office/drawing/2014/main" id="{5A9AE07F-3312-4B99-96CC-3994ACC42FB1}"/>
            </a:ext>
          </a:extLst>
        </xdr:cNvPr>
        <xdr:cNvCxnSpPr/>
      </xdr:nvCxnSpPr>
      <xdr:spPr>
        <a:xfrm>
          <a:off x="7861300" y="1802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139700</xdr:rowOff>
    </xdr:from>
    <xdr:to>
      <xdr:col>36</xdr:col>
      <xdr:colOff>165100</xdr:colOff>
      <xdr:row>105</xdr:row>
      <xdr:rowOff>69850</xdr:rowOff>
    </xdr:to>
    <xdr:sp macro="" textlink="">
      <xdr:nvSpPr>
        <xdr:cNvPr id="475" name="楕円 474">
          <a:extLst>
            <a:ext uri="{FF2B5EF4-FFF2-40B4-BE49-F238E27FC236}">
              <a16:creationId xmlns:a16="http://schemas.microsoft.com/office/drawing/2014/main" id="{DF217842-61C3-4728-96A4-2CEE60146380}"/>
            </a:ext>
          </a:extLst>
        </xdr:cNvPr>
        <xdr:cNvSpPr/>
      </xdr:nvSpPr>
      <xdr:spPr>
        <a:xfrm>
          <a:off x="6921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19050</xdr:rowOff>
    </xdr:from>
    <xdr:to>
      <xdr:col>41</xdr:col>
      <xdr:colOff>50800</xdr:colOff>
      <xdr:row>105</xdr:row>
      <xdr:rowOff>19050</xdr:rowOff>
    </xdr:to>
    <xdr:cxnSp macro="">
      <xdr:nvCxnSpPr>
        <xdr:cNvPr id="476" name="直線コネクタ 475">
          <a:extLst>
            <a:ext uri="{FF2B5EF4-FFF2-40B4-BE49-F238E27FC236}">
              <a16:creationId xmlns:a16="http://schemas.microsoft.com/office/drawing/2014/main" id="{CA1CEEC3-8986-4CC4-BD01-9FD3AA7CFE21}"/>
            </a:ext>
          </a:extLst>
        </xdr:cNvPr>
        <xdr:cNvCxnSpPr/>
      </xdr:nvCxnSpPr>
      <xdr:spPr>
        <a:xfrm>
          <a:off x="6972300" y="1802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3D6A3EBC-A50D-4138-8001-E254078801A0}"/>
            </a:ext>
          </a:extLst>
        </xdr:cNvPr>
        <xdr:cNvSpPr txBox="1"/>
      </xdr:nvSpPr>
      <xdr:spPr>
        <a:xfrm>
          <a:off x="9391727" y="1806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D392C10E-F9F5-42AE-BEC0-6D4D7CE09D9A}"/>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49985777-3E3C-441F-9D1C-74186754EEDD}"/>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22C32088-1318-4D7A-82B9-5FD94047146A}"/>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86377</xdr:rowOff>
    </xdr:from>
    <xdr:ext cx="469744" cy="259045"/>
    <xdr:sp macro="" textlink="">
      <xdr:nvSpPr>
        <xdr:cNvPr id="481" name="n_1mainValue【市民会館】&#10;一人当たり面積">
          <a:extLst>
            <a:ext uri="{FF2B5EF4-FFF2-40B4-BE49-F238E27FC236}">
              <a16:creationId xmlns:a16="http://schemas.microsoft.com/office/drawing/2014/main" id="{4F5C18FE-A33C-4751-AEBF-80296BE2320D}"/>
            </a:ext>
          </a:extLst>
        </xdr:cNvPr>
        <xdr:cNvSpPr txBox="1"/>
      </xdr:nvSpPr>
      <xdr:spPr>
        <a:xfrm>
          <a:off x="93917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86377</xdr:rowOff>
    </xdr:from>
    <xdr:ext cx="469744" cy="259045"/>
    <xdr:sp macro="" textlink="">
      <xdr:nvSpPr>
        <xdr:cNvPr id="482" name="n_2mainValue【市民会館】&#10;一人当たり面積">
          <a:extLst>
            <a:ext uri="{FF2B5EF4-FFF2-40B4-BE49-F238E27FC236}">
              <a16:creationId xmlns:a16="http://schemas.microsoft.com/office/drawing/2014/main" id="{E5AED836-85DF-4D62-87D8-2A71E8EBE8B8}"/>
            </a:ext>
          </a:extLst>
        </xdr:cNvPr>
        <xdr:cNvSpPr txBox="1"/>
      </xdr:nvSpPr>
      <xdr:spPr>
        <a:xfrm>
          <a:off x="8515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86377</xdr:rowOff>
    </xdr:from>
    <xdr:ext cx="469744" cy="259045"/>
    <xdr:sp macro="" textlink="">
      <xdr:nvSpPr>
        <xdr:cNvPr id="483" name="n_3mainValue【市民会館】&#10;一人当たり面積">
          <a:extLst>
            <a:ext uri="{FF2B5EF4-FFF2-40B4-BE49-F238E27FC236}">
              <a16:creationId xmlns:a16="http://schemas.microsoft.com/office/drawing/2014/main" id="{4F64E47E-954C-4A45-8815-DF96D8D96F7D}"/>
            </a:ext>
          </a:extLst>
        </xdr:cNvPr>
        <xdr:cNvSpPr txBox="1"/>
      </xdr:nvSpPr>
      <xdr:spPr>
        <a:xfrm>
          <a:off x="7626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86377</xdr:rowOff>
    </xdr:from>
    <xdr:ext cx="469744" cy="259045"/>
    <xdr:sp macro="" textlink="">
      <xdr:nvSpPr>
        <xdr:cNvPr id="484" name="n_4mainValue【市民会館】&#10;一人当たり面積">
          <a:extLst>
            <a:ext uri="{FF2B5EF4-FFF2-40B4-BE49-F238E27FC236}">
              <a16:creationId xmlns:a16="http://schemas.microsoft.com/office/drawing/2014/main" id="{FB720602-CE97-44EB-B7C1-F544E8108B5D}"/>
            </a:ext>
          </a:extLst>
        </xdr:cNvPr>
        <xdr:cNvSpPr txBox="1"/>
      </xdr:nvSpPr>
      <xdr:spPr>
        <a:xfrm>
          <a:off x="6737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920E0683-203D-470B-A0DF-B56411EE571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8BA1EF3D-CA72-4FAE-9758-A724B4ECF64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49B023DF-92E2-4BBF-AC3E-9CFCEFD4A27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BEA3E77A-ADAA-4BCD-8599-79A6783527B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89C5EAF7-F8F6-4D50-9F61-6FE061B4F19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A6E8E552-A717-4F45-B886-37D375FC22A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B8057549-005C-41F2-B5BC-22CDCDED64F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CAA421E1-2D86-4A32-9B4F-324D611880D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1F75C322-2267-4977-9F82-0B26D9E6AB3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1C2EACD0-46A3-4513-9953-38AD3A2424F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58EF346F-2C33-4447-9274-A47BEFBC672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C7BD43B6-D490-494E-A598-F70EB9E7E31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79A6521A-2204-4CC7-9C10-55DB7C8CB9E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C4EDD686-1D64-4F9C-95E3-997FB091954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EA0E0F27-BBCA-45EB-9486-675D6735BDB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9F5BD35F-BB2C-4459-8277-4E984CC6550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3B4B24FD-E724-4C52-AF17-636D56B7ADC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605BEFBC-7778-44B8-BEA0-83576B268DE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476B80A2-D3C8-4785-A03B-A0717982EDF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5E54F75B-2634-4EA3-B1EC-B9FE6D86DB9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51232CE2-4651-4D3D-93F2-751D14E37DD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0F2A27EE-0962-4AFE-A4EE-2704AD5A657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01F501FE-E08B-489A-9019-EB09F2F6B58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E6BB6F56-76FB-4B30-9E6C-74B83BCAE63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B0FCF4C3-9334-4A4F-8FF0-01EC79EF2C7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45115AEE-8537-417D-9CA3-158A3AC84EA3}"/>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B095C98F-8342-4161-BEFC-2DA6589D775D}"/>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96B9F8BE-4C35-4FAC-9FAD-02142EFC2BC5}"/>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7369CCB7-23B9-4116-BD64-46E4F243FB28}"/>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9B10C24D-61D5-4D95-9E1B-8AC0F87AEFDA}"/>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0AE9CEBB-ECF6-48CC-9889-2E3189A19421}"/>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C80CF82A-D48A-4772-B13C-DDBABE590231}"/>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9DDC8FCF-D423-4F86-8C4C-82A9DF5B0AF9}"/>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7BAA4337-9FF8-4FF0-B5B4-47D20CE55D66}"/>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1F24A095-D4B6-4DA1-B0FE-93F214219957}"/>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12EFECB0-A5EB-43AE-A16D-71FBBAB41AFF}"/>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7FF3CDF6-BA2B-4A59-8C0A-C119C1B2CA5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2B1EFA7C-0ABC-46DD-B77A-606E5592F70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8BE58F46-B584-4B13-BFC7-4C5A01A38C8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AE575CEC-F92E-41CB-9406-BC2374F5089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6C1B213F-213E-4E60-B7EC-5BA68B9632D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13970</xdr:rowOff>
    </xdr:from>
    <xdr:to>
      <xdr:col>85</xdr:col>
      <xdr:colOff>177800</xdr:colOff>
      <xdr:row>40</xdr:row>
      <xdr:rowOff>115570</xdr:rowOff>
    </xdr:to>
    <xdr:sp macro="" textlink="">
      <xdr:nvSpPr>
        <xdr:cNvPr id="526" name="楕円 525">
          <a:extLst>
            <a:ext uri="{FF2B5EF4-FFF2-40B4-BE49-F238E27FC236}">
              <a16:creationId xmlns:a16="http://schemas.microsoft.com/office/drawing/2014/main" id="{923185CA-227F-4C64-8166-FA5E2087F482}"/>
            </a:ext>
          </a:extLst>
        </xdr:cNvPr>
        <xdr:cNvSpPr/>
      </xdr:nvSpPr>
      <xdr:spPr>
        <a:xfrm>
          <a:off x="162687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163847</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03ED97CC-3527-4C03-8714-8CA80F7D1F92}"/>
            </a:ext>
          </a:extLst>
        </xdr:cNvPr>
        <xdr:cNvSpPr txBox="1"/>
      </xdr:nvSpPr>
      <xdr:spPr>
        <a:xfrm>
          <a:off x="16357600"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146231</xdr:rowOff>
    </xdr:from>
    <xdr:to>
      <xdr:col>81</xdr:col>
      <xdr:colOff>101600</xdr:colOff>
      <xdr:row>40</xdr:row>
      <xdr:rowOff>76381</xdr:rowOff>
    </xdr:to>
    <xdr:sp macro="" textlink="">
      <xdr:nvSpPr>
        <xdr:cNvPr id="528" name="楕円 527">
          <a:extLst>
            <a:ext uri="{FF2B5EF4-FFF2-40B4-BE49-F238E27FC236}">
              <a16:creationId xmlns:a16="http://schemas.microsoft.com/office/drawing/2014/main" id="{C71DFB56-B107-4D73-8E95-71C96D4A5FF4}"/>
            </a:ext>
          </a:extLst>
        </xdr:cNvPr>
        <xdr:cNvSpPr/>
      </xdr:nvSpPr>
      <xdr:spPr>
        <a:xfrm>
          <a:off x="15430500" y="683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25581</xdr:rowOff>
    </xdr:from>
    <xdr:to>
      <xdr:col>85</xdr:col>
      <xdr:colOff>127000</xdr:colOff>
      <xdr:row>40</xdr:row>
      <xdr:rowOff>64770</xdr:rowOff>
    </xdr:to>
    <xdr:cxnSp macro="">
      <xdr:nvCxnSpPr>
        <xdr:cNvPr id="529" name="直線コネクタ 528">
          <a:extLst>
            <a:ext uri="{FF2B5EF4-FFF2-40B4-BE49-F238E27FC236}">
              <a16:creationId xmlns:a16="http://schemas.microsoft.com/office/drawing/2014/main" id="{72F3A0BC-95E1-4B06-A18C-6AD0BEFDEB4C}"/>
            </a:ext>
          </a:extLst>
        </xdr:cNvPr>
        <xdr:cNvCxnSpPr/>
      </xdr:nvCxnSpPr>
      <xdr:spPr>
        <a:xfrm>
          <a:off x="15481300" y="688358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111941</xdr:rowOff>
    </xdr:from>
    <xdr:to>
      <xdr:col>76</xdr:col>
      <xdr:colOff>165100</xdr:colOff>
      <xdr:row>40</xdr:row>
      <xdr:rowOff>42091</xdr:rowOff>
    </xdr:to>
    <xdr:sp macro="" textlink="">
      <xdr:nvSpPr>
        <xdr:cNvPr id="530" name="楕円 529">
          <a:extLst>
            <a:ext uri="{FF2B5EF4-FFF2-40B4-BE49-F238E27FC236}">
              <a16:creationId xmlns:a16="http://schemas.microsoft.com/office/drawing/2014/main" id="{D83D5C4D-BF9F-46A5-BAF1-3B50DD3CFC7E}"/>
            </a:ext>
          </a:extLst>
        </xdr:cNvPr>
        <xdr:cNvSpPr/>
      </xdr:nvSpPr>
      <xdr:spPr>
        <a:xfrm>
          <a:off x="145415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162741</xdr:rowOff>
    </xdr:from>
    <xdr:to>
      <xdr:col>81</xdr:col>
      <xdr:colOff>50800</xdr:colOff>
      <xdr:row>40</xdr:row>
      <xdr:rowOff>25581</xdr:rowOff>
    </xdr:to>
    <xdr:cxnSp macro="">
      <xdr:nvCxnSpPr>
        <xdr:cNvPr id="531" name="直線コネクタ 530">
          <a:extLst>
            <a:ext uri="{FF2B5EF4-FFF2-40B4-BE49-F238E27FC236}">
              <a16:creationId xmlns:a16="http://schemas.microsoft.com/office/drawing/2014/main" id="{BB23E8FC-CDFE-4D80-BD1C-544C20EE10B1}"/>
            </a:ext>
          </a:extLst>
        </xdr:cNvPr>
        <xdr:cNvCxnSpPr/>
      </xdr:nvCxnSpPr>
      <xdr:spPr>
        <a:xfrm>
          <a:off x="14592300" y="684929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71120</xdr:rowOff>
    </xdr:from>
    <xdr:to>
      <xdr:col>72</xdr:col>
      <xdr:colOff>38100</xdr:colOff>
      <xdr:row>40</xdr:row>
      <xdr:rowOff>1270</xdr:rowOff>
    </xdr:to>
    <xdr:sp macro="" textlink="">
      <xdr:nvSpPr>
        <xdr:cNvPr id="532" name="楕円 531">
          <a:extLst>
            <a:ext uri="{FF2B5EF4-FFF2-40B4-BE49-F238E27FC236}">
              <a16:creationId xmlns:a16="http://schemas.microsoft.com/office/drawing/2014/main" id="{87E09E3E-64A6-49D7-8727-FB503A648137}"/>
            </a:ext>
          </a:extLst>
        </xdr:cNvPr>
        <xdr:cNvSpPr/>
      </xdr:nvSpPr>
      <xdr:spPr>
        <a:xfrm>
          <a:off x="13652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121920</xdr:rowOff>
    </xdr:from>
    <xdr:to>
      <xdr:col>76</xdr:col>
      <xdr:colOff>114300</xdr:colOff>
      <xdr:row>39</xdr:row>
      <xdr:rowOff>162741</xdr:rowOff>
    </xdr:to>
    <xdr:cxnSp macro="">
      <xdr:nvCxnSpPr>
        <xdr:cNvPr id="533" name="直線コネクタ 532">
          <a:extLst>
            <a:ext uri="{FF2B5EF4-FFF2-40B4-BE49-F238E27FC236}">
              <a16:creationId xmlns:a16="http://schemas.microsoft.com/office/drawing/2014/main" id="{C5A03ED8-061B-4B33-BB3C-03EC26D9F1E4}"/>
            </a:ext>
          </a:extLst>
        </xdr:cNvPr>
        <xdr:cNvCxnSpPr/>
      </xdr:nvCxnSpPr>
      <xdr:spPr>
        <a:xfrm>
          <a:off x="13703300" y="6808470"/>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30299</xdr:rowOff>
    </xdr:from>
    <xdr:to>
      <xdr:col>67</xdr:col>
      <xdr:colOff>101600</xdr:colOff>
      <xdr:row>39</xdr:row>
      <xdr:rowOff>131899</xdr:rowOff>
    </xdr:to>
    <xdr:sp macro="" textlink="">
      <xdr:nvSpPr>
        <xdr:cNvPr id="534" name="楕円 533">
          <a:extLst>
            <a:ext uri="{FF2B5EF4-FFF2-40B4-BE49-F238E27FC236}">
              <a16:creationId xmlns:a16="http://schemas.microsoft.com/office/drawing/2014/main" id="{7EF5F5A1-85BE-46E7-9E57-B12E63A5DB4A}"/>
            </a:ext>
          </a:extLst>
        </xdr:cNvPr>
        <xdr:cNvSpPr/>
      </xdr:nvSpPr>
      <xdr:spPr>
        <a:xfrm>
          <a:off x="127635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81099</xdr:rowOff>
    </xdr:from>
    <xdr:to>
      <xdr:col>71</xdr:col>
      <xdr:colOff>177800</xdr:colOff>
      <xdr:row>39</xdr:row>
      <xdr:rowOff>121920</xdr:rowOff>
    </xdr:to>
    <xdr:cxnSp macro="">
      <xdr:nvCxnSpPr>
        <xdr:cNvPr id="535" name="直線コネクタ 534">
          <a:extLst>
            <a:ext uri="{FF2B5EF4-FFF2-40B4-BE49-F238E27FC236}">
              <a16:creationId xmlns:a16="http://schemas.microsoft.com/office/drawing/2014/main" id="{5E4B0B63-CA7B-4C5E-BD6F-1AC0B5B38393}"/>
            </a:ext>
          </a:extLst>
        </xdr:cNvPr>
        <xdr:cNvCxnSpPr/>
      </xdr:nvCxnSpPr>
      <xdr:spPr>
        <a:xfrm>
          <a:off x="12814300" y="676764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D40BD1B9-6B63-4D39-83F4-A6D413D9D70D}"/>
            </a:ext>
          </a:extLst>
        </xdr:cNvPr>
        <xdr:cNvSpPr txBox="1"/>
      </xdr:nvSpPr>
      <xdr:spPr>
        <a:xfrm>
          <a:off x="152660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EC6CD780-8973-464F-83C4-157100146C4E}"/>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D13BB0A2-A432-491F-BCAC-44E0D73BA365}"/>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4DC46AD0-830C-462B-8C05-9AB245E33F2B}"/>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67508</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C761F0C4-51DE-40DD-AD4E-EAD10AB8C19D}"/>
            </a:ext>
          </a:extLst>
        </xdr:cNvPr>
        <xdr:cNvSpPr txBox="1"/>
      </xdr:nvSpPr>
      <xdr:spPr>
        <a:xfrm>
          <a:off x="15266044" y="692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33218</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B152976B-A294-4654-99F4-B55C93BD6D72}"/>
            </a:ext>
          </a:extLst>
        </xdr:cNvPr>
        <xdr:cNvSpPr txBox="1"/>
      </xdr:nvSpPr>
      <xdr:spPr>
        <a:xfrm>
          <a:off x="14389744" y="689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163847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CD596910-43CF-49F6-8B0D-B508B396AA82}"/>
            </a:ext>
          </a:extLst>
        </xdr:cNvPr>
        <xdr:cNvSpPr txBox="1"/>
      </xdr:nvSpPr>
      <xdr:spPr>
        <a:xfrm>
          <a:off x="135007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123026</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BB5C9918-5028-45AD-AA14-2B7479AD4FC2}"/>
            </a:ext>
          </a:extLst>
        </xdr:cNvPr>
        <xdr:cNvSpPr txBox="1"/>
      </xdr:nvSpPr>
      <xdr:spPr>
        <a:xfrm>
          <a:off x="12611744" y="680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D5A632F9-DB2B-465E-8745-AA9556DAED5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346C8010-8A73-4C64-835D-9141D16B7E8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9EC57BB2-F5D4-4BC2-A3FD-388D99639C4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AD0E2D11-376F-4E9A-A4DD-264FEC6E339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35411BDC-D5AA-4961-88C4-C56D92EB7C9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324F3C36-C1E1-4370-B63B-5E2BAB5C240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503B55CE-5CCB-43A9-A5BA-6EF85A21CF3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5CBA7850-766F-46E9-95B3-9055ADC4EC5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18F20969-F7D2-45C0-BE9E-09EB7E6B01D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A25AC5BA-6A65-49BC-82DD-D15D545A3C6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5B91266E-3FBA-49F4-AA58-16DAD5B45246}"/>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A1111244-0C0E-4693-BAF3-493117AFB341}"/>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2161F2C6-41F2-460A-AD19-95AE393D4D5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77BCDE4C-C0AF-4DFD-BF37-C0AF03BFA2BA}"/>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3D33FE45-516A-40DD-8C77-5C0FCDEF9376}"/>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4E3B2697-8E19-4297-8D56-33A80B5BEA27}"/>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FF3D8A57-E13C-42B8-89C5-64CF815940E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8FB762CC-76F9-490B-A515-C972CB09F9B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56EB0C14-5D93-4491-BCFA-33501E8CF34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C39D92B4-DAA8-4B0E-AD62-B8AA6718E0CE}"/>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A2891655-292C-4893-B91D-AD6FF9D37E8A}"/>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7B4FE45D-B64A-4A85-A179-750923DEA829}"/>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34F6134C-FA2C-44C3-8EA1-39FFAABAC939}"/>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BA424435-AA66-4AC2-BC51-47BD63C720A6}"/>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80BFBC0D-7EC4-4CB9-8817-811F0233A784}"/>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2FDF7E8C-7DFA-499D-B96D-B58B5102EA96}"/>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6491F881-91B7-480B-95AA-66206A927A10}"/>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FE9A30E4-20F1-44E5-8445-400D9F3CDDC2}"/>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935730F3-D020-45ED-BED0-D26E0B856783}"/>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BCB3D723-E41A-4099-9AA0-EA2EE458C63D}"/>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64DEA4EA-3EAC-47D1-8A85-845E4A69638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79F98281-3A30-4958-945C-5558A3F8617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AB1A5046-84BD-4D56-BFC0-CF561E8D1D4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2C036FCB-A059-4758-9738-8AB70C95425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A35EE0C-5C49-4798-BF86-65C6D8E0838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34470</xdr:rowOff>
    </xdr:from>
    <xdr:to>
      <xdr:col>116</xdr:col>
      <xdr:colOff>114300</xdr:colOff>
      <xdr:row>38</xdr:row>
      <xdr:rowOff>136070</xdr:rowOff>
    </xdr:to>
    <xdr:sp macro="" textlink="">
      <xdr:nvSpPr>
        <xdr:cNvPr id="579" name="楕円 578">
          <a:extLst>
            <a:ext uri="{FF2B5EF4-FFF2-40B4-BE49-F238E27FC236}">
              <a16:creationId xmlns:a16="http://schemas.microsoft.com/office/drawing/2014/main" id="{AA2A356F-9BA8-4BAE-8727-7BA50DA03F12}"/>
            </a:ext>
          </a:extLst>
        </xdr:cNvPr>
        <xdr:cNvSpPr/>
      </xdr:nvSpPr>
      <xdr:spPr>
        <a:xfrm>
          <a:off x="22110700" y="65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12897</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60358B0C-7444-4F66-9D14-535E7CD09A9F}"/>
            </a:ext>
          </a:extLst>
        </xdr:cNvPr>
        <xdr:cNvSpPr txBox="1"/>
      </xdr:nvSpPr>
      <xdr:spPr>
        <a:xfrm>
          <a:off x="22199600" y="652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38356</xdr:rowOff>
    </xdr:from>
    <xdr:to>
      <xdr:col>112</xdr:col>
      <xdr:colOff>38100</xdr:colOff>
      <xdr:row>38</xdr:row>
      <xdr:rowOff>139956</xdr:rowOff>
    </xdr:to>
    <xdr:sp macro="" textlink="">
      <xdr:nvSpPr>
        <xdr:cNvPr id="581" name="楕円 580">
          <a:extLst>
            <a:ext uri="{FF2B5EF4-FFF2-40B4-BE49-F238E27FC236}">
              <a16:creationId xmlns:a16="http://schemas.microsoft.com/office/drawing/2014/main" id="{5BBFEF8A-75F3-4418-97E4-40298438BB32}"/>
            </a:ext>
          </a:extLst>
        </xdr:cNvPr>
        <xdr:cNvSpPr/>
      </xdr:nvSpPr>
      <xdr:spPr>
        <a:xfrm>
          <a:off x="21272500" y="655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85270</xdr:rowOff>
    </xdr:from>
    <xdr:to>
      <xdr:col>116</xdr:col>
      <xdr:colOff>63500</xdr:colOff>
      <xdr:row>38</xdr:row>
      <xdr:rowOff>89156</xdr:rowOff>
    </xdr:to>
    <xdr:cxnSp macro="">
      <xdr:nvCxnSpPr>
        <xdr:cNvPr id="582" name="直線コネクタ 581">
          <a:extLst>
            <a:ext uri="{FF2B5EF4-FFF2-40B4-BE49-F238E27FC236}">
              <a16:creationId xmlns:a16="http://schemas.microsoft.com/office/drawing/2014/main" id="{68BD0EB3-C749-4C03-A375-56A975A7EA38}"/>
            </a:ext>
          </a:extLst>
        </xdr:cNvPr>
        <xdr:cNvCxnSpPr/>
      </xdr:nvCxnSpPr>
      <xdr:spPr>
        <a:xfrm flipV="1">
          <a:off x="21323300" y="6600370"/>
          <a:ext cx="8382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42271</xdr:rowOff>
    </xdr:from>
    <xdr:to>
      <xdr:col>107</xdr:col>
      <xdr:colOff>101600</xdr:colOff>
      <xdr:row>38</xdr:row>
      <xdr:rowOff>143871</xdr:rowOff>
    </xdr:to>
    <xdr:sp macro="" textlink="">
      <xdr:nvSpPr>
        <xdr:cNvPr id="583" name="楕円 582">
          <a:extLst>
            <a:ext uri="{FF2B5EF4-FFF2-40B4-BE49-F238E27FC236}">
              <a16:creationId xmlns:a16="http://schemas.microsoft.com/office/drawing/2014/main" id="{770852B1-1561-453E-8E44-BD1400033D3C}"/>
            </a:ext>
          </a:extLst>
        </xdr:cNvPr>
        <xdr:cNvSpPr/>
      </xdr:nvSpPr>
      <xdr:spPr>
        <a:xfrm>
          <a:off x="20383500" y="655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89156</xdr:rowOff>
    </xdr:from>
    <xdr:to>
      <xdr:col>111</xdr:col>
      <xdr:colOff>177800</xdr:colOff>
      <xdr:row>38</xdr:row>
      <xdr:rowOff>93071</xdr:rowOff>
    </xdr:to>
    <xdr:cxnSp macro="">
      <xdr:nvCxnSpPr>
        <xdr:cNvPr id="584" name="直線コネクタ 583">
          <a:extLst>
            <a:ext uri="{FF2B5EF4-FFF2-40B4-BE49-F238E27FC236}">
              <a16:creationId xmlns:a16="http://schemas.microsoft.com/office/drawing/2014/main" id="{AF2EF892-8410-41B8-BF67-55C69AF492E1}"/>
            </a:ext>
          </a:extLst>
        </xdr:cNvPr>
        <xdr:cNvCxnSpPr/>
      </xdr:nvCxnSpPr>
      <xdr:spPr>
        <a:xfrm flipV="1">
          <a:off x="20434300" y="6604256"/>
          <a:ext cx="889000" cy="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46140</xdr:rowOff>
    </xdr:from>
    <xdr:to>
      <xdr:col>102</xdr:col>
      <xdr:colOff>165100</xdr:colOff>
      <xdr:row>38</xdr:row>
      <xdr:rowOff>147740</xdr:rowOff>
    </xdr:to>
    <xdr:sp macro="" textlink="">
      <xdr:nvSpPr>
        <xdr:cNvPr id="585" name="楕円 584">
          <a:extLst>
            <a:ext uri="{FF2B5EF4-FFF2-40B4-BE49-F238E27FC236}">
              <a16:creationId xmlns:a16="http://schemas.microsoft.com/office/drawing/2014/main" id="{6F8C92BE-98B3-4B65-842D-7971B31668B9}"/>
            </a:ext>
          </a:extLst>
        </xdr:cNvPr>
        <xdr:cNvSpPr/>
      </xdr:nvSpPr>
      <xdr:spPr>
        <a:xfrm>
          <a:off x="19494500" y="656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93071</xdr:rowOff>
    </xdr:from>
    <xdr:to>
      <xdr:col>107</xdr:col>
      <xdr:colOff>50800</xdr:colOff>
      <xdr:row>38</xdr:row>
      <xdr:rowOff>96940</xdr:rowOff>
    </xdr:to>
    <xdr:cxnSp macro="">
      <xdr:nvCxnSpPr>
        <xdr:cNvPr id="586" name="直線コネクタ 585">
          <a:extLst>
            <a:ext uri="{FF2B5EF4-FFF2-40B4-BE49-F238E27FC236}">
              <a16:creationId xmlns:a16="http://schemas.microsoft.com/office/drawing/2014/main" id="{A883A0E8-B133-4B7C-BA5C-B0EC005C3791}"/>
            </a:ext>
          </a:extLst>
        </xdr:cNvPr>
        <xdr:cNvCxnSpPr/>
      </xdr:nvCxnSpPr>
      <xdr:spPr>
        <a:xfrm flipV="1">
          <a:off x="19545300" y="6608171"/>
          <a:ext cx="889000" cy="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49546</xdr:rowOff>
    </xdr:from>
    <xdr:to>
      <xdr:col>98</xdr:col>
      <xdr:colOff>38100</xdr:colOff>
      <xdr:row>38</xdr:row>
      <xdr:rowOff>151146</xdr:rowOff>
    </xdr:to>
    <xdr:sp macro="" textlink="">
      <xdr:nvSpPr>
        <xdr:cNvPr id="587" name="楕円 586">
          <a:extLst>
            <a:ext uri="{FF2B5EF4-FFF2-40B4-BE49-F238E27FC236}">
              <a16:creationId xmlns:a16="http://schemas.microsoft.com/office/drawing/2014/main" id="{89E29209-D3A0-4186-AB97-FAE82441937E}"/>
            </a:ext>
          </a:extLst>
        </xdr:cNvPr>
        <xdr:cNvSpPr/>
      </xdr:nvSpPr>
      <xdr:spPr>
        <a:xfrm>
          <a:off x="18605500" y="656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96940</xdr:rowOff>
    </xdr:from>
    <xdr:to>
      <xdr:col>102</xdr:col>
      <xdr:colOff>114300</xdr:colOff>
      <xdr:row>38</xdr:row>
      <xdr:rowOff>100346</xdr:rowOff>
    </xdr:to>
    <xdr:cxnSp macro="">
      <xdr:nvCxnSpPr>
        <xdr:cNvPr id="588" name="直線コネクタ 587">
          <a:extLst>
            <a:ext uri="{FF2B5EF4-FFF2-40B4-BE49-F238E27FC236}">
              <a16:creationId xmlns:a16="http://schemas.microsoft.com/office/drawing/2014/main" id="{65D4ED93-8CF3-4A03-930B-6174A51CD907}"/>
            </a:ext>
          </a:extLst>
        </xdr:cNvPr>
        <xdr:cNvCxnSpPr/>
      </xdr:nvCxnSpPr>
      <xdr:spPr>
        <a:xfrm flipV="1">
          <a:off x="18656300" y="6612040"/>
          <a:ext cx="889000" cy="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CD64A2EF-F884-41B7-94FB-47C61EA078FF}"/>
            </a:ext>
          </a:extLst>
        </xdr:cNvPr>
        <xdr:cNvSpPr txBox="1"/>
      </xdr:nvSpPr>
      <xdr:spPr>
        <a:xfrm>
          <a:off x="21043411" y="66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D25780FA-D053-4788-A1B3-4A92C3CA6784}"/>
            </a:ext>
          </a:extLst>
        </xdr:cNvPr>
        <xdr:cNvSpPr txBox="1"/>
      </xdr:nvSpPr>
      <xdr:spPr>
        <a:xfrm>
          <a:off x="20167111" y="665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7C87F817-59A5-4B10-A8E1-5143FE34A623}"/>
            </a:ext>
          </a:extLst>
        </xdr:cNvPr>
        <xdr:cNvSpPr txBox="1"/>
      </xdr:nvSpPr>
      <xdr:spPr>
        <a:xfrm>
          <a:off x="1927811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65FB0AF5-8272-4B0B-B445-086A991923F8}"/>
            </a:ext>
          </a:extLst>
        </xdr:cNvPr>
        <xdr:cNvSpPr txBox="1"/>
      </xdr:nvSpPr>
      <xdr:spPr>
        <a:xfrm>
          <a:off x="18389111" y="66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156483</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29530504-156D-4E81-B8A1-48BEC4C320D8}"/>
            </a:ext>
          </a:extLst>
        </xdr:cNvPr>
        <xdr:cNvSpPr txBox="1"/>
      </xdr:nvSpPr>
      <xdr:spPr>
        <a:xfrm>
          <a:off x="21043411" y="632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160398</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C2F87D36-824D-4052-AF75-159275B84FE5}"/>
            </a:ext>
          </a:extLst>
        </xdr:cNvPr>
        <xdr:cNvSpPr txBox="1"/>
      </xdr:nvSpPr>
      <xdr:spPr>
        <a:xfrm>
          <a:off x="20167111" y="633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164267</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FD01C5E9-B2AD-41E3-98E0-2B540FD27CCE}"/>
            </a:ext>
          </a:extLst>
        </xdr:cNvPr>
        <xdr:cNvSpPr txBox="1"/>
      </xdr:nvSpPr>
      <xdr:spPr>
        <a:xfrm>
          <a:off x="19278111" y="63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167673</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74855BC2-2241-48EF-BDE5-EEEC2E47A547}"/>
            </a:ext>
          </a:extLst>
        </xdr:cNvPr>
        <xdr:cNvSpPr txBox="1"/>
      </xdr:nvSpPr>
      <xdr:spPr>
        <a:xfrm>
          <a:off x="18389111" y="633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46A18896-DF0F-4D2C-A8CB-C9A8A05FF28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AF60E291-56A9-455D-972E-AA5CFC7D09D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3EFFFD04-3A05-41A5-8C93-7B5A0A1924A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3AB58452-740B-40CF-AE19-C809E569808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50390A49-B4DD-4848-BF0E-1E14BD89E44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1A0F438E-83D7-4808-95AE-4145F9F5414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1EE34225-7440-4829-9095-65AB65F946E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F0121BAA-C73C-4424-9862-B32E7DA3276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88E7EAD7-6A22-47FA-B009-7096EAFC6D2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38BFCA00-178C-4CCD-9E45-B1FCF10395B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2B708142-1973-426B-8DBF-57440549FDA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8828613D-E1CF-4241-8B37-6B66600F9606}"/>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BD40B34D-EFDF-4B32-AB28-868E30DCA772}"/>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7124D17E-A0F8-483D-B7A1-711C3558DD74}"/>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7D753401-7AC7-4FE7-8BC2-5AF76E5F2312}"/>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625CF119-34F5-45B9-B212-9A8518FB1FEE}"/>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8A2364BF-438C-4736-A18D-6FA6D66CF07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7BCB8697-02CE-426E-8329-DE723C288AFE}"/>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A30ACE49-EA88-444C-A980-D6EA1370EFB2}"/>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022CD2EA-7144-47BA-BC6F-B52E10C4AFF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BFA45911-1CAE-467D-A1D8-55D65B5DD32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01C212A7-AB3D-41C3-B82B-FEF4BD86227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6B8CFF80-DFBB-435B-8AF7-8AB2704A7C70}"/>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542B0F94-126E-4488-8240-2F737EF25CE6}"/>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80485423-48A0-4F97-A1C6-ACD4F0100FAA}"/>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4FE29BB6-D105-42BF-9BCA-259CDDF4F410}"/>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37C22B55-3438-4635-A5F1-964F72A5F14D}"/>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55643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9E0BF457-CA34-4704-8B3E-34689DE82D56}"/>
            </a:ext>
          </a:extLst>
        </xdr:cNvPr>
        <xdr:cNvSpPr txBox="1"/>
      </xdr:nvSpPr>
      <xdr:spPr>
        <a:xfrm>
          <a:off x="16357600" y="1017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922B91AF-719A-4A94-880E-8E50B1FC70AE}"/>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D53E6E04-906F-4308-AEA9-083F0B91BEA1}"/>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E41843C5-F125-4600-834F-EAB79E47862F}"/>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8381A98C-0C2B-4D0D-AB55-DB6347B1A534}"/>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238BB833-3F30-4C32-87A5-7A99FF4D2420}"/>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98B5215B-CC09-4321-8CFC-A69B7269B3B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8BF530F3-59FA-440E-A6B7-4B5F5B29881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59BA8D9F-5104-4186-909B-1412FA1876C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21AF4137-DE8A-4CF8-A424-0D4D3B08FDC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75109087-27D7-43D9-A426-46E1B684BE7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154940</xdr:rowOff>
    </xdr:from>
    <xdr:to>
      <xdr:col>85</xdr:col>
      <xdr:colOff>177800</xdr:colOff>
      <xdr:row>59</xdr:row>
      <xdr:rowOff>85090</xdr:rowOff>
    </xdr:to>
    <xdr:sp macro="" textlink="">
      <xdr:nvSpPr>
        <xdr:cNvPr id="635" name="楕円 634">
          <a:extLst>
            <a:ext uri="{FF2B5EF4-FFF2-40B4-BE49-F238E27FC236}">
              <a16:creationId xmlns:a16="http://schemas.microsoft.com/office/drawing/2014/main" id="{FC7FC8E8-D1C8-4ED7-BA64-6B55F510040B}"/>
            </a:ext>
          </a:extLst>
        </xdr:cNvPr>
        <xdr:cNvSpPr/>
      </xdr:nvSpPr>
      <xdr:spPr>
        <a:xfrm>
          <a:off x="162687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6367</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C005EBE6-FED0-47EB-A0D6-0E69526E6414}"/>
            </a:ext>
          </a:extLst>
        </xdr:cNvPr>
        <xdr:cNvSpPr txBox="1"/>
      </xdr:nvSpPr>
      <xdr:spPr>
        <a:xfrm>
          <a:off x="16357600"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109220</xdr:rowOff>
    </xdr:from>
    <xdr:to>
      <xdr:col>81</xdr:col>
      <xdr:colOff>101600</xdr:colOff>
      <xdr:row>59</xdr:row>
      <xdr:rowOff>39370</xdr:rowOff>
    </xdr:to>
    <xdr:sp macro="" textlink="">
      <xdr:nvSpPr>
        <xdr:cNvPr id="637" name="楕円 636">
          <a:extLst>
            <a:ext uri="{FF2B5EF4-FFF2-40B4-BE49-F238E27FC236}">
              <a16:creationId xmlns:a16="http://schemas.microsoft.com/office/drawing/2014/main" id="{6071375E-BAB0-4BA1-B341-DE08E876B21F}"/>
            </a:ext>
          </a:extLst>
        </xdr:cNvPr>
        <xdr:cNvSpPr/>
      </xdr:nvSpPr>
      <xdr:spPr>
        <a:xfrm>
          <a:off x="15430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160020</xdr:rowOff>
    </xdr:from>
    <xdr:to>
      <xdr:col>85</xdr:col>
      <xdr:colOff>127000</xdr:colOff>
      <xdr:row>59</xdr:row>
      <xdr:rowOff>34290</xdr:rowOff>
    </xdr:to>
    <xdr:cxnSp macro="">
      <xdr:nvCxnSpPr>
        <xdr:cNvPr id="638" name="直線コネクタ 637">
          <a:extLst>
            <a:ext uri="{FF2B5EF4-FFF2-40B4-BE49-F238E27FC236}">
              <a16:creationId xmlns:a16="http://schemas.microsoft.com/office/drawing/2014/main" id="{CA3E3E2B-0770-4D34-8642-56DC47195627}"/>
            </a:ext>
          </a:extLst>
        </xdr:cNvPr>
        <xdr:cNvCxnSpPr/>
      </xdr:nvCxnSpPr>
      <xdr:spPr>
        <a:xfrm>
          <a:off x="15481300" y="101041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61214</xdr:rowOff>
    </xdr:from>
    <xdr:to>
      <xdr:col>76</xdr:col>
      <xdr:colOff>165100</xdr:colOff>
      <xdr:row>58</xdr:row>
      <xdr:rowOff>162814</xdr:rowOff>
    </xdr:to>
    <xdr:sp macro="" textlink="">
      <xdr:nvSpPr>
        <xdr:cNvPr id="639" name="楕円 638">
          <a:extLst>
            <a:ext uri="{FF2B5EF4-FFF2-40B4-BE49-F238E27FC236}">
              <a16:creationId xmlns:a16="http://schemas.microsoft.com/office/drawing/2014/main" id="{A91E41DA-4B5D-47D6-8883-83A8A38711D1}"/>
            </a:ext>
          </a:extLst>
        </xdr:cNvPr>
        <xdr:cNvSpPr/>
      </xdr:nvSpPr>
      <xdr:spPr>
        <a:xfrm>
          <a:off x="14541500" y="1000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112014</xdr:rowOff>
    </xdr:from>
    <xdr:to>
      <xdr:col>81</xdr:col>
      <xdr:colOff>50800</xdr:colOff>
      <xdr:row>58</xdr:row>
      <xdr:rowOff>160020</xdr:rowOff>
    </xdr:to>
    <xdr:cxnSp macro="">
      <xdr:nvCxnSpPr>
        <xdr:cNvPr id="640" name="直線コネクタ 639">
          <a:extLst>
            <a:ext uri="{FF2B5EF4-FFF2-40B4-BE49-F238E27FC236}">
              <a16:creationId xmlns:a16="http://schemas.microsoft.com/office/drawing/2014/main" id="{53F096F8-C050-4E98-9746-B060B2B131F4}"/>
            </a:ext>
          </a:extLst>
        </xdr:cNvPr>
        <xdr:cNvCxnSpPr/>
      </xdr:nvCxnSpPr>
      <xdr:spPr>
        <a:xfrm>
          <a:off x="14592300" y="1005611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88646</xdr:rowOff>
    </xdr:from>
    <xdr:to>
      <xdr:col>72</xdr:col>
      <xdr:colOff>38100</xdr:colOff>
      <xdr:row>59</xdr:row>
      <xdr:rowOff>18796</xdr:rowOff>
    </xdr:to>
    <xdr:sp macro="" textlink="">
      <xdr:nvSpPr>
        <xdr:cNvPr id="641" name="楕円 640">
          <a:extLst>
            <a:ext uri="{FF2B5EF4-FFF2-40B4-BE49-F238E27FC236}">
              <a16:creationId xmlns:a16="http://schemas.microsoft.com/office/drawing/2014/main" id="{B5137F29-3A4D-4765-B783-CBB2B0D0C9EA}"/>
            </a:ext>
          </a:extLst>
        </xdr:cNvPr>
        <xdr:cNvSpPr/>
      </xdr:nvSpPr>
      <xdr:spPr>
        <a:xfrm>
          <a:off x="13652500" y="1003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112014</xdr:rowOff>
    </xdr:from>
    <xdr:to>
      <xdr:col>76</xdr:col>
      <xdr:colOff>114300</xdr:colOff>
      <xdr:row>58</xdr:row>
      <xdr:rowOff>139446</xdr:rowOff>
    </xdr:to>
    <xdr:cxnSp macro="">
      <xdr:nvCxnSpPr>
        <xdr:cNvPr id="642" name="直線コネクタ 641">
          <a:extLst>
            <a:ext uri="{FF2B5EF4-FFF2-40B4-BE49-F238E27FC236}">
              <a16:creationId xmlns:a16="http://schemas.microsoft.com/office/drawing/2014/main" id="{10C6DEEB-B5CE-48F0-A928-CE7AF27EAAF0}"/>
            </a:ext>
          </a:extLst>
        </xdr:cNvPr>
        <xdr:cNvCxnSpPr/>
      </xdr:nvCxnSpPr>
      <xdr:spPr>
        <a:xfrm flipV="1">
          <a:off x="13703300" y="1005611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40640</xdr:rowOff>
    </xdr:from>
    <xdr:to>
      <xdr:col>67</xdr:col>
      <xdr:colOff>101600</xdr:colOff>
      <xdr:row>58</xdr:row>
      <xdr:rowOff>142240</xdr:rowOff>
    </xdr:to>
    <xdr:sp macro="" textlink="">
      <xdr:nvSpPr>
        <xdr:cNvPr id="643" name="楕円 642">
          <a:extLst>
            <a:ext uri="{FF2B5EF4-FFF2-40B4-BE49-F238E27FC236}">
              <a16:creationId xmlns:a16="http://schemas.microsoft.com/office/drawing/2014/main" id="{AD8FA16B-3C6A-48CE-A569-C9391B6557CA}"/>
            </a:ext>
          </a:extLst>
        </xdr:cNvPr>
        <xdr:cNvSpPr/>
      </xdr:nvSpPr>
      <xdr:spPr>
        <a:xfrm>
          <a:off x="12763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91440</xdr:rowOff>
    </xdr:from>
    <xdr:to>
      <xdr:col>71</xdr:col>
      <xdr:colOff>177800</xdr:colOff>
      <xdr:row>58</xdr:row>
      <xdr:rowOff>139446</xdr:rowOff>
    </xdr:to>
    <xdr:cxnSp macro="">
      <xdr:nvCxnSpPr>
        <xdr:cNvPr id="644" name="直線コネクタ 643">
          <a:extLst>
            <a:ext uri="{FF2B5EF4-FFF2-40B4-BE49-F238E27FC236}">
              <a16:creationId xmlns:a16="http://schemas.microsoft.com/office/drawing/2014/main" id="{77712634-4D97-4AA4-9F49-69C409CB5E69}"/>
            </a:ext>
          </a:extLst>
        </xdr:cNvPr>
        <xdr:cNvCxnSpPr/>
      </xdr:nvCxnSpPr>
      <xdr:spPr>
        <a:xfrm>
          <a:off x="12814300" y="1003554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128795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D7F93BB4-C5B3-4EF4-8F73-6AC780383EBE}"/>
            </a:ext>
          </a:extLst>
        </xdr:cNvPr>
        <xdr:cNvSpPr txBox="1"/>
      </xdr:nvSpPr>
      <xdr:spPr>
        <a:xfrm>
          <a:off x="15266044" y="1024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29E90B70-A006-42A6-9EC6-5810D3B31D54}"/>
            </a:ext>
          </a:extLst>
        </xdr:cNvPr>
        <xdr:cNvSpPr txBox="1"/>
      </xdr:nvSpPr>
      <xdr:spPr>
        <a:xfrm>
          <a:off x="143897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09762B2E-8D48-4E43-A2A8-FB4211CD0D51}"/>
            </a:ext>
          </a:extLst>
        </xdr:cNvPr>
        <xdr:cNvSpPr txBox="1"/>
      </xdr:nvSpPr>
      <xdr:spPr>
        <a:xfrm>
          <a:off x="13500744" y="1019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6CA78AA3-2260-436D-BE20-28FD24061E19}"/>
            </a:ext>
          </a:extLst>
        </xdr:cNvPr>
        <xdr:cNvSpPr txBox="1"/>
      </xdr:nvSpPr>
      <xdr:spPr>
        <a:xfrm>
          <a:off x="12611744" y="1012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55897</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54ADB196-AA5B-45A2-910A-5CADD56DA4E1}"/>
            </a:ext>
          </a:extLst>
        </xdr:cNvPr>
        <xdr:cNvSpPr txBox="1"/>
      </xdr:nvSpPr>
      <xdr:spPr>
        <a:xfrm>
          <a:off x="152660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7891</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AA51D863-AC3D-43F7-886C-F57D07CCF499}"/>
            </a:ext>
          </a:extLst>
        </xdr:cNvPr>
        <xdr:cNvSpPr txBox="1"/>
      </xdr:nvSpPr>
      <xdr:spPr>
        <a:xfrm>
          <a:off x="14389744" y="978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35323</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FA8C58BF-D32F-402C-B63B-046DDC2A0AE1}"/>
            </a:ext>
          </a:extLst>
        </xdr:cNvPr>
        <xdr:cNvSpPr txBox="1"/>
      </xdr:nvSpPr>
      <xdr:spPr>
        <a:xfrm>
          <a:off x="13500744" y="980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C9C4E667-AB87-441F-9578-9FFBA1CEC9C6}"/>
            </a:ext>
          </a:extLst>
        </xdr:cNvPr>
        <xdr:cNvSpPr txBox="1"/>
      </xdr:nvSpPr>
      <xdr:spPr>
        <a:xfrm>
          <a:off x="12611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225CF81E-716C-420D-A7BA-738FDBB4F92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978831A2-4671-408F-9E74-F1B84952282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ECDC1CF5-E9BC-4623-8614-344C985B2C7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6EDC1E4C-EC1B-46DD-8AA1-41FF8585D8B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8B837AAA-67A1-4C95-9325-5F27A6E9CA5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68606B51-B97E-42CF-BFF7-4B1C61F366A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2880E462-B509-4EDF-B669-3D49C19C654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0ED6B141-504C-496A-AC80-6BAAEE55660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143FD934-2497-4FFF-A5F8-92FE7DFC4D6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7CDA85A9-1AF7-410D-BEAD-07C93BD42E5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36A4BEAA-9E7E-4E68-9C5A-22B88F027A3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C760F9F7-8E72-48D5-9695-5BB4DDB8589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8BB8F484-2EB3-43E9-A992-90B1FA500B0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D06FDE42-6C31-4EF4-8C08-56839778D7E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079EBA1D-CCBD-48D4-AC5E-7BD83CDA758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26A7BC56-F613-4930-922C-8FC4D1C157F4}"/>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6E165BFB-4ECD-4E3D-8084-262532A3536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E22EE7F6-54CE-4BA4-AE51-D29BBCEC259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086F4857-24AA-480A-B7C2-22A184AE780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FB8D3F5B-2C79-41C7-AA8F-B0BE0871A07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0890748A-968E-4BFF-9727-BCBD6DBB745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992B3CA7-46DA-4193-BD84-26C0FD25CD85}"/>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19455189-C763-42A9-B24B-519D24EFE124}"/>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5FE8F2DB-5488-4877-8AF2-D79F6CEDC0B2}"/>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A4249576-3167-4A26-9D3C-89997D20BD84}"/>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D7FD8911-03E5-4066-8EB3-94045AD6E018}"/>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BD707C0E-9350-45C3-B544-1F7FE5B80FD4}"/>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47C6E31F-431B-418A-B33E-1EC1D39514EE}"/>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C4D90CC5-CD58-480F-9740-B91CD565935D}"/>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7022AFED-E1AE-4FE6-8A80-342A29179E59}"/>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89D0A576-B10C-4375-A179-C2B5C340DA17}"/>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20770060-2518-4844-A178-314583CAD855}"/>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8A23B70E-DD9C-41C1-B8FB-752F5AC02E3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1A83B1BA-1D35-45D8-817B-895928BB896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44223A9E-E0E3-49E3-9202-2173225FB5E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5FE92049-1AB1-4B7D-B8D2-43147807B0C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E2317833-2937-40CE-A888-C3D6C06FE55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90" name="楕円 689">
          <a:extLst>
            <a:ext uri="{FF2B5EF4-FFF2-40B4-BE49-F238E27FC236}">
              <a16:creationId xmlns:a16="http://schemas.microsoft.com/office/drawing/2014/main" id="{4CAB5655-3D9C-4524-B64D-6465D5A17869}"/>
            </a:ext>
          </a:extLst>
        </xdr:cNvPr>
        <xdr:cNvSpPr/>
      </xdr:nvSpPr>
      <xdr:spPr>
        <a:xfrm>
          <a:off x="221107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D84FEB91-B53D-486C-8E45-033D7198DFF9}"/>
            </a:ext>
          </a:extLst>
        </xdr:cNvPr>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692" name="楕円 691">
          <a:extLst>
            <a:ext uri="{FF2B5EF4-FFF2-40B4-BE49-F238E27FC236}">
              <a16:creationId xmlns:a16="http://schemas.microsoft.com/office/drawing/2014/main" id="{033A537D-BBC8-4344-82D9-185EA4953D0C}"/>
            </a:ext>
          </a:extLst>
        </xdr:cNvPr>
        <xdr:cNvSpPr/>
      </xdr:nvSpPr>
      <xdr:spPr>
        <a:xfrm>
          <a:off x="21272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693" name="直線コネクタ 692">
          <a:extLst>
            <a:ext uri="{FF2B5EF4-FFF2-40B4-BE49-F238E27FC236}">
              <a16:creationId xmlns:a16="http://schemas.microsoft.com/office/drawing/2014/main" id="{D32F0AEF-AC0D-4996-ADED-77A3B3C09783}"/>
            </a:ext>
          </a:extLst>
        </xdr:cNvPr>
        <xdr:cNvCxnSpPr/>
      </xdr:nvCxnSpPr>
      <xdr:spPr>
        <a:xfrm>
          <a:off x="21323300" y="10881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694" name="楕円 693">
          <a:extLst>
            <a:ext uri="{FF2B5EF4-FFF2-40B4-BE49-F238E27FC236}">
              <a16:creationId xmlns:a16="http://schemas.microsoft.com/office/drawing/2014/main" id="{FD8BCD3F-1F25-439A-AEFA-D3349F079AF9}"/>
            </a:ext>
          </a:extLst>
        </xdr:cNvPr>
        <xdr:cNvSpPr/>
      </xdr:nvSpPr>
      <xdr:spPr>
        <a:xfrm>
          <a:off x="20383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80010</xdr:rowOff>
    </xdr:to>
    <xdr:cxnSp macro="">
      <xdr:nvCxnSpPr>
        <xdr:cNvPr id="695" name="直線コネクタ 694">
          <a:extLst>
            <a:ext uri="{FF2B5EF4-FFF2-40B4-BE49-F238E27FC236}">
              <a16:creationId xmlns:a16="http://schemas.microsoft.com/office/drawing/2014/main" id="{BF306B4A-BDEF-46EA-B6F2-9929BB661AED}"/>
            </a:ext>
          </a:extLst>
        </xdr:cNvPr>
        <xdr:cNvCxnSpPr/>
      </xdr:nvCxnSpPr>
      <xdr:spPr>
        <a:xfrm>
          <a:off x="20434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29210</xdr:rowOff>
    </xdr:from>
    <xdr:to>
      <xdr:col>102</xdr:col>
      <xdr:colOff>165100</xdr:colOff>
      <xdr:row>63</xdr:row>
      <xdr:rowOff>130810</xdr:rowOff>
    </xdr:to>
    <xdr:sp macro="" textlink="">
      <xdr:nvSpPr>
        <xdr:cNvPr id="696" name="楕円 695">
          <a:extLst>
            <a:ext uri="{FF2B5EF4-FFF2-40B4-BE49-F238E27FC236}">
              <a16:creationId xmlns:a16="http://schemas.microsoft.com/office/drawing/2014/main" id="{D6AE4289-B46F-4A50-861C-985519CBCC2F}"/>
            </a:ext>
          </a:extLst>
        </xdr:cNvPr>
        <xdr:cNvSpPr/>
      </xdr:nvSpPr>
      <xdr:spPr>
        <a:xfrm>
          <a:off x="19494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80010</xdr:rowOff>
    </xdr:to>
    <xdr:cxnSp macro="">
      <xdr:nvCxnSpPr>
        <xdr:cNvPr id="697" name="直線コネクタ 696">
          <a:extLst>
            <a:ext uri="{FF2B5EF4-FFF2-40B4-BE49-F238E27FC236}">
              <a16:creationId xmlns:a16="http://schemas.microsoft.com/office/drawing/2014/main" id="{29D2BA40-28D1-4A49-85A0-3406DB3892AF}"/>
            </a:ext>
          </a:extLst>
        </xdr:cNvPr>
        <xdr:cNvCxnSpPr/>
      </xdr:nvCxnSpPr>
      <xdr:spPr>
        <a:xfrm>
          <a:off x="19545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29210</xdr:rowOff>
    </xdr:from>
    <xdr:to>
      <xdr:col>98</xdr:col>
      <xdr:colOff>38100</xdr:colOff>
      <xdr:row>63</xdr:row>
      <xdr:rowOff>130810</xdr:rowOff>
    </xdr:to>
    <xdr:sp macro="" textlink="">
      <xdr:nvSpPr>
        <xdr:cNvPr id="698" name="楕円 697">
          <a:extLst>
            <a:ext uri="{FF2B5EF4-FFF2-40B4-BE49-F238E27FC236}">
              <a16:creationId xmlns:a16="http://schemas.microsoft.com/office/drawing/2014/main" id="{61C0DC2C-D193-428A-BC92-D0DA2D022319}"/>
            </a:ext>
          </a:extLst>
        </xdr:cNvPr>
        <xdr:cNvSpPr/>
      </xdr:nvSpPr>
      <xdr:spPr>
        <a:xfrm>
          <a:off x="18605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80010</xdr:rowOff>
    </xdr:from>
    <xdr:to>
      <xdr:col>102</xdr:col>
      <xdr:colOff>114300</xdr:colOff>
      <xdr:row>63</xdr:row>
      <xdr:rowOff>80010</xdr:rowOff>
    </xdr:to>
    <xdr:cxnSp macro="">
      <xdr:nvCxnSpPr>
        <xdr:cNvPr id="699" name="直線コネクタ 698">
          <a:extLst>
            <a:ext uri="{FF2B5EF4-FFF2-40B4-BE49-F238E27FC236}">
              <a16:creationId xmlns:a16="http://schemas.microsoft.com/office/drawing/2014/main" id="{BE8049C0-CFD2-4A25-884A-1EA4C7D25129}"/>
            </a:ext>
          </a:extLst>
        </xdr:cNvPr>
        <xdr:cNvCxnSpPr/>
      </xdr:nvCxnSpPr>
      <xdr:spPr>
        <a:xfrm>
          <a:off x="18656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2CFF454A-EAAF-4BDB-BA18-89F0A5D7A34E}"/>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3A15D8F9-1770-49DD-972D-A3B3CAFB79C2}"/>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A460CF7F-93DD-4D45-819B-C61D4BA7FB01}"/>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9AEAE955-5072-45C7-A461-28533F688A81}"/>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704" name="n_1mainValue【保健センター・保健所】&#10;一人当たり面積">
          <a:extLst>
            <a:ext uri="{FF2B5EF4-FFF2-40B4-BE49-F238E27FC236}">
              <a16:creationId xmlns:a16="http://schemas.microsoft.com/office/drawing/2014/main" id="{7C3E3930-5CC2-4AF0-91B1-FF368516669B}"/>
            </a:ext>
          </a:extLst>
        </xdr:cNvPr>
        <xdr:cNvSpPr txBox="1"/>
      </xdr:nvSpPr>
      <xdr:spPr>
        <a:xfrm>
          <a:off x="210757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705" name="n_2mainValue【保健センター・保健所】&#10;一人当たり面積">
          <a:extLst>
            <a:ext uri="{FF2B5EF4-FFF2-40B4-BE49-F238E27FC236}">
              <a16:creationId xmlns:a16="http://schemas.microsoft.com/office/drawing/2014/main" id="{9355B06E-367D-4F3C-8A05-3F56777C43FD}"/>
            </a:ext>
          </a:extLst>
        </xdr:cNvPr>
        <xdr:cNvSpPr txBox="1"/>
      </xdr:nvSpPr>
      <xdr:spPr>
        <a:xfrm>
          <a:off x="20199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121937</xdr:rowOff>
    </xdr:from>
    <xdr:ext cx="469744" cy="259045"/>
    <xdr:sp macro="" textlink="">
      <xdr:nvSpPr>
        <xdr:cNvPr id="706" name="n_3mainValue【保健センター・保健所】&#10;一人当たり面積">
          <a:extLst>
            <a:ext uri="{FF2B5EF4-FFF2-40B4-BE49-F238E27FC236}">
              <a16:creationId xmlns:a16="http://schemas.microsoft.com/office/drawing/2014/main" id="{94471602-8C7C-4BAC-B863-18E84884767B}"/>
            </a:ext>
          </a:extLst>
        </xdr:cNvPr>
        <xdr:cNvSpPr txBox="1"/>
      </xdr:nvSpPr>
      <xdr:spPr>
        <a:xfrm>
          <a:off x="19310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121937</xdr:rowOff>
    </xdr:from>
    <xdr:ext cx="469744" cy="259045"/>
    <xdr:sp macro="" textlink="">
      <xdr:nvSpPr>
        <xdr:cNvPr id="707" name="n_4mainValue【保健センター・保健所】&#10;一人当たり面積">
          <a:extLst>
            <a:ext uri="{FF2B5EF4-FFF2-40B4-BE49-F238E27FC236}">
              <a16:creationId xmlns:a16="http://schemas.microsoft.com/office/drawing/2014/main" id="{D2397479-438D-46CA-BBC7-5DA29DD6437F}"/>
            </a:ext>
          </a:extLst>
        </xdr:cNvPr>
        <xdr:cNvSpPr txBox="1"/>
      </xdr:nvSpPr>
      <xdr:spPr>
        <a:xfrm>
          <a:off x="18421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6D5F2835-349B-4A4C-9654-460C8CA9005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1BDF4FAD-778A-479A-B3D5-7817939AF1C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636C8E10-B8A1-4A03-A530-1B11600214E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F7AA9DBA-F012-4DB3-B9ED-AB546EA38A1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0B788298-DFC5-4EF0-B9AD-5B2BF699DD3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A9A76718-615C-4FF9-803B-1058791EB77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5B3F18B4-9968-4857-9166-E7DDF9AB8CA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1DDFB3BA-B971-433D-9F15-5E1A44D4E9C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6F7937C2-AADE-475C-AE16-D4E67C47204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BDAF5EE9-24D1-4C9C-A7EA-DA63BD76FBC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CB4F1D1F-A0D9-4102-9A21-C72F0EA5E60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0EDCE970-E274-481A-AF08-38B5621BAA8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98971457-6BCA-4C5F-9622-C3C6FD0D5E9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226F22A2-7DF8-4490-A04A-9A5B111CE57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86D6EC62-2878-45AD-93F0-4C90B5EE7CD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46B4045A-D8E3-49C2-B789-FB1F5B8D9CB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45D02217-4101-4BF0-843A-6A18CA42768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50B3D299-7681-4555-9105-2CDB8EDA5E7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46BC8DF5-AF6F-410E-A7AE-77B360C9FAE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5B988DF6-CB37-4BC2-AE8C-79E8D0C1B78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07644B44-5FED-4280-803C-289C15A54B2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F2A151C0-9379-47C4-BCC3-C81EEF76CDE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803C231D-0950-4326-A8D5-63862B97518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CB622950-A0F3-48E5-B6D1-2362FE3B3B3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41378670-4248-40C0-A1CE-0227148942AD}"/>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0BA3D254-B143-4E08-82D9-7205C632E4F7}"/>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FA165AE6-CCEE-4A7F-AE25-E5B886785C54}"/>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529B85BC-149E-4721-BBEE-6DB7E98800D7}"/>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E8A31A54-BD82-446D-9CD5-3821B29C5D54}"/>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2285CA32-D8F9-46DD-B1E4-F213E1C821CB}"/>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345D045B-6860-4E9C-9E2D-CD58204A13E8}"/>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06C9931A-7D3A-4A45-AB0F-884FCE694523}"/>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3AA82AAC-D297-42D1-88B5-896E9B1B3555}"/>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8144F203-F946-4130-AD2A-925ABFB5320E}"/>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AB87062E-6FFD-42D3-8FC7-3C6C6F27A388}"/>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1C73D209-4422-4BCA-A3A0-5011A0172FA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1D2CBF91-DEA4-4E0B-9071-9ACBAFF669D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148FE0FB-183A-445E-92BF-102D11116D8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9F051480-C942-4B90-A4E9-BC1285DB8E6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5F1265B3-023C-433E-B1FF-A29DDD26776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107314</xdr:rowOff>
    </xdr:from>
    <xdr:to>
      <xdr:col>85</xdr:col>
      <xdr:colOff>177800</xdr:colOff>
      <xdr:row>83</xdr:row>
      <xdr:rowOff>37464</xdr:rowOff>
    </xdr:to>
    <xdr:sp macro="" textlink="">
      <xdr:nvSpPr>
        <xdr:cNvPr id="748" name="楕円 747">
          <a:extLst>
            <a:ext uri="{FF2B5EF4-FFF2-40B4-BE49-F238E27FC236}">
              <a16:creationId xmlns:a16="http://schemas.microsoft.com/office/drawing/2014/main" id="{E452ED80-32A8-40C8-9695-504CB339B795}"/>
            </a:ext>
          </a:extLst>
        </xdr:cNvPr>
        <xdr:cNvSpPr/>
      </xdr:nvSpPr>
      <xdr:spPr>
        <a:xfrm>
          <a:off x="162687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85741</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2DDE5D42-5B01-40E3-AA12-CC6441BB782F}"/>
            </a:ext>
          </a:extLst>
        </xdr:cNvPr>
        <xdr:cNvSpPr txBox="1"/>
      </xdr:nvSpPr>
      <xdr:spPr>
        <a:xfrm>
          <a:off x="16357600"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67311</xdr:rowOff>
    </xdr:from>
    <xdr:to>
      <xdr:col>81</xdr:col>
      <xdr:colOff>101600</xdr:colOff>
      <xdr:row>82</xdr:row>
      <xdr:rowOff>168911</xdr:rowOff>
    </xdr:to>
    <xdr:sp macro="" textlink="">
      <xdr:nvSpPr>
        <xdr:cNvPr id="750" name="楕円 749">
          <a:extLst>
            <a:ext uri="{FF2B5EF4-FFF2-40B4-BE49-F238E27FC236}">
              <a16:creationId xmlns:a16="http://schemas.microsoft.com/office/drawing/2014/main" id="{B0CF12E1-1BEC-4211-816A-C7D303871ADC}"/>
            </a:ext>
          </a:extLst>
        </xdr:cNvPr>
        <xdr:cNvSpPr/>
      </xdr:nvSpPr>
      <xdr:spPr>
        <a:xfrm>
          <a:off x="15430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118111</xdr:rowOff>
    </xdr:from>
    <xdr:to>
      <xdr:col>85</xdr:col>
      <xdr:colOff>127000</xdr:colOff>
      <xdr:row>82</xdr:row>
      <xdr:rowOff>158114</xdr:rowOff>
    </xdr:to>
    <xdr:cxnSp macro="">
      <xdr:nvCxnSpPr>
        <xdr:cNvPr id="751" name="直線コネクタ 750">
          <a:extLst>
            <a:ext uri="{FF2B5EF4-FFF2-40B4-BE49-F238E27FC236}">
              <a16:creationId xmlns:a16="http://schemas.microsoft.com/office/drawing/2014/main" id="{5E515941-A16E-404A-88BC-D3305048A83A}"/>
            </a:ext>
          </a:extLst>
        </xdr:cNvPr>
        <xdr:cNvCxnSpPr/>
      </xdr:nvCxnSpPr>
      <xdr:spPr>
        <a:xfrm>
          <a:off x="15481300" y="14177011"/>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31114</xdr:rowOff>
    </xdr:from>
    <xdr:to>
      <xdr:col>76</xdr:col>
      <xdr:colOff>165100</xdr:colOff>
      <xdr:row>82</xdr:row>
      <xdr:rowOff>132714</xdr:rowOff>
    </xdr:to>
    <xdr:sp macro="" textlink="">
      <xdr:nvSpPr>
        <xdr:cNvPr id="752" name="楕円 751">
          <a:extLst>
            <a:ext uri="{FF2B5EF4-FFF2-40B4-BE49-F238E27FC236}">
              <a16:creationId xmlns:a16="http://schemas.microsoft.com/office/drawing/2014/main" id="{C685BDEF-446E-4EBA-9BC3-BC854F754373}"/>
            </a:ext>
          </a:extLst>
        </xdr:cNvPr>
        <xdr:cNvSpPr/>
      </xdr:nvSpPr>
      <xdr:spPr>
        <a:xfrm>
          <a:off x="1454150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81914</xdr:rowOff>
    </xdr:from>
    <xdr:to>
      <xdr:col>81</xdr:col>
      <xdr:colOff>50800</xdr:colOff>
      <xdr:row>82</xdr:row>
      <xdr:rowOff>118111</xdr:rowOff>
    </xdr:to>
    <xdr:cxnSp macro="">
      <xdr:nvCxnSpPr>
        <xdr:cNvPr id="753" name="直線コネクタ 752">
          <a:extLst>
            <a:ext uri="{FF2B5EF4-FFF2-40B4-BE49-F238E27FC236}">
              <a16:creationId xmlns:a16="http://schemas.microsoft.com/office/drawing/2014/main" id="{8B7A8230-5DA0-4832-92B0-A55F8CA91684}"/>
            </a:ext>
          </a:extLst>
        </xdr:cNvPr>
        <xdr:cNvCxnSpPr/>
      </xdr:nvCxnSpPr>
      <xdr:spPr>
        <a:xfrm>
          <a:off x="14592300" y="141408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153036</xdr:rowOff>
    </xdr:from>
    <xdr:to>
      <xdr:col>72</xdr:col>
      <xdr:colOff>38100</xdr:colOff>
      <xdr:row>82</xdr:row>
      <xdr:rowOff>83186</xdr:rowOff>
    </xdr:to>
    <xdr:sp macro="" textlink="">
      <xdr:nvSpPr>
        <xdr:cNvPr id="754" name="楕円 753">
          <a:extLst>
            <a:ext uri="{FF2B5EF4-FFF2-40B4-BE49-F238E27FC236}">
              <a16:creationId xmlns:a16="http://schemas.microsoft.com/office/drawing/2014/main" id="{373F4828-2702-4863-83C4-B7719D1979A5}"/>
            </a:ext>
          </a:extLst>
        </xdr:cNvPr>
        <xdr:cNvSpPr/>
      </xdr:nvSpPr>
      <xdr:spPr>
        <a:xfrm>
          <a:off x="13652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32386</xdr:rowOff>
    </xdr:from>
    <xdr:to>
      <xdr:col>76</xdr:col>
      <xdr:colOff>114300</xdr:colOff>
      <xdr:row>82</xdr:row>
      <xdr:rowOff>81914</xdr:rowOff>
    </xdr:to>
    <xdr:cxnSp macro="">
      <xdr:nvCxnSpPr>
        <xdr:cNvPr id="755" name="直線コネクタ 754">
          <a:extLst>
            <a:ext uri="{FF2B5EF4-FFF2-40B4-BE49-F238E27FC236}">
              <a16:creationId xmlns:a16="http://schemas.microsoft.com/office/drawing/2014/main" id="{E6B94374-D90A-4F8C-B30D-F1731EF415AC}"/>
            </a:ext>
          </a:extLst>
        </xdr:cNvPr>
        <xdr:cNvCxnSpPr/>
      </xdr:nvCxnSpPr>
      <xdr:spPr>
        <a:xfrm>
          <a:off x="13703300" y="14091286"/>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97789</xdr:rowOff>
    </xdr:from>
    <xdr:to>
      <xdr:col>67</xdr:col>
      <xdr:colOff>101600</xdr:colOff>
      <xdr:row>82</xdr:row>
      <xdr:rowOff>27939</xdr:rowOff>
    </xdr:to>
    <xdr:sp macro="" textlink="">
      <xdr:nvSpPr>
        <xdr:cNvPr id="756" name="楕円 755">
          <a:extLst>
            <a:ext uri="{FF2B5EF4-FFF2-40B4-BE49-F238E27FC236}">
              <a16:creationId xmlns:a16="http://schemas.microsoft.com/office/drawing/2014/main" id="{6E7B588E-7176-4F91-97AC-E5A25AECC75D}"/>
            </a:ext>
          </a:extLst>
        </xdr:cNvPr>
        <xdr:cNvSpPr/>
      </xdr:nvSpPr>
      <xdr:spPr>
        <a:xfrm>
          <a:off x="12763500" y="139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148589</xdr:rowOff>
    </xdr:from>
    <xdr:to>
      <xdr:col>71</xdr:col>
      <xdr:colOff>177800</xdr:colOff>
      <xdr:row>82</xdr:row>
      <xdr:rowOff>32386</xdr:rowOff>
    </xdr:to>
    <xdr:cxnSp macro="">
      <xdr:nvCxnSpPr>
        <xdr:cNvPr id="757" name="直線コネクタ 756">
          <a:extLst>
            <a:ext uri="{FF2B5EF4-FFF2-40B4-BE49-F238E27FC236}">
              <a16:creationId xmlns:a16="http://schemas.microsoft.com/office/drawing/2014/main" id="{0825FFB2-DA6D-44F1-9F00-81C0FCA2BF3C}"/>
            </a:ext>
          </a:extLst>
        </xdr:cNvPr>
        <xdr:cNvCxnSpPr/>
      </xdr:nvCxnSpPr>
      <xdr:spPr>
        <a:xfrm>
          <a:off x="12814300" y="14036039"/>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740A6BD5-C830-470F-8CEA-EA3B832DB1FE}"/>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3165B685-983C-4D6F-8D2A-660057EC3B05}"/>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B27BE7B9-5FA7-478F-9252-21E369C5EE59}"/>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9FA36873-3C12-4687-A1CA-47E3D44D4DBD}"/>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160038</xdr:rowOff>
    </xdr:from>
    <xdr:ext cx="405111" cy="259045"/>
    <xdr:sp macro="" textlink="">
      <xdr:nvSpPr>
        <xdr:cNvPr id="762" name="n_1mainValue【消防施設】&#10;有形固定資産減価償却率">
          <a:extLst>
            <a:ext uri="{FF2B5EF4-FFF2-40B4-BE49-F238E27FC236}">
              <a16:creationId xmlns:a16="http://schemas.microsoft.com/office/drawing/2014/main" id="{F8A22ADB-84C5-450F-BCEF-D9E7E0D23E34}"/>
            </a:ext>
          </a:extLst>
        </xdr:cNvPr>
        <xdr:cNvSpPr txBox="1"/>
      </xdr:nvSpPr>
      <xdr:spPr>
        <a:xfrm>
          <a:off x="152660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123841</xdr:rowOff>
    </xdr:from>
    <xdr:ext cx="405111" cy="259045"/>
    <xdr:sp macro="" textlink="">
      <xdr:nvSpPr>
        <xdr:cNvPr id="763" name="n_2mainValue【消防施設】&#10;有形固定資産減価償却率">
          <a:extLst>
            <a:ext uri="{FF2B5EF4-FFF2-40B4-BE49-F238E27FC236}">
              <a16:creationId xmlns:a16="http://schemas.microsoft.com/office/drawing/2014/main" id="{B64142F8-0C1B-48C6-976E-D1C585EFBA34}"/>
            </a:ext>
          </a:extLst>
        </xdr:cNvPr>
        <xdr:cNvSpPr txBox="1"/>
      </xdr:nvSpPr>
      <xdr:spPr>
        <a:xfrm>
          <a:off x="14389744" y="1418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74313</xdr:rowOff>
    </xdr:from>
    <xdr:ext cx="405111" cy="259045"/>
    <xdr:sp macro="" textlink="">
      <xdr:nvSpPr>
        <xdr:cNvPr id="764" name="n_3mainValue【消防施設】&#10;有形固定資産減価償却率">
          <a:extLst>
            <a:ext uri="{FF2B5EF4-FFF2-40B4-BE49-F238E27FC236}">
              <a16:creationId xmlns:a16="http://schemas.microsoft.com/office/drawing/2014/main" id="{13A9C0AF-1CE7-4521-BD75-480963F3AB7A}"/>
            </a:ext>
          </a:extLst>
        </xdr:cNvPr>
        <xdr:cNvSpPr txBox="1"/>
      </xdr:nvSpPr>
      <xdr:spPr>
        <a:xfrm>
          <a:off x="13500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19066</xdr:rowOff>
    </xdr:from>
    <xdr:ext cx="405111" cy="259045"/>
    <xdr:sp macro="" textlink="">
      <xdr:nvSpPr>
        <xdr:cNvPr id="765" name="n_4mainValue【消防施設】&#10;有形固定資産減価償却率">
          <a:extLst>
            <a:ext uri="{FF2B5EF4-FFF2-40B4-BE49-F238E27FC236}">
              <a16:creationId xmlns:a16="http://schemas.microsoft.com/office/drawing/2014/main" id="{58766745-0533-42FE-BF92-1708CD666CC7}"/>
            </a:ext>
          </a:extLst>
        </xdr:cNvPr>
        <xdr:cNvSpPr txBox="1"/>
      </xdr:nvSpPr>
      <xdr:spPr>
        <a:xfrm>
          <a:off x="12611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59C56F28-EC95-4668-BD7F-CB9F1B0868B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7F76BDAC-BE42-4E6E-8E66-504AAB1BB0D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631A2416-D92C-4694-BB25-468D42CCB65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36B01483-B387-41AE-9090-68047A809BC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245A1AAA-4C06-4815-892E-23541C40B51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E23F6B02-A501-4AEC-97A5-55063110D88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A2818ABA-CE43-4FAB-93D5-DDF23DABD5A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A3557DC4-63CB-4EB9-81C1-A51F62E9425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B56E1E94-19A8-494F-AA0A-8989B235CC5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F80F95D8-C598-42A4-BE16-DA3A71C90DC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7C64378B-DF05-4F54-B2D2-D02A94C90F6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8EE22765-8B15-431B-B164-912643E9D81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FDC571B7-0AB0-42B5-81F1-9E226D9BB06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18347961-9684-451B-9162-BE949446F76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F1A978E0-3601-4BD3-924C-6E89A08AAA9D}"/>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5EF88BDD-F46B-47A7-B01C-5EF79EFCD6E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8D696809-9116-4843-81F6-83F517C8E13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7381D658-13E6-4991-83EF-C32648750E2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D6960F4D-4639-410F-88E0-711FB1AFABE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1F374802-3686-4DA1-8E66-0A04C613149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B8DFF5AD-8FB2-48CB-AA05-558436039EE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0D19A4EC-26DA-49D7-8948-0EF5C83AC10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D1F1BDB4-89D4-438E-AA71-0C2CE3C2CD9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0D9B4380-BF01-420C-ADD5-68302FADAE54}"/>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257F7438-2047-4C9D-AB6F-8C50EB2EFAA7}"/>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AC9EAA1F-6748-4689-8B18-47DCEBE72B1B}"/>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A16C9AD8-45D4-41CC-8CCB-00CB55A4FFC3}"/>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935DC3C2-F6CB-4091-92EC-8B3B3BC87B90}"/>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9EBB78F3-6AC9-4328-A711-FF548F676474}"/>
            </a:ext>
          </a:extLst>
        </xdr:cNvPr>
        <xdr:cNvSpPr txBox="1"/>
      </xdr:nvSpPr>
      <xdr:spPr>
        <a:xfrm>
          <a:off x="22199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5EEAFB39-9AA3-4B9F-AC0B-BAC3DAAD9FA2}"/>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11DF2EAB-9A80-48CA-9AB0-1F7471C378A7}"/>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7932CA6C-5274-4E19-909E-614A24DBC6F7}"/>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EAD9B462-3ECF-41E2-B098-9403C8DA4A4B}"/>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A1316E4F-6303-445A-BF02-655FBEB8AB9F}"/>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DF857881-FC2D-4073-90E7-6D8AE664711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19CE5481-C5CC-4399-B707-2575C7DAA8D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AED9994D-1619-4431-8740-9D6B133AB59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C7EFAE2E-37AB-4907-80A1-6A67C2C940D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892C6FA8-F10B-40EB-9C64-4CB66CD72E7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50800</xdr:rowOff>
    </xdr:from>
    <xdr:to>
      <xdr:col>116</xdr:col>
      <xdr:colOff>114300</xdr:colOff>
      <xdr:row>82</xdr:row>
      <xdr:rowOff>152400</xdr:rowOff>
    </xdr:to>
    <xdr:sp macro="" textlink="">
      <xdr:nvSpPr>
        <xdr:cNvPr id="805" name="楕円 804">
          <a:extLst>
            <a:ext uri="{FF2B5EF4-FFF2-40B4-BE49-F238E27FC236}">
              <a16:creationId xmlns:a16="http://schemas.microsoft.com/office/drawing/2014/main" id="{32A1797B-597F-4B5B-97F9-12C0F702F207}"/>
            </a:ext>
          </a:extLst>
        </xdr:cNvPr>
        <xdr:cNvSpPr/>
      </xdr:nvSpPr>
      <xdr:spPr>
        <a:xfrm>
          <a:off x="22110700" y="1410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73677</xdr:rowOff>
    </xdr:from>
    <xdr:ext cx="469744" cy="259045"/>
    <xdr:sp macro="" textlink="">
      <xdr:nvSpPr>
        <xdr:cNvPr id="806" name="【消防施設】&#10;一人当たり面積該当値テキスト">
          <a:extLst>
            <a:ext uri="{FF2B5EF4-FFF2-40B4-BE49-F238E27FC236}">
              <a16:creationId xmlns:a16="http://schemas.microsoft.com/office/drawing/2014/main" id="{D12A920A-78BB-4AE0-A3B5-71E8ECE6438C}"/>
            </a:ext>
          </a:extLst>
        </xdr:cNvPr>
        <xdr:cNvSpPr txBox="1"/>
      </xdr:nvSpPr>
      <xdr:spPr>
        <a:xfrm>
          <a:off x="22199600"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50800</xdr:rowOff>
    </xdr:from>
    <xdr:to>
      <xdr:col>112</xdr:col>
      <xdr:colOff>38100</xdr:colOff>
      <xdr:row>82</xdr:row>
      <xdr:rowOff>152400</xdr:rowOff>
    </xdr:to>
    <xdr:sp macro="" textlink="">
      <xdr:nvSpPr>
        <xdr:cNvPr id="807" name="楕円 806">
          <a:extLst>
            <a:ext uri="{FF2B5EF4-FFF2-40B4-BE49-F238E27FC236}">
              <a16:creationId xmlns:a16="http://schemas.microsoft.com/office/drawing/2014/main" id="{1CE856CC-CE97-48AB-8FB6-8BFFEC30EB39}"/>
            </a:ext>
          </a:extLst>
        </xdr:cNvPr>
        <xdr:cNvSpPr/>
      </xdr:nvSpPr>
      <xdr:spPr>
        <a:xfrm>
          <a:off x="21272500" y="1410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101600</xdr:rowOff>
    </xdr:from>
    <xdr:to>
      <xdr:col>116</xdr:col>
      <xdr:colOff>63500</xdr:colOff>
      <xdr:row>82</xdr:row>
      <xdr:rowOff>101600</xdr:rowOff>
    </xdr:to>
    <xdr:cxnSp macro="">
      <xdr:nvCxnSpPr>
        <xdr:cNvPr id="808" name="直線コネクタ 807">
          <a:extLst>
            <a:ext uri="{FF2B5EF4-FFF2-40B4-BE49-F238E27FC236}">
              <a16:creationId xmlns:a16="http://schemas.microsoft.com/office/drawing/2014/main" id="{A3D19760-655C-4C5F-8020-FD5A32B04A23}"/>
            </a:ext>
          </a:extLst>
        </xdr:cNvPr>
        <xdr:cNvCxnSpPr/>
      </xdr:nvCxnSpPr>
      <xdr:spPr>
        <a:xfrm>
          <a:off x="21323300" y="1416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50800</xdr:rowOff>
    </xdr:from>
    <xdr:to>
      <xdr:col>107</xdr:col>
      <xdr:colOff>101600</xdr:colOff>
      <xdr:row>82</xdr:row>
      <xdr:rowOff>152400</xdr:rowOff>
    </xdr:to>
    <xdr:sp macro="" textlink="">
      <xdr:nvSpPr>
        <xdr:cNvPr id="809" name="楕円 808">
          <a:extLst>
            <a:ext uri="{FF2B5EF4-FFF2-40B4-BE49-F238E27FC236}">
              <a16:creationId xmlns:a16="http://schemas.microsoft.com/office/drawing/2014/main" id="{47C0E3CE-929D-4118-BB20-E04FABBB4BCC}"/>
            </a:ext>
          </a:extLst>
        </xdr:cNvPr>
        <xdr:cNvSpPr/>
      </xdr:nvSpPr>
      <xdr:spPr>
        <a:xfrm>
          <a:off x="20383500" y="1410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101600</xdr:rowOff>
    </xdr:from>
    <xdr:to>
      <xdr:col>111</xdr:col>
      <xdr:colOff>177800</xdr:colOff>
      <xdr:row>82</xdr:row>
      <xdr:rowOff>101600</xdr:rowOff>
    </xdr:to>
    <xdr:cxnSp macro="">
      <xdr:nvCxnSpPr>
        <xdr:cNvPr id="810" name="直線コネクタ 809">
          <a:extLst>
            <a:ext uri="{FF2B5EF4-FFF2-40B4-BE49-F238E27FC236}">
              <a16:creationId xmlns:a16="http://schemas.microsoft.com/office/drawing/2014/main" id="{30981473-B5D5-4A1D-99BE-F01FF0461A58}"/>
            </a:ext>
          </a:extLst>
        </xdr:cNvPr>
        <xdr:cNvCxnSpPr/>
      </xdr:nvCxnSpPr>
      <xdr:spPr>
        <a:xfrm>
          <a:off x="20434300" y="1416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50800</xdr:rowOff>
    </xdr:from>
    <xdr:to>
      <xdr:col>102</xdr:col>
      <xdr:colOff>165100</xdr:colOff>
      <xdr:row>82</xdr:row>
      <xdr:rowOff>152400</xdr:rowOff>
    </xdr:to>
    <xdr:sp macro="" textlink="">
      <xdr:nvSpPr>
        <xdr:cNvPr id="811" name="楕円 810">
          <a:extLst>
            <a:ext uri="{FF2B5EF4-FFF2-40B4-BE49-F238E27FC236}">
              <a16:creationId xmlns:a16="http://schemas.microsoft.com/office/drawing/2014/main" id="{E674AE20-321A-46CE-A19C-EAC1EB6534C3}"/>
            </a:ext>
          </a:extLst>
        </xdr:cNvPr>
        <xdr:cNvSpPr/>
      </xdr:nvSpPr>
      <xdr:spPr>
        <a:xfrm>
          <a:off x="19494500" y="1410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101600</xdr:rowOff>
    </xdr:from>
    <xdr:to>
      <xdr:col>107</xdr:col>
      <xdr:colOff>50800</xdr:colOff>
      <xdr:row>82</xdr:row>
      <xdr:rowOff>101600</xdr:rowOff>
    </xdr:to>
    <xdr:cxnSp macro="">
      <xdr:nvCxnSpPr>
        <xdr:cNvPr id="812" name="直線コネクタ 811">
          <a:extLst>
            <a:ext uri="{FF2B5EF4-FFF2-40B4-BE49-F238E27FC236}">
              <a16:creationId xmlns:a16="http://schemas.microsoft.com/office/drawing/2014/main" id="{24B9459D-42FF-44AB-BE81-62E117FC2114}"/>
            </a:ext>
          </a:extLst>
        </xdr:cNvPr>
        <xdr:cNvCxnSpPr/>
      </xdr:nvCxnSpPr>
      <xdr:spPr>
        <a:xfrm>
          <a:off x="19545300" y="1416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50800</xdr:rowOff>
    </xdr:from>
    <xdr:to>
      <xdr:col>98</xdr:col>
      <xdr:colOff>38100</xdr:colOff>
      <xdr:row>82</xdr:row>
      <xdr:rowOff>152400</xdr:rowOff>
    </xdr:to>
    <xdr:sp macro="" textlink="">
      <xdr:nvSpPr>
        <xdr:cNvPr id="813" name="楕円 812">
          <a:extLst>
            <a:ext uri="{FF2B5EF4-FFF2-40B4-BE49-F238E27FC236}">
              <a16:creationId xmlns:a16="http://schemas.microsoft.com/office/drawing/2014/main" id="{659B9EA3-9F62-49B4-A633-A8502D5D298C}"/>
            </a:ext>
          </a:extLst>
        </xdr:cNvPr>
        <xdr:cNvSpPr/>
      </xdr:nvSpPr>
      <xdr:spPr>
        <a:xfrm>
          <a:off x="18605500" y="1410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101600</xdr:rowOff>
    </xdr:from>
    <xdr:to>
      <xdr:col>102</xdr:col>
      <xdr:colOff>114300</xdr:colOff>
      <xdr:row>82</xdr:row>
      <xdr:rowOff>101600</xdr:rowOff>
    </xdr:to>
    <xdr:cxnSp macro="">
      <xdr:nvCxnSpPr>
        <xdr:cNvPr id="814" name="直線コネクタ 813">
          <a:extLst>
            <a:ext uri="{FF2B5EF4-FFF2-40B4-BE49-F238E27FC236}">
              <a16:creationId xmlns:a16="http://schemas.microsoft.com/office/drawing/2014/main" id="{0C9FBD35-D4DF-4A5A-9ABF-FB08CA8197B1}"/>
            </a:ext>
          </a:extLst>
        </xdr:cNvPr>
        <xdr:cNvCxnSpPr/>
      </xdr:nvCxnSpPr>
      <xdr:spPr>
        <a:xfrm>
          <a:off x="18656300" y="1416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D38BF873-2DD0-432D-8160-09AE235DD914}"/>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4411EB8A-0C0D-45F3-B4B4-A18CE4C513F0}"/>
            </a:ext>
          </a:extLst>
        </xdr:cNvPr>
        <xdr:cNvSpPr txBox="1"/>
      </xdr:nvSpPr>
      <xdr:spPr>
        <a:xfrm>
          <a:off x="20199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46FAA247-BF6A-40F3-88CB-146F8CDE1A6B}"/>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10FE4FE9-BBC9-4CC4-BF74-31985766617F}"/>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168927</xdr:rowOff>
    </xdr:from>
    <xdr:ext cx="469744" cy="259045"/>
    <xdr:sp macro="" textlink="">
      <xdr:nvSpPr>
        <xdr:cNvPr id="819" name="n_1mainValue【消防施設】&#10;一人当たり面積">
          <a:extLst>
            <a:ext uri="{FF2B5EF4-FFF2-40B4-BE49-F238E27FC236}">
              <a16:creationId xmlns:a16="http://schemas.microsoft.com/office/drawing/2014/main" id="{3099DD71-3004-41C6-8771-0B35536242E0}"/>
            </a:ext>
          </a:extLst>
        </xdr:cNvPr>
        <xdr:cNvSpPr txBox="1"/>
      </xdr:nvSpPr>
      <xdr:spPr>
        <a:xfrm>
          <a:off x="21075727" y="1388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168927</xdr:rowOff>
    </xdr:from>
    <xdr:ext cx="469744" cy="259045"/>
    <xdr:sp macro="" textlink="">
      <xdr:nvSpPr>
        <xdr:cNvPr id="820" name="n_2mainValue【消防施設】&#10;一人当たり面積">
          <a:extLst>
            <a:ext uri="{FF2B5EF4-FFF2-40B4-BE49-F238E27FC236}">
              <a16:creationId xmlns:a16="http://schemas.microsoft.com/office/drawing/2014/main" id="{9BF8B10D-63DD-4ED0-8DBB-8AA9D9384C75}"/>
            </a:ext>
          </a:extLst>
        </xdr:cNvPr>
        <xdr:cNvSpPr txBox="1"/>
      </xdr:nvSpPr>
      <xdr:spPr>
        <a:xfrm>
          <a:off x="20199427" y="1388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168927</xdr:rowOff>
    </xdr:from>
    <xdr:ext cx="469744" cy="259045"/>
    <xdr:sp macro="" textlink="">
      <xdr:nvSpPr>
        <xdr:cNvPr id="821" name="n_3mainValue【消防施設】&#10;一人当たり面積">
          <a:extLst>
            <a:ext uri="{FF2B5EF4-FFF2-40B4-BE49-F238E27FC236}">
              <a16:creationId xmlns:a16="http://schemas.microsoft.com/office/drawing/2014/main" id="{259BF0B6-4FAC-452B-9256-DC1C285A4E1B}"/>
            </a:ext>
          </a:extLst>
        </xdr:cNvPr>
        <xdr:cNvSpPr txBox="1"/>
      </xdr:nvSpPr>
      <xdr:spPr>
        <a:xfrm>
          <a:off x="19310427" y="1388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168927</xdr:rowOff>
    </xdr:from>
    <xdr:ext cx="469744" cy="259045"/>
    <xdr:sp macro="" textlink="">
      <xdr:nvSpPr>
        <xdr:cNvPr id="822" name="n_4mainValue【消防施設】&#10;一人当たり面積">
          <a:extLst>
            <a:ext uri="{FF2B5EF4-FFF2-40B4-BE49-F238E27FC236}">
              <a16:creationId xmlns:a16="http://schemas.microsoft.com/office/drawing/2014/main" id="{7C3549C9-621A-474F-82CF-318378DABA7B}"/>
            </a:ext>
          </a:extLst>
        </xdr:cNvPr>
        <xdr:cNvSpPr txBox="1"/>
      </xdr:nvSpPr>
      <xdr:spPr>
        <a:xfrm>
          <a:off x="18421427" y="1388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496BF096-ECFF-40A8-BB5F-451419B634F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E60FA4B3-ABAD-4925-B815-6C5083F394A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AEB5D312-B4F4-4DFA-9D7B-41F9A987264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A98DBE0A-2D5A-4E12-9AF6-54D1C327E12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2C9AD085-93E3-4AC7-938D-F21BC44D787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D35F27B7-0A9D-418D-BBB0-0A344CC753A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B4BD5D88-6716-4FF2-9048-1A95F48C83F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D8702617-EB61-4F08-8EE9-46A6A0508A2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C9E2BD93-053C-4DD1-B5E7-427E050DA0B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18161127-4E93-4326-A348-84E483B347A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E145DC8C-133E-43FF-A238-9F4E34AA7F5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D3D3C5DE-6F11-41FA-AE77-8DCD035AD22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67CA2B94-F2C6-4891-B656-5622FD1C97A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3283B818-B09D-4CBB-99E9-526605B6048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5A721FE4-A9CB-4642-88A1-546A3AF98CF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640511D4-FEEE-4DAF-A2BD-52DFBECA1B4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65618344-13BB-49C7-9567-603F8AFECB1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49F147C5-5724-49A2-81F5-0315EA5DFE5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AF423AF7-2965-4AFD-80CA-D95870A8AC5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BC193817-F792-4ABF-8DDC-AB93429DBD8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DBF926E1-CB90-42E8-8E6E-ADA5ACBDA7B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B86D613C-98DE-4F6B-93DF-05D9C5FEC94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477F357E-54C3-4DB0-9EC9-0B8AF4B9B5A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54674A2E-5A22-4826-86AA-649BD9D1337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229FE55F-C4EA-4D98-A4EE-8339BF9D52A3}"/>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850E1413-BED1-45E3-8B8E-CBA878790BBD}"/>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0DDDF31D-EDC8-42D2-A98C-E6195614990E}"/>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22A0EAA0-4B0E-456E-A4D2-3D6C3103D6A5}"/>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EBBBF6A4-99CF-4DC6-9893-409C13BEF31F}"/>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B309B262-3C0A-452D-946C-994FB7C965F9}"/>
            </a:ext>
          </a:extLst>
        </xdr:cNvPr>
        <xdr:cNvSpPr txBox="1"/>
      </xdr:nvSpPr>
      <xdr:spPr>
        <a:xfrm>
          <a:off x="16357600" y="17616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EEE8AA99-35D8-4CCF-A666-8B6057FB6FF3}"/>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9C2F8D37-03E7-422B-86CE-86646D6BB01A}"/>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0D4EFB34-93DC-40F6-9D07-6DC1C753ADAF}"/>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24B4ECD0-F26A-43EC-943C-7F2F3D27E328}"/>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09EE4F1F-131A-46F9-902F-6CEA1A46865F}"/>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7F836AD2-426E-46F9-BB4B-2B9CF8F52CC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CA39768C-4B83-4919-8C75-6BC1DBA3C50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505AFCAD-B063-4E61-855C-6F0F799185B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7FAAFD74-C4A9-416B-BC1E-6175E9C32AC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EBC575F1-B167-4729-A2E8-24B368754E6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109220</xdr:rowOff>
    </xdr:from>
    <xdr:to>
      <xdr:col>85</xdr:col>
      <xdr:colOff>177800</xdr:colOff>
      <xdr:row>104</xdr:row>
      <xdr:rowOff>39370</xdr:rowOff>
    </xdr:to>
    <xdr:sp macro="" textlink="">
      <xdr:nvSpPr>
        <xdr:cNvPr id="863" name="楕円 862">
          <a:extLst>
            <a:ext uri="{FF2B5EF4-FFF2-40B4-BE49-F238E27FC236}">
              <a16:creationId xmlns:a16="http://schemas.microsoft.com/office/drawing/2014/main" id="{D9F4C1DC-E69C-4BFF-AF93-17C838F6964A}"/>
            </a:ext>
          </a:extLst>
        </xdr:cNvPr>
        <xdr:cNvSpPr/>
      </xdr:nvSpPr>
      <xdr:spPr>
        <a:xfrm>
          <a:off x="162687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87647</xdr:rowOff>
    </xdr:from>
    <xdr:ext cx="405111" cy="259045"/>
    <xdr:sp macro="" textlink="">
      <xdr:nvSpPr>
        <xdr:cNvPr id="864" name="【庁舎】&#10;有形固定資産減価償却率該当値テキスト">
          <a:extLst>
            <a:ext uri="{FF2B5EF4-FFF2-40B4-BE49-F238E27FC236}">
              <a16:creationId xmlns:a16="http://schemas.microsoft.com/office/drawing/2014/main" id="{B8575C33-8BB3-41CD-9DD1-199D467C03E6}"/>
            </a:ext>
          </a:extLst>
        </xdr:cNvPr>
        <xdr:cNvSpPr txBox="1"/>
      </xdr:nvSpPr>
      <xdr:spPr>
        <a:xfrm>
          <a:off x="16357600"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74930</xdr:rowOff>
    </xdr:from>
    <xdr:to>
      <xdr:col>81</xdr:col>
      <xdr:colOff>101600</xdr:colOff>
      <xdr:row>104</xdr:row>
      <xdr:rowOff>5080</xdr:rowOff>
    </xdr:to>
    <xdr:sp macro="" textlink="">
      <xdr:nvSpPr>
        <xdr:cNvPr id="865" name="楕円 864">
          <a:extLst>
            <a:ext uri="{FF2B5EF4-FFF2-40B4-BE49-F238E27FC236}">
              <a16:creationId xmlns:a16="http://schemas.microsoft.com/office/drawing/2014/main" id="{B4871B90-95BB-412E-B899-CA11B7F209E8}"/>
            </a:ext>
          </a:extLst>
        </xdr:cNvPr>
        <xdr:cNvSpPr/>
      </xdr:nvSpPr>
      <xdr:spPr>
        <a:xfrm>
          <a:off x="15430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125730</xdr:rowOff>
    </xdr:from>
    <xdr:to>
      <xdr:col>85</xdr:col>
      <xdr:colOff>127000</xdr:colOff>
      <xdr:row>103</xdr:row>
      <xdr:rowOff>160020</xdr:rowOff>
    </xdr:to>
    <xdr:cxnSp macro="">
      <xdr:nvCxnSpPr>
        <xdr:cNvPr id="866" name="直線コネクタ 865">
          <a:extLst>
            <a:ext uri="{FF2B5EF4-FFF2-40B4-BE49-F238E27FC236}">
              <a16:creationId xmlns:a16="http://schemas.microsoft.com/office/drawing/2014/main" id="{3FBFA1D9-F8F0-4435-BDF5-CA6DA341562A}"/>
            </a:ext>
          </a:extLst>
        </xdr:cNvPr>
        <xdr:cNvCxnSpPr/>
      </xdr:nvCxnSpPr>
      <xdr:spPr>
        <a:xfrm>
          <a:off x="15481300" y="177850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46355</xdr:rowOff>
    </xdr:from>
    <xdr:to>
      <xdr:col>76</xdr:col>
      <xdr:colOff>165100</xdr:colOff>
      <xdr:row>103</xdr:row>
      <xdr:rowOff>147955</xdr:rowOff>
    </xdr:to>
    <xdr:sp macro="" textlink="">
      <xdr:nvSpPr>
        <xdr:cNvPr id="867" name="楕円 866">
          <a:extLst>
            <a:ext uri="{FF2B5EF4-FFF2-40B4-BE49-F238E27FC236}">
              <a16:creationId xmlns:a16="http://schemas.microsoft.com/office/drawing/2014/main" id="{46E55692-FAA7-41CB-B5B2-04BF1CADBF9D}"/>
            </a:ext>
          </a:extLst>
        </xdr:cNvPr>
        <xdr:cNvSpPr/>
      </xdr:nvSpPr>
      <xdr:spPr>
        <a:xfrm>
          <a:off x="1454150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97155</xdr:rowOff>
    </xdr:from>
    <xdr:to>
      <xdr:col>81</xdr:col>
      <xdr:colOff>50800</xdr:colOff>
      <xdr:row>103</xdr:row>
      <xdr:rowOff>125730</xdr:rowOff>
    </xdr:to>
    <xdr:cxnSp macro="">
      <xdr:nvCxnSpPr>
        <xdr:cNvPr id="868" name="直線コネクタ 867">
          <a:extLst>
            <a:ext uri="{FF2B5EF4-FFF2-40B4-BE49-F238E27FC236}">
              <a16:creationId xmlns:a16="http://schemas.microsoft.com/office/drawing/2014/main" id="{DA54CADC-7833-4911-950B-BB1D223B2240}"/>
            </a:ext>
          </a:extLst>
        </xdr:cNvPr>
        <xdr:cNvCxnSpPr/>
      </xdr:nvCxnSpPr>
      <xdr:spPr>
        <a:xfrm>
          <a:off x="14592300" y="177565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4445</xdr:rowOff>
    </xdr:from>
    <xdr:to>
      <xdr:col>72</xdr:col>
      <xdr:colOff>38100</xdr:colOff>
      <xdr:row>103</xdr:row>
      <xdr:rowOff>106045</xdr:rowOff>
    </xdr:to>
    <xdr:sp macro="" textlink="">
      <xdr:nvSpPr>
        <xdr:cNvPr id="869" name="楕円 868">
          <a:extLst>
            <a:ext uri="{FF2B5EF4-FFF2-40B4-BE49-F238E27FC236}">
              <a16:creationId xmlns:a16="http://schemas.microsoft.com/office/drawing/2014/main" id="{572CBAC4-DAA1-4547-8E01-4691CB58B4C3}"/>
            </a:ext>
          </a:extLst>
        </xdr:cNvPr>
        <xdr:cNvSpPr/>
      </xdr:nvSpPr>
      <xdr:spPr>
        <a:xfrm>
          <a:off x="13652500" y="1766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55245</xdr:rowOff>
    </xdr:from>
    <xdr:to>
      <xdr:col>76</xdr:col>
      <xdr:colOff>114300</xdr:colOff>
      <xdr:row>103</xdr:row>
      <xdr:rowOff>97155</xdr:rowOff>
    </xdr:to>
    <xdr:cxnSp macro="">
      <xdr:nvCxnSpPr>
        <xdr:cNvPr id="870" name="直線コネクタ 869">
          <a:extLst>
            <a:ext uri="{FF2B5EF4-FFF2-40B4-BE49-F238E27FC236}">
              <a16:creationId xmlns:a16="http://schemas.microsoft.com/office/drawing/2014/main" id="{AD575276-B9DC-479F-8CC8-0DA2C3991AE8}"/>
            </a:ext>
          </a:extLst>
        </xdr:cNvPr>
        <xdr:cNvCxnSpPr/>
      </xdr:nvCxnSpPr>
      <xdr:spPr>
        <a:xfrm>
          <a:off x="13703300" y="177145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141605</xdr:rowOff>
    </xdr:from>
    <xdr:to>
      <xdr:col>67</xdr:col>
      <xdr:colOff>101600</xdr:colOff>
      <xdr:row>103</xdr:row>
      <xdr:rowOff>71755</xdr:rowOff>
    </xdr:to>
    <xdr:sp macro="" textlink="">
      <xdr:nvSpPr>
        <xdr:cNvPr id="871" name="楕円 870">
          <a:extLst>
            <a:ext uri="{FF2B5EF4-FFF2-40B4-BE49-F238E27FC236}">
              <a16:creationId xmlns:a16="http://schemas.microsoft.com/office/drawing/2014/main" id="{4D8B08C1-7236-44A8-8EDD-1B5685BA3610}"/>
            </a:ext>
          </a:extLst>
        </xdr:cNvPr>
        <xdr:cNvSpPr/>
      </xdr:nvSpPr>
      <xdr:spPr>
        <a:xfrm>
          <a:off x="12763500" y="1762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20955</xdr:rowOff>
    </xdr:from>
    <xdr:to>
      <xdr:col>71</xdr:col>
      <xdr:colOff>177800</xdr:colOff>
      <xdr:row>103</xdr:row>
      <xdr:rowOff>55245</xdr:rowOff>
    </xdr:to>
    <xdr:cxnSp macro="">
      <xdr:nvCxnSpPr>
        <xdr:cNvPr id="872" name="直線コネクタ 871">
          <a:extLst>
            <a:ext uri="{FF2B5EF4-FFF2-40B4-BE49-F238E27FC236}">
              <a16:creationId xmlns:a16="http://schemas.microsoft.com/office/drawing/2014/main" id="{1EE8B441-D59D-402D-9C9E-FF1C86386214}"/>
            </a:ext>
          </a:extLst>
        </xdr:cNvPr>
        <xdr:cNvCxnSpPr/>
      </xdr:nvCxnSpPr>
      <xdr:spPr>
        <a:xfrm>
          <a:off x="12814300" y="176803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D18FC592-4D1A-4EFA-9026-52B7CA0447DB}"/>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2AD3F037-BA62-40BC-9AB6-B8ACA287AB08}"/>
            </a:ext>
          </a:extLst>
        </xdr:cNvPr>
        <xdr:cNvSpPr txBox="1"/>
      </xdr:nvSpPr>
      <xdr:spPr>
        <a:xfrm>
          <a:off x="14389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8E9195F2-EC8B-48EC-9E6B-7F27927DF066}"/>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215C9EE3-6DF9-4F04-A695-7F0CA8A1C5A6}"/>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21607</xdr:rowOff>
    </xdr:from>
    <xdr:ext cx="405111" cy="259045"/>
    <xdr:sp macro="" textlink="">
      <xdr:nvSpPr>
        <xdr:cNvPr id="877" name="n_1mainValue【庁舎】&#10;有形固定資産減価償却率">
          <a:extLst>
            <a:ext uri="{FF2B5EF4-FFF2-40B4-BE49-F238E27FC236}">
              <a16:creationId xmlns:a16="http://schemas.microsoft.com/office/drawing/2014/main" id="{59C73663-5DC2-414F-9774-566EA768B22F}"/>
            </a:ext>
          </a:extLst>
        </xdr:cNvPr>
        <xdr:cNvSpPr txBox="1"/>
      </xdr:nvSpPr>
      <xdr:spPr>
        <a:xfrm>
          <a:off x="152660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164482</xdr:rowOff>
    </xdr:from>
    <xdr:ext cx="405111" cy="259045"/>
    <xdr:sp macro="" textlink="">
      <xdr:nvSpPr>
        <xdr:cNvPr id="878" name="n_2mainValue【庁舎】&#10;有形固定資産減価償却率">
          <a:extLst>
            <a:ext uri="{FF2B5EF4-FFF2-40B4-BE49-F238E27FC236}">
              <a16:creationId xmlns:a16="http://schemas.microsoft.com/office/drawing/2014/main" id="{CBEAC879-51C8-4D83-97AF-D0808C7EA848}"/>
            </a:ext>
          </a:extLst>
        </xdr:cNvPr>
        <xdr:cNvSpPr txBox="1"/>
      </xdr:nvSpPr>
      <xdr:spPr>
        <a:xfrm>
          <a:off x="14389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122572</xdr:rowOff>
    </xdr:from>
    <xdr:ext cx="405111" cy="259045"/>
    <xdr:sp macro="" textlink="">
      <xdr:nvSpPr>
        <xdr:cNvPr id="879" name="n_3mainValue【庁舎】&#10;有形固定資産減価償却率">
          <a:extLst>
            <a:ext uri="{FF2B5EF4-FFF2-40B4-BE49-F238E27FC236}">
              <a16:creationId xmlns:a16="http://schemas.microsoft.com/office/drawing/2014/main" id="{E8A0FAA7-6A59-432E-BE08-0881D7D60FC8}"/>
            </a:ext>
          </a:extLst>
        </xdr:cNvPr>
        <xdr:cNvSpPr txBox="1"/>
      </xdr:nvSpPr>
      <xdr:spPr>
        <a:xfrm>
          <a:off x="13500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88282</xdr:rowOff>
    </xdr:from>
    <xdr:ext cx="405111" cy="259045"/>
    <xdr:sp macro="" textlink="">
      <xdr:nvSpPr>
        <xdr:cNvPr id="880" name="n_4mainValue【庁舎】&#10;有形固定資産減価償却率">
          <a:extLst>
            <a:ext uri="{FF2B5EF4-FFF2-40B4-BE49-F238E27FC236}">
              <a16:creationId xmlns:a16="http://schemas.microsoft.com/office/drawing/2014/main" id="{18B63A9F-05AB-4C8E-B07B-8BEC8CA4372A}"/>
            </a:ext>
          </a:extLst>
        </xdr:cNvPr>
        <xdr:cNvSpPr txBox="1"/>
      </xdr:nvSpPr>
      <xdr:spPr>
        <a:xfrm>
          <a:off x="12611744" y="1740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DDC9BFE2-944C-464B-97AD-F184E0D0CD5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2C192BF6-295A-4203-B21D-28AC0C03207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0DEE5ABE-82FD-4FBA-BF8D-F1E5B118550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00F260FD-A033-4EDA-9A39-AB7C099C8B2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01571BB8-6F28-4CDC-A695-32474C1D5CC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7D2FE2FD-6C8E-48A4-81A4-C6FC4C3F50B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63C4E1CD-7BC2-4541-BEDB-9FCC7A8290D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AC610D6B-ADEA-412D-B0AA-A999FE6DDEA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B8A07A1D-F38E-482C-9EEF-36A7A9D97F1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5D4A6F19-3AB1-4C14-9807-FFCA5855C3A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4952E761-13B7-4689-B4F9-08F073804E2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4B2B23E0-04D9-46B7-A6E1-F9EF0AECEC6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1BA37B21-F171-4AF2-BA9E-E44B8147482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8FE04138-09CA-48C0-AC25-D1A47BDFD72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946ECB45-7A2C-4A2F-B11F-7A47DE98A99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24BB8EB7-6CB6-4D52-97EA-3882897EBCB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67E07748-D309-4EB9-B88E-362B804FFB4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435ADDA8-FE5C-4FEF-B505-ABC4733E55D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98B6A6CD-88BD-4683-A8F1-E12F9215E86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4CC12681-E468-493F-B91C-93798F83C3F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8A4464EA-A8A5-4229-A027-A520E3B5575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9D10C08A-FCEF-4A67-A0B5-8AEEC731884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5193146F-1AC3-4F8C-9342-387997D31FD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BE33DC16-E04B-4FF3-9DA7-705EFA7D76DD}"/>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21452E78-EDFE-47EF-B9AE-6FCBA6D87ECC}"/>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A372E994-AA79-4695-9C57-97386F0DEC00}"/>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AA92BAA4-CD5F-4140-9929-AC49196326FD}"/>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E9CE13D8-0ED8-46ED-AA29-6D7457236684}"/>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E6C3ADDE-9B0A-414C-83D8-0FA1603BE6C3}"/>
            </a:ext>
          </a:extLst>
        </xdr:cNvPr>
        <xdr:cNvSpPr txBox="1"/>
      </xdr:nvSpPr>
      <xdr:spPr>
        <a:xfrm>
          <a:off x="22199600" y="18028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ACB0E8F7-C154-45F5-A6EE-48018329F4E2}"/>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45A78E05-A6F6-41E7-82CF-4D47C19905A3}"/>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727A29F9-3492-4777-84EA-F0973F189E78}"/>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96BA9A62-21A1-45C6-A643-E125D6A9FBAC}"/>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C7684986-E658-49DC-AC50-F3C895314F5F}"/>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5610664-C532-4B07-AD7A-6B2B38C5ACE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EEBED724-3881-4D62-AAF2-506C625DF99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F64FCE80-8CD6-4246-ACD7-F4F478AB557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D2A6DEAA-8DD2-4D6F-8007-76F236135BB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83D1DF73-1954-40B6-B407-5BA3DDD3FAC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162561</xdr:rowOff>
    </xdr:from>
    <xdr:to>
      <xdr:col>116</xdr:col>
      <xdr:colOff>114300</xdr:colOff>
      <xdr:row>105</xdr:row>
      <xdr:rowOff>92711</xdr:rowOff>
    </xdr:to>
    <xdr:sp macro="" textlink="">
      <xdr:nvSpPr>
        <xdr:cNvPr id="920" name="楕円 919">
          <a:extLst>
            <a:ext uri="{FF2B5EF4-FFF2-40B4-BE49-F238E27FC236}">
              <a16:creationId xmlns:a16="http://schemas.microsoft.com/office/drawing/2014/main" id="{6FBCE9CA-D601-4D7E-99CF-9D4CCF8E0046}"/>
            </a:ext>
          </a:extLst>
        </xdr:cNvPr>
        <xdr:cNvSpPr/>
      </xdr:nvSpPr>
      <xdr:spPr>
        <a:xfrm>
          <a:off x="221107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13988</xdr:rowOff>
    </xdr:from>
    <xdr:ext cx="469744" cy="259045"/>
    <xdr:sp macro="" textlink="">
      <xdr:nvSpPr>
        <xdr:cNvPr id="921" name="【庁舎】&#10;一人当たり面積該当値テキスト">
          <a:extLst>
            <a:ext uri="{FF2B5EF4-FFF2-40B4-BE49-F238E27FC236}">
              <a16:creationId xmlns:a16="http://schemas.microsoft.com/office/drawing/2014/main" id="{4EF1F343-83D8-4A68-8A8E-5B46AF3A3C47}"/>
            </a:ext>
          </a:extLst>
        </xdr:cNvPr>
        <xdr:cNvSpPr txBox="1"/>
      </xdr:nvSpPr>
      <xdr:spPr>
        <a:xfrm>
          <a:off x="22199600"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166370</xdr:rowOff>
    </xdr:from>
    <xdr:to>
      <xdr:col>112</xdr:col>
      <xdr:colOff>38100</xdr:colOff>
      <xdr:row>105</xdr:row>
      <xdr:rowOff>96520</xdr:rowOff>
    </xdr:to>
    <xdr:sp macro="" textlink="">
      <xdr:nvSpPr>
        <xdr:cNvPr id="922" name="楕円 921">
          <a:extLst>
            <a:ext uri="{FF2B5EF4-FFF2-40B4-BE49-F238E27FC236}">
              <a16:creationId xmlns:a16="http://schemas.microsoft.com/office/drawing/2014/main" id="{FAA7AA41-398D-4C96-88D9-F90382D8C0BC}"/>
            </a:ext>
          </a:extLst>
        </xdr:cNvPr>
        <xdr:cNvSpPr/>
      </xdr:nvSpPr>
      <xdr:spPr>
        <a:xfrm>
          <a:off x="21272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41911</xdr:rowOff>
    </xdr:from>
    <xdr:to>
      <xdr:col>116</xdr:col>
      <xdr:colOff>63500</xdr:colOff>
      <xdr:row>105</xdr:row>
      <xdr:rowOff>45720</xdr:rowOff>
    </xdr:to>
    <xdr:cxnSp macro="">
      <xdr:nvCxnSpPr>
        <xdr:cNvPr id="923" name="直線コネクタ 922">
          <a:extLst>
            <a:ext uri="{FF2B5EF4-FFF2-40B4-BE49-F238E27FC236}">
              <a16:creationId xmlns:a16="http://schemas.microsoft.com/office/drawing/2014/main" id="{35C5A4C5-4555-4458-B086-035946725930}"/>
            </a:ext>
          </a:extLst>
        </xdr:cNvPr>
        <xdr:cNvCxnSpPr/>
      </xdr:nvCxnSpPr>
      <xdr:spPr>
        <a:xfrm flipV="1">
          <a:off x="21323300" y="180441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166370</xdr:rowOff>
    </xdr:from>
    <xdr:to>
      <xdr:col>107</xdr:col>
      <xdr:colOff>101600</xdr:colOff>
      <xdr:row>105</xdr:row>
      <xdr:rowOff>96520</xdr:rowOff>
    </xdr:to>
    <xdr:sp macro="" textlink="">
      <xdr:nvSpPr>
        <xdr:cNvPr id="924" name="楕円 923">
          <a:extLst>
            <a:ext uri="{FF2B5EF4-FFF2-40B4-BE49-F238E27FC236}">
              <a16:creationId xmlns:a16="http://schemas.microsoft.com/office/drawing/2014/main" id="{0DAC9BC7-05F4-4409-AA81-09C0239CF033}"/>
            </a:ext>
          </a:extLst>
        </xdr:cNvPr>
        <xdr:cNvSpPr/>
      </xdr:nvSpPr>
      <xdr:spPr>
        <a:xfrm>
          <a:off x="20383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45720</xdr:rowOff>
    </xdr:from>
    <xdr:to>
      <xdr:col>111</xdr:col>
      <xdr:colOff>177800</xdr:colOff>
      <xdr:row>105</xdr:row>
      <xdr:rowOff>45720</xdr:rowOff>
    </xdr:to>
    <xdr:cxnSp macro="">
      <xdr:nvCxnSpPr>
        <xdr:cNvPr id="925" name="直線コネクタ 924">
          <a:extLst>
            <a:ext uri="{FF2B5EF4-FFF2-40B4-BE49-F238E27FC236}">
              <a16:creationId xmlns:a16="http://schemas.microsoft.com/office/drawing/2014/main" id="{D3FE8418-29C4-47C6-927A-45819E8443D1}"/>
            </a:ext>
          </a:extLst>
        </xdr:cNvPr>
        <xdr:cNvCxnSpPr/>
      </xdr:nvCxnSpPr>
      <xdr:spPr>
        <a:xfrm>
          <a:off x="20434300" y="180479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166370</xdr:rowOff>
    </xdr:from>
    <xdr:to>
      <xdr:col>102</xdr:col>
      <xdr:colOff>165100</xdr:colOff>
      <xdr:row>105</xdr:row>
      <xdr:rowOff>96520</xdr:rowOff>
    </xdr:to>
    <xdr:sp macro="" textlink="">
      <xdr:nvSpPr>
        <xdr:cNvPr id="926" name="楕円 925">
          <a:extLst>
            <a:ext uri="{FF2B5EF4-FFF2-40B4-BE49-F238E27FC236}">
              <a16:creationId xmlns:a16="http://schemas.microsoft.com/office/drawing/2014/main" id="{9E212F40-2A62-408C-8038-8073506D47BE}"/>
            </a:ext>
          </a:extLst>
        </xdr:cNvPr>
        <xdr:cNvSpPr/>
      </xdr:nvSpPr>
      <xdr:spPr>
        <a:xfrm>
          <a:off x="19494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45720</xdr:rowOff>
    </xdr:from>
    <xdr:to>
      <xdr:col>107</xdr:col>
      <xdr:colOff>50800</xdr:colOff>
      <xdr:row>105</xdr:row>
      <xdr:rowOff>45720</xdr:rowOff>
    </xdr:to>
    <xdr:cxnSp macro="">
      <xdr:nvCxnSpPr>
        <xdr:cNvPr id="927" name="直線コネクタ 926">
          <a:extLst>
            <a:ext uri="{FF2B5EF4-FFF2-40B4-BE49-F238E27FC236}">
              <a16:creationId xmlns:a16="http://schemas.microsoft.com/office/drawing/2014/main" id="{370691F7-7B81-4E3A-AEE5-CFA289AB77C9}"/>
            </a:ext>
          </a:extLst>
        </xdr:cNvPr>
        <xdr:cNvCxnSpPr/>
      </xdr:nvCxnSpPr>
      <xdr:spPr>
        <a:xfrm>
          <a:off x="19545300" y="180479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170180</xdr:rowOff>
    </xdr:from>
    <xdr:to>
      <xdr:col>98</xdr:col>
      <xdr:colOff>38100</xdr:colOff>
      <xdr:row>105</xdr:row>
      <xdr:rowOff>100330</xdr:rowOff>
    </xdr:to>
    <xdr:sp macro="" textlink="">
      <xdr:nvSpPr>
        <xdr:cNvPr id="928" name="楕円 927">
          <a:extLst>
            <a:ext uri="{FF2B5EF4-FFF2-40B4-BE49-F238E27FC236}">
              <a16:creationId xmlns:a16="http://schemas.microsoft.com/office/drawing/2014/main" id="{0ECE2D9F-BF5A-43D4-A524-3C4329B0586B}"/>
            </a:ext>
          </a:extLst>
        </xdr:cNvPr>
        <xdr:cNvSpPr/>
      </xdr:nvSpPr>
      <xdr:spPr>
        <a:xfrm>
          <a:off x="18605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45720</xdr:rowOff>
    </xdr:from>
    <xdr:to>
      <xdr:col>102</xdr:col>
      <xdr:colOff>114300</xdr:colOff>
      <xdr:row>105</xdr:row>
      <xdr:rowOff>49530</xdr:rowOff>
    </xdr:to>
    <xdr:cxnSp macro="">
      <xdr:nvCxnSpPr>
        <xdr:cNvPr id="929" name="直線コネクタ 928">
          <a:extLst>
            <a:ext uri="{FF2B5EF4-FFF2-40B4-BE49-F238E27FC236}">
              <a16:creationId xmlns:a16="http://schemas.microsoft.com/office/drawing/2014/main" id="{F4D2837C-472D-48CC-AB49-CE59CCACBA75}"/>
            </a:ext>
          </a:extLst>
        </xdr:cNvPr>
        <xdr:cNvCxnSpPr/>
      </xdr:nvCxnSpPr>
      <xdr:spPr>
        <a:xfrm flipV="1">
          <a:off x="18656300" y="18047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AE4ACFC5-D37B-4477-89A1-CF35C09E3A35}"/>
            </a:ext>
          </a:extLst>
        </xdr:cNvPr>
        <xdr:cNvSpPr txBox="1"/>
      </xdr:nvSpPr>
      <xdr:spPr>
        <a:xfrm>
          <a:off x="21075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D0A30F7A-132B-42BD-BAB7-2490C5872543}"/>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0BBB1EFF-8A23-41F7-9AE5-457995214D9C}"/>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7DD22E0D-B019-4524-97E6-023CA6C4518C}"/>
            </a:ext>
          </a:extLst>
        </xdr:cNvPr>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113047</xdr:rowOff>
    </xdr:from>
    <xdr:ext cx="469744" cy="259045"/>
    <xdr:sp macro="" textlink="">
      <xdr:nvSpPr>
        <xdr:cNvPr id="934" name="n_1mainValue【庁舎】&#10;一人当たり面積">
          <a:extLst>
            <a:ext uri="{FF2B5EF4-FFF2-40B4-BE49-F238E27FC236}">
              <a16:creationId xmlns:a16="http://schemas.microsoft.com/office/drawing/2014/main" id="{CC831667-E7FF-4D8F-9143-F0BB9B0A81E3}"/>
            </a:ext>
          </a:extLst>
        </xdr:cNvPr>
        <xdr:cNvSpPr txBox="1"/>
      </xdr:nvSpPr>
      <xdr:spPr>
        <a:xfrm>
          <a:off x="210757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113047</xdr:rowOff>
    </xdr:from>
    <xdr:ext cx="469744" cy="259045"/>
    <xdr:sp macro="" textlink="">
      <xdr:nvSpPr>
        <xdr:cNvPr id="935" name="n_2mainValue【庁舎】&#10;一人当たり面積">
          <a:extLst>
            <a:ext uri="{FF2B5EF4-FFF2-40B4-BE49-F238E27FC236}">
              <a16:creationId xmlns:a16="http://schemas.microsoft.com/office/drawing/2014/main" id="{1B8C034E-9721-4D2A-B610-D20C79659775}"/>
            </a:ext>
          </a:extLst>
        </xdr:cNvPr>
        <xdr:cNvSpPr txBox="1"/>
      </xdr:nvSpPr>
      <xdr:spPr>
        <a:xfrm>
          <a:off x="201994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113047</xdr:rowOff>
    </xdr:from>
    <xdr:ext cx="469744" cy="259045"/>
    <xdr:sp macro="" textlink="">
      <xdr:nvSpPr>
        <xdr:cNvPr id="936" name="n_3mainValue【庁舎】&#10;一人当たり面積">
          <a:extLst>
            <a:ext uri="{FF2B5EF4-FFF2-40B4-BE49-F238E27FC236}">
              <a16:creationId xmlns:a16="http://schemas.microsoft.com/office/drawing/2014/main" id="{1BC29996-D183-40E2-B214-FF11D06F56D3}"/>
            </a:ext>
          </a:extLst>
        </xdr:cNvPr>
        <xdr:cNvSpPr txBox="1"/>
      </xdr:nvSpPr>
      <xdr:spPr>
        <a:xfrm>
          <a:off x="193104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116857</xdr:rowOff>
    </xdr:from>
    <xdr:ext cx="469744" cy="259045"/>
    <xdr:sp macro="" textlink="">
      <xdr:nvSpPr>
        <xdr:cNvPr id="937" name="n_4mainValue【庁舎】&#10;一人当たり面積">
          <a:extLst>
            <a:ext uri="{FF2B5EF4-FFF2-40B4-BE49-F238E27FC236}">
              <a16:creationId xmlns:a16="http://schemas.microsoft.com/office/drawing/2014/main" id="{3287D703-A0C2-42BD-B998-D53C7F1AEF3E}"/>
            </a:ext>
          </a:extLst>
        </xdr:cNvPr>
        <xdr:cNvSpPr txBox="1"/>
      </xdr:nvSpPr>
      <xdr:spPr>
        <a:xfrm>
          <a:off x="18421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28B950B6-C2C7-4195-B584-F51D80923EC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ED384C71-4F06-40FD-8EB1-0F2A7EA3034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91CB5815-EA2B-4F39-8A8F-EDEFFCEE2FE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図書館については、平成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年度に図書館交流プラザ及び平成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年度に額田図書館の供用を開始したため比較的新しいが、図書館交流プラザについては築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を超えていることから、維持管理費用の増加を見込んでいる。また、どちらも複合施設として整備された図書館であるため、若干ではあるが、一人当たりの面積は類似団体平均を下回っていると考えら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体育館・プールについては、体育館はいずれの施設も築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年以上経過しており、床改修等を始めとした老朽化対策の実施が必要となるほか、特に岡崎市体育館においては、空調設備の必要性の検討が求められている等、今後、維持管理費用の増加が見込まれる。　</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福祉施設については、福祉環境の変化に伴う利用ニーズの変化に対応するため、平成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年度にこども発達センターを開設、平成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年度に友愛の家をリニューアルオープンするなど施設の新設・改修が行われた。これに伴い、平成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有形固定資産減価償却率は減少傾向となっていたが、令和元年度からこれらの減価償却が始まったため、増加に転じたと考えられる。一人当たりの面積は、類似団体と比較して大きく上回る水準を維持でき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市民会館については、平成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年度に岡崎市市民会館の大規模改修を行ったこともあり、類似団体と比較して有形固定資産減価償却率が下回る水準となっている。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157661100</v>
      </c>
      <c r="BO4" s="462"/>
      <c r="BP4" s="462"/>
      <c r="BQ4" s="462"/>
      <c r="BR4" s="462"/>
      <c r="BS4" s="462"/>
      <c r="BT4" s="462"/>
      <c r="BU4" s="463"/>
      <c r="BV4" s="461">
        <v>151859262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v>
      </c>
      <c r="CU4" s="602"/>
      <c r="CV4" s="602"/>
      <c r="CW4" s="602"/>
      <c r="CX4" s="602"/>
      <c r="CY4" s="602"/>
      <c r="CZ4" s="602"/>
      <c r="DA4" s="603"/>
      <c r="DB4" s="601">
        <v>6.9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148384455</v>
      </c>
      <c r="BO5" s="433"/>
      <c r="BP5" s="433"/>
      <c r="BQ5" s="433"/>
      <c r="BR5" s="433"/>
      <c r="BS5" s="433"/>
      <c r="BT5" s="433"/>
      <c r="BU5" s="434"/>
      <c r="BV5" s="432">
        <v>143415246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93.1</v>
      </c>
      <c r="CU5" s="430"/>
      <c r="CV5" s="430"/>
      <c r="CW5" s="430"/>
      <c r="CX5" s="430"/>
      <c r="CY5" s="430"/>
      <c r="CZ5" s="430"/>
      <c r="DA5" s="431"/>
      <c r="DB5" s="429">
        <v>91.9</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9276645</v>
      </c>
      <c r="BO6" s="433"/>
      <c r="BP6" s="433"/>
      <c r="BQ6" s="433"/>
      <c r="BR6" s="433"/>
      <c r="BS6" s="433"/>
      <c r="BT6" s="433"/>
      <c r="BU6" s="434"/>
      <c r="BV6" s="432">
        <v>8444016</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93.1</v>
      </c>
      <c r="CU6" s="576"/>
      <c r="CV6" s="576"/>
      <c r="CW6" s="576"/>
      <c r="CX6" s="576"/>
      <c r="CY6" s="576"/>
      <c r="CZ6" s="576"/>
      <c r="DA6" s="577"/>
      <c r="DB6" s="575">
        <v>91.9</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2817243</v>
      </c>
      <c r="BO7" s="433"/>
      <c r="BP7" s="433"/>
      <c r="BQ7" s="433"/>
      <c r="BR7" s="433"/>
      <c r="BS7" s="433"/>
      <c r="BT7" s="433"/>
      <c r="BU7" s="434"/>
      <c r="BV7" s="432">
        <v>2955445</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80406137</v>
      </c>
      <c r="CU7" s="433"/>
      <c r="CV7" s="433"/>
      <c r="CW7" s="433"/>
      <c r="CX7" s="433"/>
      <c r="CY7" s="433"/>
      <c r="CZ7" s="433"/>
      <c r="DA7" s="434"/>
      <c r="DB7" s="432">
        <v>79085432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6459402</v>
      </c>
      <c r="BO8" s="433"/>
      <c r="BP8" s="433"/>
      <c r="BQ8" s="433"/>
      <c r="BR8" s="433"/>
      <c r="BS8" s="433"/>
      <c r="BT8" s="433"/>
      <c r="BU8" s="434"/>
      <c r="BV8" s="432">
        <v>5488571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1</v>
      </c>
      <c r="CU8" s="536"/>
      <c r="CV8" s="536"/>
      <c r="CW8" s="536"/>
      <c r="CX8" s="536"/>
      <c r="CY8" s="536"/>
      <c r="CZ8" s="536"/>
      <c r="DA8" s="537"/>
      <c r="DB8" s="535">
        <v>1</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384654</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970831</v>
      </c>
      <c r="BO9" s="433"/>
      <c r="BP9" s="433"/>
      <c r="BQ9" s="433"/>
      <c r="BR9" s="433"/>
      <c r="BS9" s="433"/>
      <c r="BT9" s="433"/>
      <c r="BU9" s="434"/>
      <c r="BV9" s="432">
        <v>-1807366</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6.2</v>
      </c>
      <c r="CU9" s="430"/>
      <c r="CV9" s="430"/>
      <c r="CW9" s="430"/>
      <c r="CX9" s="430"/>
      <c r="CY9" s="430"/>
      <c r="CZ9" s="430"/>
      <c r="DA9" s="431"/>
      <c r="DB9" s="429">
        <v>6.3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381051</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2333742</v>
      </c>
      <c r="BO10" s="433"/>
      <c r="BP10" s="433"/>
      <c r="BQ10" s="433"/>
      <c r="BR10" s="433"/>
      <c r="BS10" s="433"/>
      <c r="BT10" s="433"/>
      <c r="BU10" s="434"/>
      <c r="BV10" s="432">
        <v>6494127</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382656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7423659</v>
      </c>
      <c r="BO12" s="433"/>
      <c r="BP12" s="433"/>
      <c r="BQ12" s="433"/>
      <c r="BR12" s="433"/>
      <c r="BS12" s="433"/>
      <c r="BT12" s="433"/>
      <c r="BU12" s="434"/>
      <c r="BV12" s="432">
        <v>10919246</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368212</v>
      </c>
      <c r="S13" s="520"/>
      <c r="T13" s="520"/>
      <c r="U13" s="520"/>
      <c r="V13" s="521"/>
      <c r="W13" s="522" t="s">
        <v>131</v>
      </c>
      <c r="X13" s="418"/>
      <c r="Y13" s="418"/>
      <c r="Z13" s="418"/>
      <c r="AA13" s="418"/>
      <c r="AB13" s="419"/>
      <c r="AC13" s="385">
        <v>2484</v>
      </c>
      <c r="AD13" s="386"/>
      <c r="AE13" s="386"/>
      <c r="AF13" s="386"/>
      <c r="AG13" s="387"/>
      <c r="AH13" s="385">
        <v>2752</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-4119086</v>
      </c>
      <c r="BO13" s="433"/>
      <c r="BP13" s="433"/>
      <c r="BQ13" s="433"/>
      <c r="BR13" s="433"/>
      <c r="BS13" s="433"/>
      <c r="BT13" s="433"/>
      <c r="BU13" s="434"/>
      <c r="BV13" s="432">
        <v>-6232485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1.6</v>
      </c>
      <c r="CU13" s="430"/>
      <c r="CV13" s="430"/>
      <c r="CW13" s="430"/>
      <c r="CX13" s="430"/>
      <c r="CY13" s="430"/>
      <c r="CZ13" s="430"/>
      <c r="DA13" s="431"/>
      <c r="DB13" s="429">
        <v>1.1000000000000001</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383915</v>
      </c>
      <c r="S14" s="520"/>
      <c r="T14" s="520"/>
      <c r="U14" s="520"/>
      <c r="V14" s="521"/>
      <c r="W14" s="523"/>
      <c r="X14" s="421"/>
      <c r="Y14" s="421"/>
      <c r="Z14" s="421"/>
      <c r="AA14" s="421"/>
      <c r="AB14" s="422"/>
      <c r="AC14" s="512">
        <v>1.3</v>
      </c>
      <c r="AD14" s="513"/>
      <c r="AE14" s="513"/>
      <c r="AF14" s="513"/>
      <c r="AG14" s="514"/>
      <c r="AH14" s="512">
        <v>1.5</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370167</v>
      </c>
      <c r="S15" s="520"/>
      <c r="T15" s="520"/>
      <c r="U15" s="520"/>
      <c r="V15" s="521"/>
      <c r="W15" s="522" t="s">
        <v>137</v>
      </c>
      <c r="X15" s="418"/>
      <c r="Y15" s="418"/>
      <c r="Z15" s="418"/>
      <c r="AA15" s="418"/>
      <c r="AB15" s="419"/>
      <c r="AC15" s="385">
        <v>72551</v>
      </c>
      <c r="AD15" s="386"/>
      <c r="AE15" s="386"/>
      <c r="AF15" s="386"/>
      <c r="AG15" s="387"/>
      <c r="AH15" s="385">
        <v>75226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62628373</v>
      </c>
      <c r="BO15" s="462"/>
      <c r="BP15" s="462"/>
      <c r="BQ15" s="462"/>
      <c r="BR15" s="462"/>
      <c r="BS15" s="462"/>
      <c r="BT15" s="462"/>
      <c r="BU15" s="463"/>
      <c r="BV15" s="461">
        <v>61784163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39</v>
      </c>
      <c r="AD16" s="513"/>
      <c r="AE16" s="513"/>
      <c r="AF16" s="513"/>
      <c r="AG16" s="514"/>
      <c r="AH16" s="512">
        <v>39.9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62790890</v>
      </c>
      <c r="BO16" s="433"/>
      <c r="BP16" s="433"/>
      <c r="BQ16" s="433"/>
      <c r="BR16" s="433"/>
      <c r="BS16" s="433"/>
      <c r="BT16" s="433"/>
      <c r="BU16" s="434"/>
      <c r="BV16" s="432">
        <v>61051109</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110818</v>
      </c>
      <c r="AD17" s="386"/>
      <c r="AE17" s="386"/>
      <c r="AF17" s="386"/>
      <c r="AG17" s="387"/>
      <c r="AH17" s="385">
        <v>110448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80243620</v>
      </c>
      <c r="BO17" s="433"/>
      <c r="BP17" s="433"/>
      <c r="BQ17" s="433"/>
      <c r="BR17" s="433"/>
      <c r="BS17" s="433"/>
      <c r="BT17" s="433"/>
      <c r="BU17" s="434"/>
      <c r="BV17" s="432">
        <v>79085432</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387.2</v>
      </c>
      <c r="M18" s="485"/>
      <c r="N18" s="485"/>
      <c r="O18" s="485"/>
      <c r="P18" s="485"/>
      <c r="Q18" s="485"/>
      <c r="R18" s="486"/>
      <c r="S18" s="486"/>
      <c r="T18" s="486"/>
      <c r="U18" s="486"/>
      <c r="V18" s="487"/>
      <c r="W18" s="503"/>
      <c r="X18" s="504"/>
      <c r="Y18" s="504"/>
      <c r="Z18" s="504"/>
      <c r="AA18" s="504"/>
      <c r="AB18" s="528"/>
      <c r="AC18" s="402">
        <v>59.6</v>
      </c>
      <c r="AD18" s="403"/>
      <c r="AE18" s="403"/>
      <c r="AF18" s="403"/>
      <c r="AG18" s="488"/>
      <c r="AH18" s="402">
        <v>58.6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77990534</v>
      </c>
      <c r="BO18" s="433"/>
      <c r="BP18" s="433"/>
      <c r="BQ18" s="433"/>
      <c r="BR18" s="433"/>
      <c r="BS18" s="433"/>
      <c r="BT18" s="433"/>
      <c r="BU18" s="434"/>
      <c r="BV18" s="432">
        <v>74006455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993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107143832</v>
      </c>
      <c r="BO19" s="433"/>
      <c r="BP19" s="433"/>
      <c r="BQ19" s="433"/>
      <c r="BR19" s="433"/>
      <c r="BS19" s="433"/>
      <c r="BT19" s="433"/>
      <c r="BU19" s="434"/>
      <c r="BV19" s="432">
        <v>107507163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156619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52439993</v>
      </c>
      <c r="BO22" s="462"/>
      <c r="BP22" s="462"/>
      <c r="BQ22" s="462"/>
      <c r="BR22" s="462"/>
      <c r="BS22" s="462"/>
      <c r="BT22" s="462"/>
      <c r="BU22" s="463"/>
      <c r="BV22" s="461">
        <v>53109199</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41522348</v>
      </c>
      <c r="BO23" s="433"/>
      <c r="BP23" s="433"/>
      <c r="BQ23" s="433"/>
      <c r="BR23" s="433"/>
      <c r="BS23" s="433"/>
      <c r="BT23" s="433"/>
      <c r="BU23" s="434"/>
      <c r="BV23" s="432">
        <v>40593685</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11160</v>
      </c>
      <c r="R24" s="386"/>
      <c r="S24" s="386"/>
      <c r="T24" s="386"/>
      <c r="U24" s="386"/>
      <c r="V24" s="387"/>
      <c r="W24" s="475"/>
      <c r="X24" s="412"/>
      <c r="Y24" s="413"/>
      <c r="Z24" s="388" t="s">
        <v>162</v>
      </c>
      <c r="AA24" s="389"/>
      <c r="AB24" s="389"/>
      <c r="AC24" s="389"/>
      <c r="AD24" s="389"/>
      <c r="AE24" s="389"/>
      <c r="AF24" s="389"/>
      <c r="AG24" s="390"/>
      <c r="AH24" s="385">
        <v>2473</v>
      </c>
      <c r="AI24" s="386"/>
      <c r="AJ24" s="386"/>
      <c r="AK24" s="386"/>
      <c r="AL24" s="387"/>
      <c r="AM24" s="385">
        <v>7250836</v>
      </c>
      <c r="AN24" s="386"/>
      <c r="AO24" s="386"/>
      <c r="AP24" s="386"/>
      <c r="AQ24" s="386"/>
      <c r="AR24" s="387"/>
      <c r="AS24" s="385">
        <v>2932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44975449</v>
      </c>
      <c r="BO24" s="433"/>
      <c r="BP24" s="433"/>
      <c r="BQ24" s="433"/>
      <c r="BR24" s="433"/>
      <c r="BS24" s="433"/>
      <c r="BT24" s="433"/>
      <c r="BU24" s="434"/>
      <c r="BV24" s="432">
        <v>44225277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9370</v>
      </c>
      <c r="R25" s="386"/>
      <c r="S25" s="386"/>
      <c r="T25" s="386"/>
      <c r="U25" s="386"/>
      <c r="V25" s="387"/>
      <c r="W25" s="475"/>
      <c r="X25" s="412"/>
      <c r="Y25" s="413"/>
      <c r="Z25" s="388" t="s">
        <v>165</v>
      </c>
      <c r="AA25" s="389"/>
      <c r="AB25" s="389"/>
      <c r="AC25" s="389"/>
      <c r="AD25" s="389"/>
      <c r="AE25" s="389"/>
      <c r="AF25" s="389"/>
      <c r="AG25" s="390"/>
      <c r="AH25" s="385">
        <v>400</v>
      </c>
      <c r="AI25" s="386"/>
      <c r="AJ25" s="386"/>
      <c r="AK25" s="386"/>
      <c r="AL25" s="387"/>
      <c r="AM25" s="385">
        <v>1192800</v>
      </c>
      <c r="AN25" s="386"/>
      <c r="AO25" s="386"/>
      <c r="AP25" s="386"/>
      <c r="AQ25" s="386"/>
      <c r="AR25" s="387"/>
      <c r="AS25" s="385">
        <v>2982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32445984</v>
      </c>
      <c r="BO25" s="462"/>
      <c r="BP25" s="462"/>
      <c r="BQ25" s="462"/>
      <c r="BR25" s="462"/>
      <c r="BS25" s="462"/>
      <c r="BT25" s="462"/>
      <c r="BU25" s="463"/>
      <c r="BV25" s="461">
        <v>32395170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7420</v>
      </c>
      <c r="R26" s="386"/>
      <c r="S26" s="386"/>
      <c r="T26" s="386"/>
      <c r="U26" s="386"/>
      <c r="V26" s="387"/>
      <c r="W26" s="475"/>
      <c r="X26" s="412"/>
      <c r="Y26" s="413"/>
      <c r="Z26" s="388" t="s">
        <v>168</v>
      </c>
      <c r="AA26" s="443"/>
      <c r="AB26" s="443"/>
      <c r="AC26" s="443"/>
      <c r="AD26" s="443"/>
      <c r="AE26" s="443"/>
      <c r="AF26" s="443"/>
      <c r="AG26" s="444"/>
      <c r="AH26" s="385">
        <v>285</v>
      </c>
      <c r="AI26" s="386"/>
      <c r="AJ26" s="386"/>
      <c r="AK26" s="386"/>
      <c r="AL26" s="387"/>
      <c r="AM26" s="385">
        <v>820230</v>
      </c>
      <c r="AN26" s="386"/>
      <c r="AO26" s="386"/>
      <c r="AP26" s="386"/>
      <c r="AQ26" s="386"/>
      <c r="AR26" s="387"/>
      <c r="AS26" s="385">
        <v>2878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7360</v>
      </c>
      <c r="R27" s="386"/>
      <c r="S27" s="386"/>
      <c r="T27" s="386"/>
      <c r="U27" s="386"/>
      <c r="V27" s="387"/>
      <c r="W27" s="475"/>
      <c r="X27" s="412"/>
      <c r="Y27" s="413"/>
      <c r="Z27" s="388" t="s">
        <v>171</v>
      </c>
      <c r="AA27" s="389"/>
      <c r="AB27" s="389"/>
      <c r="AC27" s="389"/>
      <c r="AD27" s="389"/>
      <c r="AE27" s="389"/>
      <c r="AF27" s="389"/>
      <c r="AG27" s="390"/>
      <c r="AH27" s="385">
        <v>91</v>
      </c>
      <c r="AI27" s="386"/>
      <c r="AJ27" s="386"/>
      <c r="AK27" s="386"/>
      <c r="AL27" s="387"/>
      <c r="AM27" s="385">
        <v>275887</v>
      </c>
      <c r="AN27" s="386"/>
      <c r="AO27" s="386"/>
      <c r="AP27" s="386"/>
      <c r="AQ27" s="386"/>
      <c r="AR27" s="387"/>
      <c r="AS27" s="385">
        <v>3032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500000</v>
      </c>
      <c r="BO27" s="467"/>
      <c r="BP27" s="467"/>
      <c r="BQ27" s="467"/>
      <c r="BR27" s="467"/>
      <c r="BS27" s="467"/>
      <c r="BT27" s="467"/>
      <c r="BU27" s="468"/>
      <c r="BV27" s="466">
        <v>500000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6680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9085589</v>
      </c>
      <c r="BO28" s="462"/>
      <c r="BP28" s="462"/>
      <c r="BQ28" s="462"/>
      <c r="BR28" s="462"/>
      <c r="BS28" s="462"/>
      <c r="BT28" s="462"/>
      <c r="BU28" s="463"/>
      <c r="BV28" s="461">
        <v>11375506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35</v>
      </c>
      <c r="M29" s="386"/>
      <c r="N29" s="386"/>
      <c r="O29" s="386"/>
      <c r="P29" s="387"/>
      <c r="Q29" s="385">
        <v>6140</v>
      </c>
      <c r="R29" s="386"/>
      <c r="S29" s="386"/>
      <c r="T29" s="386"/>
      <c r="U29" s="386"/>
      <c r="V29" s="387"/>
      <c r="W29" s="476"/>
      <c r="X29" s="477"/>
      <c r="Y29" s="478"/>
      <c r="Z29" s="388" t="s">
        <v>177</v>
      </c>
      <c r="AA29" s="389"/>
      <c r="AB29" s="389"/>
      <c r="AC29" s="389"/>
      <c r="AD29" s="389"/>
      <c r="AE29" s="389"/>
      <c r="AF29" s="389"/>
      <c r="AG29" s="390"/>
      <c r="AH29" s="385">
        <v>2564</v>
      </c>
      <c r="AI29" s="386"/>
      <c r="AJ29" s="386"/>
      <c r="AK29" s="386"/>
      <c r="AL29" s="387"/>
      <c r="AM29" s="385">
        <v>7526723</v>
      </c>
      <c r="AN29" s="386"/>
      <c r="AO29" s="386"/>
      <c r="AP29" s="386"/>
      <c r="AQ29" s="386"/>
      <c r="AR29" s="387"/>
      <c r="AS29" s="385">
        <v>2936</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16840870</v>
      </c>
      <c r="BO30" s="467"/>
      <c r="BP30" s="467"/>
      <c r="BQ30" s="467"/>
      <c r="BR30" s="467"/>
      <c r="BS30" s="467"/>
      <c r="BT30" s="467"/>
      <c r="BU30" s="468"/>
      <c r="BV30" s="466">
        <v>16641504</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7</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10</v>
      </c>
      <c r="AN34" s="380"/>
      <c r="AO34" s="381" t="str">
        <f>IF('各会計、関係団体の財政状況及び健全化判断比率'!B31="","",'各会計、関係団体の財政状況及び健全化判断比率'!B31)</f>
        <v>病院事業会計</v>
      </c>
      <c r="AP34" s="381"/>
      <c r="AQ34" s="381"/>
      <c r="AR34" s="381"/>
      <c r="AS34" s="381"/>
      <c r="AT34" s="381"/>
      <c r="AU34" s="381"/>
      <c r="AV34" s="381"/>
      <c r="AW34" s="381"/>
      <c r="AX34" s="381"/>
      <c r="AY34" s="381"/>
      <c r="AZ34" s="381"/>
      <c r="BA34" s="381"/>
      <c r="BB34" s="381"/>
      <c r="BC34" s="381"/>
      <c r="BD34" s="163"/>
      <c r="BE34" s="380">
        <f>IF(BG34="","",MAX(C34:D43,U34:V43,AM34:AN43)+1)</f>
        <v>13</v>
      </c>
      <c r="BF34" s="380"/>
      <c r="BG34" s="381" t="str">
        <f>IF('各会計、関係団体の財政状況及び健全化判断比率'!B34="","",'各会計、関係団体の財政状況及び健全化判断比率'!B34)</f>
        <v>阿知和地区工業団地造成事業特別会計</v>
      </c>
      <c r="BH34" s="381"/>
      <c r="BI34" s="381"/>
      <c r="BJ34" s="381"/>
      <c r="BK34" s="381"/>
      <c r="BL34" s="381"/>
      <c r="BM34" s="381"/>
      <c r="BN34" s="381"/>
      <c r="BO34" s="381"/>
      <c r="BP34" s="381"/>
      <c r="BQ34" s="381"/>
      <c r="BR34" s="381"/>
      <c r="BS34" s="381"/>
      <c r="BT34" s="381"/>
      <c r="BU34" s="381"/>
      <c r="BV34" s="163"/>
      <c r="BW34" s="380">
        <f>IF(BY34="","",MAX(C34:D43,U34:V43,AM34:AN43,BE34:BF43)+1)</f>
        <v>14</v>
      </c>
      <c r="BX34" s="380"/>
      <c r="BY34" s="381" t="str">
        <f>IF('各会計、関係団体の財政状況及び健全化判断比率'!B68="","",'各会計、関係団体の財政状況及び健全化判断比率'!B68)</f>
        <v>岡崎市額田郡模範造林組合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岡崎市土地開発公社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継続契約集合支払特別会計</v>
      </c>
      <c r="F35" s="381"/>
      <c r="G35" s="381"/>
      <c r="H35" s="381"/>
      <c r="I35" s="381"/>
      <c r="J35" s="381"/>
      <c r="K35" s="381"/>
      <c r="L35" s="381"/>
      <c r="M35" s="381"/>
      <c r="N35" s="381"/>
      <c r="O35" s="381"/>
      <c r="P35" s="381"/>
      <c r="Q35" s="381"/>
      <c r="R35" s="381"/>
      <c r="S35" s="381"/>
      <c r="T35" s="163"/>
      <c r="U35" s="380">
        <f>IF(W35="","",U34+1)</f>
        <v>8</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11</v>
      </c>
      <c r="AN35" s="380"/>
      <c r="AO35" s="381" t="str">
        <f>IF('各会計、関係団体の財政状況及び健全化判断比率'!B32="","",'各会計、関係団体の財政状況及び健全化判断比率'!B32)</f>
        <v>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15</v>
      </c>
      <c r="BX35" s="380"/>
      <c r="BY35" s="381" t="str">
        <f>IF('各会計、関係団体の財政状況及び健全化判断比率'!B69="","",'各会計、関係団体の財政状況及び健全化判断比率'!B69)</f>
        <v>愛知県後期高齢者医療広域連合（一般会計）</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公益財団法人岡崎幸田勤労者共済会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額田北部診療所特別会計</v>
      </c>
      <c r="F36" s="381"/>
      <c r="G36" s="381"/>
      <c r="H36" s="381"/>
      <c r="I36" s="381"/>
      <c r="J36" s="381"/>
      <c r="K36" s="381"/>
      <c r="L36" s="381"/>
      <c r="M36" s="381"/>
      <c r="N36" s="381"/>
      <c r="O36" s="381"/>
      <c r="P36" s="381"/>
      <c r="Q36" s="381"/>
      <c r="R36" s="381"/>
      <c r="S36" s="381"/>
      <c r="T36" s="163"/>
      <c r="U36" s="380">
        <f t="shared" ref="U36:U43" si="4">IF(W36="","",U35+1)</f>
        <v>9</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12</v>
      </c>
      <c r="AN36" s="380"/>
      <c r="AO36" s="381" t="str">
        <f>IF('各会計、関係団体の財政状況及び健全化判断比率'!B33="","",'各会計、関係団体の財政状況及び健全化判断比率'!B33)</f>
        <v>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16</v>
      </c>
      <c r="BX36" s="380"/>
      <c r="BY36" s="381" t="str">
        <f>IF('各会計、関係団体の財政状況及び健全化判断比率'!B70="","",'各会計、関係団体の財政状況及び健全化判断比率'!B70)</f>
        <v>愛知県後期高齢者医療広域連合（後期高齢者医療特別会計）</v>
      </c>
      <c r="BZ36" s="381"/>
      <c r="CA36" s="381"/>
      <c r="CB36" s="381"/>
      <c r="CC36" s="381"/>
      <c r="CD36" s="381"/>
      <c r="CE36" s="381"/>
      <c r="CF36" s="381"/>
      <c r="CG36" s="381"/>
      <c r="CH36" s="381"/>
      <c r="CI36" s="381"/>
      <c r="CJ36" s="381"/>
      <c r="CK36" s="381"/>
      <c r="CL36" s="381"/>
      <c r="CM36" s="381"/>
      <c r="CN36" s="163"/>
      <c r="CO36" s="380">
        <f t="shared" si="3"/>
        <v>19</v>
      </c>
      <c r="CP36" s="380"/>
      <c r="CQ36" s="381" t="str">
        <f>IF('各会計、関係団体の財政状況及び健全化判断比率'!BS9="","",'各会計、関係団体の財政状況及び健全化判断比率'!BS9)</f>
        <v>株式会社岡崎情報開発センター</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f>IF(E37="","",C36+1)</f>
        <v>4</v>
      </c>
      <c r="D37" s="380"/>
      <c r="E37" s="381" t="str">
        <f>IF('各会計、関係団体の財政状況及び健全化判断比率'!B10="","",'各会計、関係団体の財政状況及び健全化判断比率'!B10)</f>
        <v>こども発達医療センター特別会計</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t="str">
        <f t="shared" si="2"/>
        <v/>
      </c>
      <c r="BX37" s="380"/>
      <c r="BY37" s="381" t="str">
        <f>IF('各会計、関係団体の財政状況及び健全化判断比率'!B71="","",'各会計、関係団体の財政状況及び健全化判断比率'!B71)</f>
        <v/>
      </c>
      <c r="BZ37" s="381"/>
      <c r="CA37" s="381"/>
      <c r="CB37" s="381"/>
      <c r="CC37" s="381"/>
      <c r="CD37" s="381"/>
      <c r="CE37" s="381"/>
      <c r="CF37" s="381"/>
      <c r="CG37" s="381"/>
      <c r="CH37" s="381"/>
      <c r="CI37" s="381"/>
      <c r="CJ37" s="381"/>
      <c r="CK37" s="381"/>
      <c r="CL37" s="381"/>
      <c r="CM37" s="381"/>
      <c r="CN37" s="163"/>
      <c r="CO37" s="380">
        <f t="shared" si="3"/>
        <v>20</v>
      </c>
      <c r="CP37" s="380"/>
      <c r="CQ37" s="381" t="str">
        <f>IF('各会計、関係団体の財政状況及び健全化判断比率'!BS10="","",'各会計、関係団体の財政状況及び健全化判断比率'!BS10)</f>
        <v>公益財団法人岡崎市スポーツ協会</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f t="shared" ref="C38:C43" si="5">IF(E38="","",C37+1)</f>
        <v>5</v>
      </c>
      <c r="D38" s="380"/>
      <c r="E38" s="381" t="str">
        <f>IF('各会計、関係団体の財政状況及び健全化判断比率'!B11="","",'各会計、関係団体の財政状況及び健全化判断比率'!B11)</f>
        <v>岡崎駅東土地区画整理事業清算金特別会計</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f t="shared" si="3"/>
        <v>21</v>
      </c>
      <c r="CP38" s="380"/>
      <c r="CQ38" s="381" t="str">
        <f>IF('各会計、関係団体の財政状況及び健全化判断比率'!BS11="","",'各会計、関係団体の財政状況及び健全化判断比率'!BS11)</f>
        <v>公益財団法人岡崎市学校給食協会</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f t="shared" si="5"/>
        <v>6</v>
      </c>
      <c r="D39" s="380"/>
      <c r="E39" s="381" t="str">
        <f>IF('各会計、関係団体の財政状況及び健全化判断比率'!B12="","",'各会計、関係団体の財政状況及び健全化判断比率'!B12)</f>
        <v>母子父子寡婦福祉資金貸付事業特別会計</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f t="shared" si="3"/>
        <v>22</v>
      </c>
      <c r="CP39" s="380"/>
      <c r="CQ39" s="381" t="str">
        <f>IF('各会計、関係団体の財政状況及び健全化判断比率'!BS12="","",'各会計、関係団体の財政状況及び健全化判断比率'!BS12)</f>
        <v>株式会社岡崎さくら電力</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f t="shared" si="3"/>
        <v>23</v>
      </c>
      <c r="CP40" s="380"/>
      <c r="CQ40" s="381" t="str">
        <f>IF('各会計、関係団体の財政状況及び健全化判断比率'!BS13="","",'各会計、関係団体の財政状況及び健全化判断比率'!BS13)</f>
        <v>株式会社もりまち</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oAXr3SC7yiDviIMtYdrIvIGnUF4QMRxrEL8ATZU5NWLVNYxJGFLlxDKBwcKx6V/4StalYjZ3bPlHxN1qb2o1EA==" saltValue="H/rKAJzcQ01RDhE8qUyMS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70939824</v>
      </c>
      <c r="S5" s="690"/>
      <c r="T5" s="690"/>
      <c r="U5" s="690"/>
      <c r="V5" s="690"/>
      <c r="W5" s="690"/>
      <c r="X5" s="690"/>
      <c r="Y5" s="715"/>
      <c r="Z5" s="728">
        <v>45</v>
      </c>
      <c r="AA5" s="728"/>
      <c r="AB5" s="728"/>
      <c r="AC5" s="728"/>
      <c r="AD5" s="729">
        <v>65393900</v>
      </c>
      <c r="AE5" s="729"/>
      <c r="AF5" s="729"/>
      <c r="AG5" s="729"/>
      <c r="AH5" s="729"/>
      <c r="AI5" s="729"/>
      <c r="AJ5" s="729"/>
      <c r="AK5" s="729"/>
      <c r="AL5" s="716">
        <v>78</v>
      </c>
      <c r="AM5" s="698"/>
      <c r="AN5" s="698"/>
      <c r="AO5" s="717"/>
      <c r="AP5" s="692" t="s">
        <v>216</v>
      </c>
      <c r="AQ5" s="693"/>
      <c r="AR5" s="693"/>
      <c r="AS5" s="693"/>
      <c r="AT5" s="693"/>
      <c r="AU5" s="693"/>
      <c r="AV5" s="693"/>
      <c r="AW5" s="693"/>
      <c r="AX5" s="693"/>
      <c r="AY5" s="693"/>
      <c r="AZ5" s="693"/>
      <c r="BA5" s="693"/>
      <c r="BB5" s="693"/>
      <c r="BC5" s="693"/>
      <c r="BD5" s="693"/>
      <c r="BE5" s="693"/>
      <c r="BF5" s="694"/>
      <c r="BG5" s="634">
        <v>62397786</v>
      </c>
      <c r="BH5" s="635"/>
      <c r="BI5" s="635"/>
      <c r="BJ5" s="635"/>
      <c r="BK5" s="635"/>
      <c r="BL5" s="635"/>
      <c r="BM5" s="635"/>
      <c r="BN5" s="636"/>
      <c r="BO5" s="672">
        <v>88</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1024783</v>
      </c>
      <c r="S6" s="635"/>
      <c r="T6" s="635"/>
      <c r="U6" s="635"/>
      <c r="V6" s="635"/>
      <c r="W6" s="635"/>
      <c r="X6" s="635"/>
      <c r="Y6" s="636"/>
      <c r="Z6" s="672">
        <v>0.6</v>
      </c>
      <c r="AA6" s="672"/>
      <c r="AB6" s="672"/>
      <c r="AC6" s="672"/>
      <c r="AD6" s="673">
        <v>1024783</v>
      </c>
      <c r="AE6" s="673"/>
      <c r="AF6" s="673"/>
      <c r="AG6" s="673"/>
      <c r="AH6" s="673"/>
      <c r="AI6" s="673"/>
      <c r="AJ6" s="673"/>
      <c r="AK6" s="673"/>
      <c r="AL6" s="637">
        <v>1.2</v>
      </c>
      <c r="AM6" s="638"/>
      <c r="AN6" s="638"/>
      <c r="AO6" s="674"/>
      <c r="AP6" s="631" t="s">
        <v>221</v>
      </c>
      <c r="AQ6" s="632"/>
      <c r="AR6" s="632"/>
      <c r="AS6" s="632"/>
      <c r="AT6" s="632"/>
      <c r="AU6" s="632"/>
      <c r="AV6" s="632"/>
      <c r="AW6" s="632"/>
      <c r="AX6" s="632"/>
      <c r="AY6" s="632"/>
      <c r="AZ6" s="632"/>
      <c r="BA6" s="632"/>
      <c r="BB6" s="632"/>
      <c r="BC6" s="632"/>
      <c r="BD6" s="632"/>
      <c r="BE6" s="632"/>
      <c r="BF6" s="633"/>
      <c r="BG6" s="634">
        <v>62397786</v>
      </c>
      <c r="BH6" s="635"/>
      <c r="BI6" s="635"/>
      <c r="BJ6" s="635"/>
      <c r="BK6" s="635"/>
      <c r="BL6" s="635"/>
      <c r="BM6" s="635"/>
      <c r="BN6" s="636"/>
      <c r="BO6" s="672">
        <v>88</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680837</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680064</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39395</v>
      </c>
      <c r="S7" s="635"/>
      <c r="T7" s="635"/>
      <c r="U7" s="635"/>
      <c r="V7" s="635"/>
      <c r="W7" s="635"/>
      <c r="X7" s="635"/>
      <c r="Y7" s="636"/>
      <c r="Z7" s="672">
        <v>0</v>
      </c>
      <c r="AA7" s="672"/>
      <c r="AB7" s="672"/>
      <c r="AC7" s="672"/>
      <c r="AD7" s="673">
        <v>39395</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29879195</v>
      </c>
      <c r="BH7" s="635"/>
      <c r="BI7" s="635"/>
      <c r="BJ7" s="635"/>
      <c r="BK7" s="635"/>
      <c r="BL7" s="635"/>
      <c r="BM7" s="635"/>
      <c r="BN7" s="636"/>
      <c r="BO7" s="672">
        <v>42.1</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13780146</v>
      </c>
      <c r="CS7" s="635"/>
      <c r="CT7" s="635"/>
      <c r="CU7" s="635"/>
      <c r="CV7" s="635"/>
      <c r="CW7" s="635"/>
      <c r="CX7" s="635"/>
      <c r="CY7" s="636"/>
      <c r="CZ7" s="672">
        <v>9.3000000000000007</v>
      </c>
      <c r="DA7" s="672"/>
      <c r="DB7" s="672"/>
      <c r="DC7" s="672"/>
      <c r="DD7" s="640">
        <v>327999</v>
      </c>
      <c r="DE7" s="635"/>
      <c r="DF7" s="635"/>
      <c r="DG7" s="635"/>
      <c r="DH7" s="635"/>
      <c r="DI7" s="635"/>
      <c r="DJ7" s="635"/>
      <c r="DK7" s="635"/>
      <c r="DL7" s="635"/>
      <c r="DM7" s="635"/>
      <c r="DN7" s="635"/>
      <c r="DO7" s="635"/>
      <c r="DP7" s="636"/>
      <c r="DQ7" s="640">
        <v>11521895</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806859</v>
      </c>
      <c r="S8" s="635"/>
      <c r="T8" s="635"/>
      <c r="U8" s="635"/>
      <c r="V8" s="635"/>
      <c r="W8" s="635"/>
      <c r="X8" s="635"/>
      <c r="Y8" s="636"/>
      <c r="Z8" s="672">
        <v>0.5</v>
      </c>
      <c r="AA8" s="672"/>
      <c r="AB8" s="672"/>
      <c r="AC8" s="672"/>
      <c r="AD8" s="673">
        <v>806859</v>
      </c>
      <c r="AE8" s="673"/>
      <c r="AF8" s="673"/>
      <c r="AG8" s="673"/>
      <c r="AH8" s="673"/>
      <c r="AI8" s="673"/>
      <c r="AJ8" s="673"/>
      <c r="AK8" s="673"/>
      <c r="AL8" s="637">
        <v>1</v>
      </c>
      <c r="AM8" s="638"/>
      <c r="AN8" s="638"/>
      <c r="AO8" s="674"/>
      <c r="AP8" s="631" t="s">
        <v>227</v>
      </c>
      <c r="AQ8" s="632"/>
      <c r="AR8" s="632"/>
      <c r="AS8" s="632"/>
      <c r="AT8" s="632"/>
      <c r="AU8" s="632"/>
      <c r="AV8" s="632"/>
      <c r="AW8" s="632"/>
      <c r="AX8" s="632"/>
      <c r="AY8" s="632"/>
      <c r="AZ8" s="632"/>
      <c r="BA8" s="632"/>
      <c r="BB8" s="632"/>
      <c r="BC8" s="632"/>
      <c r="BD8" s="632"/>
      <c r="BE8" s="632"/>
      <c r="BF8" s="633"/>
      <c r="BG8" s="634">
        <v>626212</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62138015</v>
      </c>
      <c r="CS8" s="635"/>
      <c r="CT8" s="635"/>
      <c r="CU8" s="635"/>
      <c r="CV8" s="635"/>
      <c r="CW8" s="635"/>
      <c r="CX8" s="635"/>
      <c r="CY8" s="636"/>
      <c r="CZ8" s="672">
        <v>41.9</v>
      </c>
      <c r="DA8" s="672"/>
      <c r="DB8" s="672"/>
      <c r="DC8" s="672"/>
      <c r="DD8" s="640">
        <v>874135</v>
      </c>
      <c r="DE8" s="635"/>
      <c r="DF8" s="635"/>
      <c r="DG8" s="635"/>
      <c r="DH8" s="635"/>
      <c r="DI8" s="635"/>
      <c r="DJ8" s="635"/>
      <c r="DK8" s="635"/>
      <c r="DL8" s="635"/>
      <c r="DM8" s="635"/>
      <c r="DN8" s="635"/>
      <c r="DO8" s="635"/>
      <c r="DP8" s="636"/>
      <c r="DQ8" s="640">
        <v>34525316</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1070291</v>
      </c>
      <c r="S9" s="635"/>
      <c r="T9" s="635"/>
      <c r="U9" s="635"/>
      <c r="V9" s="635"/>
      <c r="W9" s="635"/>
      <c r="X9" s="635"/>
      <c r="Y9" s="636"/>
      <c r="Z9" s="672">
        <v>0.7</v>
      </c>
      <c r="AA9" s="672"/>
      <c r="AB9" s="672"/>
      <c r="AC9" s="672"/>
      <c r="AD9" s="673">
        <v>1070291</v>
      </c>
      <c r="AE9" s="673"/>
      <c r="AF9" s="673"/>
      <c r="AG9" s="673"/>
      <c r="AH9" s="673"/>
      <c r="AI9" s="673"/>
      <c r="AJ9" s="673"/>
      <c r="AK9" s="673"/>
      <c r="AL9" s="637">
        <v>1.3</v>
      </c>
      <c r="AM9" s="638"/>
      <c r="AN9" s="638"/>
      <c r="AO9" s="674"/>
      <c r="AP9" s="631" t="s">
        <v>230</v>
      </c>
      <c r="AQ9" s="632"/>
      <c r="AR9" s="632"/>
      <c r="AS9" s="632"/>
      <c r="AT9" s="632"/>
      <c r="AU9" s="632"/>
      <c r="AV9" s="632"/>
      <c r="AW9" s="632"/>
      <c r="AX9" s="632"/>
      <c r="AY9" s="632"/>
      <c r="AZ9" s="632"/>
      <c r="BA9" s="632"/>
      <c r="BB9" s="632"/>
      <c r="BC9" s="632"/>
      <c r="BD9" s="632"/>
      <c r="BE9" s="632"/>
      <c r="BF9" s="633"/>
      <c r="BG9" s="634">
        <v>25214008</v>
      </c>
      <c r="BH9" s="635"/>
      <c r="BI9" s="635"/>
      <c r="BJ9" s="635"/>
      <c r="BK9" s="635"/>
      <c r="BL9" s="635"/>
      <c r="BM9" s="635"/>
      <c r="BN9" s="636"/>
      <c r="BO9" s="672">
        <v>35.5</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15697312</v>
      </c>
      <c r="CS9" s="635"/>
      <c r="CT9" s="635"/>
      <c r="CU9" s="635"/>
      <c r="CV9" s="635"/>
      <c r="CW9" s="635"/>
      <c r="CX9" s="635"/>
      <c r="CY9" s="636"/>
      <c r="CZ9" s="672">
        <v>10.6</v>
      </c>
      <c r="DA9" s="672"/>
      <c r="DB9" s="672"/>
      <c r="DC9" s="672"/>
      <c r="DD9" s="640">
        <v>872385</v>
      </c>
      <c r="DE9" s="635"/>
      <c r="DF9" s="635"/>
      <c r="DG9" s="635"/>
      <c r="DH9" s="635"/>
      <c r="DI9" s="635"/>
      <c r="DJ9" s="635"/>
      <c r="DK9" s="635"/>
      <c r="DL9" s="635"/>
      <c r="DM9" s="635"/>
      <c r="DN9" s="635"/>
      <c r="DO9" s="635"/>
      <c r="DP9" s="636"/>
      <c r="DQ9" s="640">
        <v>12872777</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1019710</v>
      </c>
      <c r="BH10" s="635"/>
      <c r="BI10" s="635"/>
      <c r="BJ10" s="635"/>
      <c r="BK10" s="635"/>
      <c r="BL10" s="635"/>
      <c r="BM10" s="635"/>
      <c r="BN10" s="636"/>
      <c r="BO10" s="672">
        <v>1.4</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98811</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85860</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9924649</v>
      </c>
      <c r="S11" s="635"/>
      <c r="T11" s="635"/>
      <c r="U11" s="635"/>
      <c r="V11" s="635"/>
      <c r="W11" s="635"/>
      <c r="X11" s="635"/>
      <c r="Y11" s="636"/>
      <c r="Z11" s="637">
        <v>6.3</v>
      </c>
      <c r="AA11" s="638"/>
      <c r="AB11" s="638"/>
      <c r="AC11" s="639"/>
      <c r="AD11" s="640">
        <v>9924649</v>
      </c>
      <c r="AE11" s="635"/>
      <c r="AF11" s="635"/>
      <c r="AG11" s="635"/>
      <c r="AH11" s="635"/>
      <c r="AI11" s="635"/>
      <c r="AJ11" s="635"/>
      <c r="AK11" s="636"/>
      <c r="AL11" s="637">
        <v>11.8</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3019265</v>
      </c>
      <c r="BH11" s="635"/>
      <c r="BI11" s="635"/>
      <c r="BJ11" s="635"/>
      <c r="BK11" s="635"/>
      <c r="BL11" s="635"/>
      <c r="BM11" s="635"/>
      <c r="BN11" s="636"/>
      <c r="BO11" s="672">
        <v>4.3</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2159209</v>
      </c>
      <c r="CS11" s="635"/>
      <c r="CT11" s="635"/>
      <c r="CU11" s="635"/>
      <c r="CV11" s="635"/>
      <c r="CW11" s="635"/>
      <c r="CX11" s="635"/>
      <c r="CY11" s="636"/>
      <c r="CZ11" s="672">
        <v>1.5</v>
      </c>
      <c r="DA11" s="672"/>
      <c r="DB11" s="672"/>
      <c r="DC11" s="672"/>
      <c r="DD11" s="640">
        <v>364239</v>
      </c>
      <c r="DE11" s="635"/>
      <c r="DF11" s="635"/>
      <c r="DG11" s="635"/>
      <c r="DH11" s="635"/>
      <c r="DI11" s="635"/>
      <c r="DJ11" s="635"/>
      <c r="DK11" s="635"/>
      <c r="DL11" s="635"/>
      <c r="DM11" s="635"/>
      <c r="DN11" s="635"/>
      <c r="DO11" s="635"/>
      <c r="DP11" s="636"/>
      <c r="DQ11" s="640">
        <v>1816508</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89867</v>
      </c>
      <c r="S12" s="635"/>
      <c r="T12" s="635"/>
      <c r="U12" s="635"/>
      <c r="V12" s="635"/>
      <c r="W12" s="635"/>
      <c r="X12" s="635"/>
      <c r="Y12" s="636"/>
      <c r="Z12" s="672">
        <v>0.1</v>
      </c>
      <c r="AA12" s="672"/>
      <c r="AB12" s="672"/>
      <c r="AC12" s="672"/>
      <c r="AD12" s="673">
        <v>89867</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29079238</v>
      </c>
      <c r="BH12" s="635"/>
      <c r="BI12" s="635"/>
      <c r="BJ12" s="635"/>
      <c r="BK12" s="635"/>
      <c r="BL12" s="635"/>
      <c r="BM12" s="635"/>
      <c r="BN12" s="636"/>
      <c r="BO12" s="672">
        <v>41</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2944718</v>
      </c>
      <c r="CS12" s="635"/>
      <c r="CT12" s="635"/>
      <c r="CU12" s="635"/>
      <c r="CV12" s="635"/>
      <c r="CW12" s="635"/>
      <c r="CX12" s="635"/>
      <c r="CY12" s="636"/>
      <c r="CZ12" s="672">
        <v>2</v>
      </c>
      <c r="DA12" s="672"/>
      <c r="DB12" s="672"/>
      <c r="DC12" s="672"/>
      <c r="DD12" s="640">
        <v>51012</v>
      </c>
      <c r="DE12" s="635"/>
      <c r="DF12" s="635"/>
      <c r="DG12" s="635"/>
      <c r="DH12" s="635"/>
      <c r="DI12" s="635"/>
      <c r="DJ12" s="635"/>
      <c r="DK12" s="635"/>
      <c r="DL12" s="635"/>
      <c r="DM12" s="635"/>
      <c r="DN12" s="635"/>
      <c r="DO12" s="635"/>
      <c r="DP12" s="636"/>
      <c r="DQ12" s="640">
        <v>1728219</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13789</v>
      </c>
      <c r="S13" s="635"/>
      <c r="T13" s="635"/>
      <c r="U13" s="635"/>
      <c r="V13" s="635"/>
      <c r="W13" s="635"/>
      <c r="X13" s="635"/>
      <c r="Y13" s="636"/>
      <c r="Z13" s="672">
        <v>0</v>
      </c>
      <c r="AA13" s="672"/>
      <c r="AB13" s="672"/>
      <c r="AC13" s="672"/>
      <c r="AD13" s="673">
        <v>13789</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29020886</v>
      </c>
      <c r="BH13" s="635"/>
      <c r="BI13" s="635"/>
      <c r="BJ13" s="635"/>
      <c r="BK13" s="635"/>
      <c r="BL13" s="635"/>
      <c r="BM13" s="635"/>
      <c r="BN13" s="636"/>
      <c r="BO13" s="672">
        <v>40.9</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19517493</v>
      </c>
      <c r="CS13" s="635"/>
      <c r="CT13" s="635"/>
      <c r="CU13" s="635"/>
      <c r="CV13" s="635"/>
      <c r="CW13" s="635"/>
      <c r="CX13" s="635"/>
      <c r="CY13" s="636"/>
      <c r="CZ13" s="672">
        <v>13.2</v>
      </c>
      <c r="DA13" s="672"/>
      <c r="DB13" s="672"/>
      <c r="DC13" s="672"/>
      <c r="DD13" s="640">
        <v>9501783</v>
      </c>
      <c r="DE13" s="635"/>
      <c r="DF13" s="635"/>
      <c r="DG13" s="635"/>
      <c r="DH13" s="635"/>
      <c r="DI13" s="635"/>
      <c r="DJ13" s="635"/>
      <c r="DK13" s="635"/>
      <c r="DL13" s="635"/>
      <c r="DM13" s="635"/>
      <c r="DN13" s="635"/>
      <c r="DO13" s="635"/>
      <c r="DP13" s="636"/>
      <c r="DQ13" s="640">
        <v>12119175</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1104833</v>
      </c>
      <c r="BH14" s="635"/>
      <c r="BI14" s="635"/>
      <c r="BJ14" s="635"/>
      <c r="BK14" s="635"/>
      <c r="BL14" s="635"/>
      <c r="BM14" s="635"/>
      <c r="BN14" s="636"/>
      <c r="BO14" s="672">
        <v>1.6</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4383091</v>
      </c>
      <c r="CS14" s="635"/>
      <c r="CT14" s="635"/>
      <c r="CU14" s="635"/>
      <c r="CV14" s="635"/>
      <c r="CW14" s="635"/>
      <c r="CX14" s="635"/>
      <c r="CY14" s="636"/>
      <c r="CZ14" s="672">
        <v>3</v>
      </c>
      <c r="DA14" s="672"/>
      <c r="DB14" s="672"/>
      <c r="DC14" s="672"/>
      <c r="DD14" s="640">
        <v>206285</v>
      </c>
      <c r="DE14" s="635"/>
      <c r="DF14" s="635"/>
      <c r="DG14" s="635"/>
      <c r="DH14" s="635"/>
      <c r="DI14" s="635"/>
      <c r="DJ14" s="635"/>
      <c r="DK14" s="635"/>
      <c r="DL14" s="635"/>
      <c r="DM14" s="635"/>
      <c r="DN14" s="635"/>
      <c r="DO14" s="635"/>
      <c r="DP14" s="636"/>
      <c r="DQ14" s="640">
        <v>4154956</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268841</v>
      </c>
      <c r="S15" s="635"/>
      <c r="T15" s="635"/>
      <c r="U15" s="635"/>
      <c r="V15" s="635"/>
      <c r="W15" s="635"/>
      <c r="X15" s="635"/>
      <c r="Y15" s="636"/>
      <c r="Z15" s="672">
        <v>0.2</v>
      </c>
      <c r="AA15" s="672"/>
      <c r="AB15" s="672"/>
      <c r="AC15" s="672"/>
      <c r="AD15" s="673">
        <v>268841</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2333722</v>
      </c>
      <c r="BH15" s="635"/>
      <c r="BI15" s="635"/>
      <c r="BJ15" s="635"/>
      <c r="BK15" s="635"/>
      <c r="BL15" s="635"/>
      <c r="BM15" s="635"/>
      <c r="BN15" s="636"/>
      <c r="BO15" s="672">
        <v>3.3</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20134572</v>
      </c>
      <c r="CS15" s="635"/>
      <c r="CT15" s="635"/>
      <c r="CU15" s="635"/>
      <c r="CV15" s="635"/>
      <c r="CW15" s="635"/>
      <c r="CX15" s="635"/>
      <c r="CY15" s="636"/>
      <c r="CZ15" s="672">
        <v>13.6</v>
      </c>
      <c r="DA15" s="672"/>
      <c r="DB15" s="672"/>
      <c r="DC15" s="672"/>
      <c r="DD15" s="640">
        <v>7143045</v>
      </c>
      <c r="DE15" s="635"/>
      <c r="DF15" s="635"/>
      <c r="DG15" s="635"/>
      <c r="DH15" s="635"/>
      <c r="DI15" s="635"/>
      <c r="DJ15" s="635"/>
      <c r="DK15" s="635"/>
      <c r="DL15" s="635"/>
      <c r="DM15" s="635"/>
      <c r="DN15" s="635"/>
      <c r="DO15" s="635"/>
      <c r="DP15" s="636"/>
      <c r="DQ15" s="640">
        <v>11679036</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1634325</v>
      </c>
      <c r="S16" s="635"/>
      <c r="T16" s="635"/>
      <c r="U16" s="635"/>
      <c r="V16" s="635"/>
      <c r="W16" s="635"/>
      <c r="X16" s="635"/>
      <c r="Y16" s="636"/>
      <c r="Z16" s="672">
        <v>1</v>
      </c>
      <c r="AA16" s="672"/>
      <c r="AB16" s="672"/>
      <c r="AC16" s="672"/>
      <c r="AD16" s="673">
        <v>1634325</v>
      </c>
      <c r="AE16" s="673"/>
      <c r="AF16" s="673"/>
      <c r="AG16" s="673"/>
      <c r="AH16" s="673"/>
      <c r="AI16" s="673"/>
      <c r="AJ16" s="673"/>
      <c r="AK16" s="673"/>
      <c r="AL16" s="637">
        <v>1.9</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798</v>
      </c>
      <c r="BH16" s="635"/>
      <c r="BI16" s="635"/>
      <c r="BJ16" s="635"/>
      <c r="BK16" s="635"/>
      <c r="BL16" s="635"/>
      <c r="BM16" s="635"/>
      <c r="BN16" s="636"/>
      <c r="BO16" s="672">
        <v>0</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3058</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2400535</v>
      </c>
      <c r="S17" s="635"/>
      <c r="T17" s="635"/>
      <c r="U17" s="635"/>
      <c r="V17" s="635"/>
      <c r="W17" s="635"/>
      <c r="X17" s="635"/>
      <c r="Y17" s="636"/>
      <c r="Z17" s="672">
        <v>1.5</v>
      </c>
      <c r="AA17" s="672"/>
      <c r="AB17" s="672"/>
      <c r="AC17" s="672"/>
      <c r="AD17" s="673">
        <v>2400535</v>
      </c>
      <c r="AE17" s="673"/>
      <c r="AF17" s="673"/>
      <c r="AG17" s="673"/>
      <c r="AH17" s="673"/>
      <c r="AI17" s="673"/>
      <c r="AJ17" s="673"/>
      <c r="AK17" s="673"/>
      <c r="AL17" s="637">
        <v>2.9</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6847193</v>
      </c>
      <c r="CS17" s="635"/>
      <c r="CT17" s="635"/>
      <c r="CU17" s="635"/>
      <c r="CV17" s="635"/>
      <c r="CW17" s="635"/>
      <c r="CX17" s="635"/>
      <c r="CY17" s="636"/>
      <c r="CZ17" s="672">
        <v>4.5999999999999996</v>
      </c>
      <c r="DA17" s="672"/>
      <c r="DB17" s="672"/>
      <c r="DC17" s="672"/>
      <c r="DD17" s="640" t="s">
        <v>122</v>
      </c>
      <c r="DE17" s="635"/>
      <c r="DF17" s="635"/>
      <c r="DG17" s="635"/>
      <c r="DH17" s="635"/>
      <c r="DI17" s="635"/>
      <c r="DJ17" s="635"/>
      <c r="DK17" s="635"/>
      <c r="DL17" s="635"/>
      <c r="DM17" s="635"/>
      <c r="DN17" s="635"/>
      <c r="DO17" s="635"/>
      <c r="DP17" s="636"/>
      <c r="DQ17" s="640">
        <v>6683381</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491089</v>
      </c>
      <c r="S18" s="635"/>
      <c r="T18" s="635"/>
      <c r="U18" s="635"/>
      <c r="V18" s="635"/>
      <c r="W18" s="635"/>
      <c r="X18" s="635"/>
      <c r="Y18" s="636"/>
      <c r="Z18" s="672">
        <v>0.3</v>
      </c>
      <c r="AA18" s="672"/>
      <c r="AB18" s="672"/>
      <c r="AC18" s="672"/>
      <c r="AD18" s="673">
        <v>491089</v>
      </c>
      <c r="AE18" s="673"/>
      <c r="AF18" s="673"/>
      <c r="AG18" s="673"/>
      <c r="AH18" s="673"/>
      <c r="AI18" s="673"/>
      <c r="AJ18" s="673"/>
      <c r="AK18" s="673"/>
      <c r="AL18" s="637">
        <v>0.6</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1884031</v>
      </c>
      <c r="S19" s="635"/>
      <c r="T19" s="635"/>
      <c r="U19" s="635"/>
      <c r="V19" s="635"/>
      <c r="W19" s="635"/>
      <c r="X19" s="635"/>
      <c r="Y19" s="636"/>
      <c r="Z19" s="672">
        <v>1.2</v>
      </c>
      <c r="AA19" s="672"/>
      <c r="AB19" s="672"/>
      <c r="AC19" s="672"/>
      <c r="AD19" s="673">
        <v>1884031</v>
      </c>
      <c r="AE19" s="673"/>
      <c r="AF19" s="673"/>
      <c r="AG19" s="673"/>
      <c r="AH19" s="673"/>
      <c r="AI19" s="673"/>
      <c r="AJ19" s="673"/>
      <c r="AK19" s="673"/>
      <c r="AL19" s="637">
        <v>2.2000000000000002</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8542038</v>
      </c>
      <c r="BH19" s="635"/>
      <c r="BI19" s="635"/>
      <c r="BJ19" s="635"/>
      <c r="BK19" s="635"/>
      <c r="BL19" s="635"/>
      <c r="BM19" s="635"/>
      <c r="BN19" s="636"/>
      <c r="BO19" s="672">
        <v>12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25415</v>
      </c>
      <c r="S20" s="635"/>
      <c r="T20" s="635"/>
      <c r="U20" s="635"/>
      <c r="V20" s="635"/>
      <c r="W20" s="635"/>
      <c r="X20" s="635"/>
      <c r="Y20" s="636"/>
      <c r="Z20" s="672">
        <v>0</v>
      </c>
      <c r="AA20" s="672"/>
      <c r="AB20" s="672"/>
      <c r="AC20" s="672"/>
      <c r="AD20" s="673">
        <v>25415</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8542038</v>
      </c>
      <c r="BH20" s="635"/>
      <c r="BI20" s="635"/>
      <c r="BJ20" s="635"/>
      <c r="BK20" s="635"/>
      <c r="BL20" s="635"/>
      <c r="BM20" s="635"/>
      <c r="BN20" s="636"/>
      <c r="BO20" s="672">
        <v>12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148384455</v>
      </c>
      <c r="CS20" s="635"/>
      <c r="CT20" s="635"/>
      <c r="CU20" s="635"/>
      <c r="CV20" s="635"/>
      <c r="CW20" s="635"/>
      <c r="CX20" s="635"/>
      <c r="CY20" s="636"/>
      <c r="CZ20" s="672">
        <v>100</v>
      </c>
      <c r="DA20" s="672"/>
      <c r="DB20" s="672"/>
      <c r="DC20" s="672"/>
      <c r="DD20" s="640">
        <v>19340883</v>
      </c>
      <c r="DE20" s="635"/>
      <c r="DF20" s="635"/>
      <c r="DG20" s="635"/>
      <c r="DH20" s="635"/>
      <c r="DI20" s="635"/>
      <c r="DJ20" s="635"/>
      <c r="DK20" s="635"/>
      <c r="DL20" s="635"/>
      <c r="DM20" s="635"/>
      <c r="DN20" s="635"/>
      <c r="DO20" s="635"/>
      <c r="DP20" s="636"/>
      <c r="DQ20" s="640">
        <v>97867187</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431324</v>
      </c>
      <c r="S21" s="635"/>
      <c r="T21" s="635"/>
      <c r="U21" s="635"/>
      <c r="V21" s="635"/>
      <c r="W21" s="635"/>
      <c r="X21" s="635"/>
      <c r="Y21" s="636"/>
      <c r="Z21" s="672">
        <v>0.3</v>
      </c>
      <c r="AA21" s="672"/>
      <c r="AB21" s="672"/>
      <c r="AC21" s="672"/>
      <c r="AD21" s="673">
        <v>162517</v>
      </c>
      <c r="AE21" s="673"/>
      <c r="AF21" s="673"/>
      <c r="AG21" s="673"/>
      <c r="AH21" s="673"/>
      <c r="AI21" s="673"/>
      <c r="AJ21" s="673"/>
      <c r="AK21" s="673"/>
      <c r="AL21" s="637">
        <v>0.2</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505</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162517</v>
      </c>
      <c r="S22" s="635"/>
      <c r="T22" s="635"/>
      <c r="U22" s="635"/>
      <c r="V22" s="635"/>
      <c r="W22" s="635"/>
      <c r="X22" s="635"/>
      <c r="Y22" s="636"/>
      <c r="Z22" s="672">
        <v>0.1</v>
      </c>
      <c r="AA22" s="672"/>
      <c r="AB22" s="672"/>
      <c r="AC22" s="672"/>
      <c r="AD22" s="673">
        <v>162517</v>
      </c>
      <c r="AE22" s="673"/>
      <c r="AF22" s="673"/>
      <c r="AG22" s="673"/>
      <c r="AH22" s="673"/>
      <c r="AI22" s="673"/>
      <c r="AJ22" s="673"/>
      <c r="AK22" s="673"/>
      <c r="AL22" s="637">
        <v>0.2</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v>2995609</v>
      </c>
      <c r="BH22" s="635"/>
      <c r="BI22" s="635"/>
      <c r="BJ22" s="635"/>
      <c r="BK22" s="635"/>
      <c r="BL22" s="635"/>
      <c r="BM22" s="635"/>
      <c r="BN22" s="636"/>
      <c r="BO22" s="672">
        <v>4.2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268807</v>
      </c>
      <c r="S23" s="635"/>
      <c r="T23" s="635"/>
      <c r="U23" s="635"/>
      <c r="V23" s="635"/>
      <c r="W23" s="635"/>
      <c r="X23" s="635"/>
      <c r="Y23" s="636"/>
      <c r="Z23" s="672">
        <v>0.2</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5545924</v>
      </c>
      <c r="BH23" s="635"/>
      <c r="BI23" s="635"/>
      <c r="BJ23" s="635"/>
      <c r="BK23" s="635"/>
      <c r="BL23" s="635"/>
      <c r="BM23" s="635"/>
      <c r="BN23" s="636"/>
      <c r="BO23" s="672">
        <v>7.8</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71420814</v>
      </c>
      <c r="CS24" s="690"/>
      <c r="CT24" s="690"/>
      <c r="CU24" s="690"/>
      <c r="CV24" s="690"/>
      <c r="CW24" s="690"/>
      <c r="CX24" s="690"/>
      <c r="CY24" s="715"/>
      <c r="CZ24" s="716">
        <v>48.1</v>
      </c>
      <c r="DA24" s="698"/>
      <c r="DB24" s="698"/>
      <c r="DC24" s="718"/>
      <c r="DD24" s="714">
        <v>45320562</v>
      </c>
      <c r="DE24" s="690"/>
      <c r="DF24" s="690"/>
      <c r="DG24" s="690"/>
      <c r="DH24" s="690"/>
      <c r="DI24" s="690"/>
      <c r="DJ24" s="690"/>
      <c r="DK24" s="715"/>
      <c r="DL24" s="714">
        <v>41060805</v>
      </c>
      <c r="DM24" s="690"/>
      <c r="DN24" s="690"/>
      <c r="DO24" s="690"/>
      <c r="DP24" s="690"/>
      <c r="DQ24" s="690"/>
      <c r="DR24" s="690"/>
      <c r="DS24" s="690"/>
      <c r="DT24" s="690"/>
      <c r="DU24" s="690"/>
      <c r="DV24" s="715"/>
      <c r="DW24" s="716">
        <v>49</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88644482</v>
      </c>
      <c r="S25" s="635"/>
      <c r="T25" s="635"/>
      <c r="U25" s="635"/>
      <c r="V25" s="635"/>
      <c r="W25" s="635"/>
      <c r="X25" s="635"/>
      <c r="Y25" s="636"/>
      <c r="Z25" s="672">
        <v>56.2</v>
      </c>
      <c r="AA25" s="672"/>
      <c r="AB25" s="672"/>
      <c r="AC25" s="672"/>
      <c r="AD25" s="673">
        <v>82829751</v>
      </c>
      <c r="AE25" s="673"/>
      <c r="AF25" s="673"/>
      <c r="AG25" s="673"/>
      <c r="AH25" s="673"/>
      <c r="AI25" s="673"/>
      <c r="AJ25" s="673"/>
      <c r="AK25" s="673"/>
      <c r="AL25" s="637">
        <v>98.8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24070628</v>
      </c>
      <c r="CS25" s="647"/>
      <c r="CT25" s="647"/>
      <c r="CU25" s="647"/>
      <c r="CV25" s="647"/>
      <c r="CW25" s="647"/>
      <c r="CX25" s="647"/>
      <c r="CY25" s="648"/>
      <c r="CZ25" s="637">
        <v>16.2</v>
      </c>
      <c r="DA25" s="649"/>
      <c r="DB25" s="649"/>
      <c r="DC25" s="650"/>
      <c r="DD25" s="640">
        <v>21801106</v>
      </c>
      <c r="DE25" s="647"/>
      <c r="DF25" s="647"/>
      <c r="DG25" s="647"/>
      <c r="DH25" s="647"/>
      <c r="DI25" s="647"/>
      <c r="DJ25" s="647"/>
      <c r="DK25" s="648"/>
      <c r="DL25" s="640">
        <v>21652115</v>
      </c>
      <c r="DM25" s="647"/>
      <c r="DN25" s="647"/>
      <c r="DO25" s="647"/>
      <c r="DP25" s="647"/>
      <c r="DQ25" s="647"/>
      <c r="DR25" s="647"/>
      <c r="DS25" s="647"/>
      <c r="DT25" s="647"/>
      <c r="DU25" s="647"/>
      <c r="DV25" s="648"/>
      <c r="DW25" s="637">
        <v>25.8</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39583</v>
      </c>
      <c r="S26" s="635"/>
      <c r="T26" s="635"/>
      <c r="U26" s="635"/>
      <c r="V26" s="635"/>
      <c r="W26" s="635"/>
      <c r="X26" s="635"/>
      <c r="Y26" s="636"/>
      <c r="Z26" s="672">
        <v>0</v>
      </c>
      <c r="AA26" s="672"/>
      <c r="AB26" s="672"/>
      <c r="AC26" s="672"/>
      <c r="AD26" s="673">
        <v>39583</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15436908</v>
      </c>
      <c r="CS26" s="635"/>
      <c r="CT26" s="635"/>
      <c r="CU26" s="635"/>
      <c r="CV26" s="635"/>
      <c r="CW26" s="635"/>
      <c r="CX26" s="635"/>
      <c r="CY26" s="636"/>
      <c r="CZ26" s="637">
        <v>10.4</v>
      </c>
      <c r="DA26" s="649"/>
      <c r="DB26" s="649"/>
      <c r="DC26" s="650"/>
      <c r="DD26" s="640">
        <v>13904796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763532</v>
      </c>
      <c r="S27" s="635"/>
      <c r="T27" s="635"/>
      <c r="U27" s="635"/>
      <c r="V27" s="635"/>
      <c r="W27" s="635"/>
      <c r="X27" s="635"/>
      <c r="Y27" s="636"/>
      <c r="Z27" s="672">
        <v>0.5</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70939824</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40502993</v>
      </c>
      <c r="CS27" s="647"/>
      <c r="CT27" s="647"/>
      <c r="CU27" s="647"/>
      <c r="CV27" s="647"/>
      <c r="CW27" s="647"/>
      <c r="CX27" s="647"/>
      <c r="CY27" s="648"/>
      <c r="CZ27" s="637">
        <v>27.3</v>
      </c>
      <c r="DA27" s="649"/>
      <c r="DB27" s="649"/>
      <c r="DC27" s="650"/>
      <c r="DD27" s="640">
        <v>16836075</v>
      </c>
      <c r="DE27" s="647"/>
      <c r="DF27" s="647"/>
      <c r="DG27" s="647"/>
      <c r="DH27" s="647"/>
      <c r="DI27" s="647"/>
      <c r="DJ27" s="647"/>
      <c r="DK27" s="648"/>
      <c r="DL27" s="640">
        <v>12725309</v>
      </c>
      <c r="DM27" s="647"/>
      <c r="DN27" s="647"/>
      <c r="DO27" s="647"/>
      <c r="DP27" s="647"/>
      <c r="DQ27" s="647"/>
      <c r="DR27" s="647"/>
      <c r="DS27" s="647"/>
      <c r="DT27" s="647"/>
      <c r="DU27" s="647"/>
      <c r="DV27" s="648"/>
      <c r="DW27" s="637">
        <v>15.2</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1689620</v>
      </c>
      <c r="S28" s="635"/>
      <c r="T28" s="635"/>
      <c r="U28" s="635"/>
      <c r="V28" s="635"/>
      <c r="W28" s="635"/>
      <c r="X28" s="635"/>
      <c r="Y28" s="636"/>
      <c r="Z28" s="672">
        <v>1.1000000000000001</v>
      </c>
      <c r="AA28" s="672"/>
      <c r="AB28" s="672"/>
      <c r="AC28" s="672"/>
      <c r="AD28" s="673">
        <v>297267</v>
      </c>
      <c r="AE28" s="673"/>
      <c r="AF28" s="673"/>
      <c r="AG28" s="673"/>
      <c r="AH28" s="673"/>
      <c r="AI28" s="673"/>
      <c r="AJ28" s="673"/>
      <c r="AK28" s="673"/>
      <c r="AL28" s="637">
        <v>0.4</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6847193</v>
      </c>
      <c r="CS28" s="635"/>
      <c r="CT28" s="635"/>
      <c r="CU28" s="635"/>
      <c r="CV28" s="635"/>
      <c r="CW28" s="635"/>
      <c r="CX28" s="635"/>
      <c r="CY28" s="636"/>
      <c r="CZ28" s="637">
        <v>4.5999999999999996</v>
      </c>
      <c r="DA28" s="649"/>
      <c r="DB28" s="649"/>
      <c r="DC28" s="650"/>
      <c r="DD28" s="640">
        <v>6683381</v>
      </c>
      <c r="DE28" s="635"/>
      <c r="DF28" s="635"/>
      <c r="DG28" s="635"/>
      <c r="DH28" s="635"/>
      <c r="DI28" s="635"/>
      <c r="DJ28" s="635"/>
      <c r="DK28" s="636"/>
      <c r="DL28" s="640">
        <v>6683381</v>
      </c>
      <c r="DM28" s="635"/>
      <c r="DN28" s="635"/>
      <c r="DO28" s="635"/>
      <c r="DP28" s="635"/>
      <c r="DQ28" s="635"/>
      <c r="DR28" s="635"/>
      <c r="DS28" s="635"/>
      <c r="DT28" s="635"/>
      <c r="DU28" s="635"/>
      <c r="DV28" s="636"/>
      <c r="DW28" s="637">
        <v>8</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944631</v>
      </c>
      <c r="S29" s="635"/>
      <c r="T29" s="635"/>
      <c r="U29" s="635"/>
      <c r="V29" s="635"/>
      <c r="W29" s="635"/>
      <c r="X29" s="635"/>
      <c r="Y29" s="636"/>
      <c r="Z29" s="672">
        <v>0.6</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6847193</v>
      </c>
      <c r="CS29" s="647"/>
      <c r="CT29" s="647"/>
      <c r="CU29" s="647"/>
      <c r="CV29" s="647"/>
      <c r="CW29" s="647"/>
      <c r="CX29" s="647"/>
      <c r="CY29" s="648"/>
      <c r="CZ29" s="637">
        <v>4.5999999999999996</v>
      </c>
      <c r="DA29" s="649"/>
      <c r="DB29" s="649"/>
      <c r="DC29" s="650"/>
      <c r="DD29" s="640">
        <v>6683381</v>
      </c>
      <c r="DE29" s="647"/>
      <c r="DF29" s="647"/>
      <c r="DG29" s="647"/>
      <c r="DH29" s="647"/>
      <c r="DI29" s="647"/>
      <c r="DJ29" s="647"/>
      <c r="DK29" s="648"/>
      <c r="DL29" s="640">
        <v>6683381</v>
      </c>
      <c r="DM29" s="647"/>
      <c r="DN29" s="647"/>
      <c r="DO29" s="647"/>
      <c r="DP29" s="647"/>
      <c r="DQ29" s="647"/>
      <c r="DR29" s="647"/>
      <c r="DS29" s="647"/>
      <c r="DT29" s="647"/>
      <c r="DU29" s="647"/>
      <c r="DV29" s="648"/>
      <c r="DW29" s="637">
        <v>8</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27415761</v>
      </c>
      <c r="S30" s="635"/>
      <c r="T30" s="635"/>
      <c r="U30" s="635"/>
      <c r="V30" s="635"/>
      <c r="W30" s="635"/>
      <c r="X30" s="635"/>
      <c r="Y30" s="636"/>
      <c r="Z30" s="672">
        <v>17.399999999999999</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6715206</v>
      </c>
      <c r="CS30" s="635"/>
      <c r="CT30" s="635"/>
      <c r="CU30" s="635"/>
      <c r="CV30" s="635"/>
      <c r="CW30" s="635"/>
      <c r="CX30" s="635"/>
      <c r="CY30" s="636"/>
      <c r="CZ30" s="637">
        <v>4.5</v>
      </c>
      <c r="DA30" s="649"/>
      <c r="DB30" s="649"/>
      <c r="DC30" s="650"/>
      <c r="DD30" s="640">
        <v>6559580</v>
      </c>
      <c r="DE30" s="635"/>
      <c r="DF30" s="635"/>
      <c r="DG30" s="635"/>
      <c r="DH30" s="635"/>
      <c r="DI30" s="635"/>
      <c r="DJ30" s="635"/>
      <c r="DK30" s="636"/>
      <c r="DL30" s="640">
        <v>6559580</v>
      </c>
      <c r="DM30" s="635"/>
      <c r="DN30" s="635"/>
      <c r="DO30" s="635"/>
      <c r="DP30" s="635"/>
      <c r="DQ30" s="635"/>
      <c r="DR30" s="635"/>
      <c r="DS30" s="635"/>
      <c r="DT30" s="635"/>
      <c r="DU30" s="635"/>
      <c r="DV30" s="636"/>
      <c r="DW30" s="637">
        <v>7.8</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99.4</v>
      </c>
      <c r="BH31" s="697"/>
      <c r="BI31" s="697"/>
      <c r="BJ31" s="697"/>
      <c r="BK31" s="697"/>
      <c r="BL31" s="697"/>
      <c r="BM31" s="698">
        <v>98</v>
      </c>
      <c r="BN31" s="697"/>
      <c r="BO31" s="697"/>
      <c r="BP31" s="697"/>
      <c r="BQ31" s="699"/>
      <c r="BR31" s="696">
        <v>99.4</v>
      </c>
      <c r="BS31" s="697"/>
      <c r="BT31" s="697"/>
      <c r="BU31" s="697"/>
      <c r="BV31" s="697"/>
      <c r="BW31" s="697"/>
      <c r="BX31" s="698">
        <v>97.9</v>
      </c>
      <c r="BY31" s="697"/>
      <c r="BZ31" s="697"/>
      <c r="CA31" s="697"/>
      <c r="CB31" s="699"/>
      <c r="CD31" s="655"/>
      <c r="CE31" s="656"/>
      <c r="CF31" s="631" t="s">
        <v>300</v>
      </c>
      <c r="CG31" s="632"/>
      <c r="CH31" s="632"/>
      <c r="CI31" s="632"/>
      <c r="CJ31" s="632"/>
      <c r="CK31" s="632"/>
      <c r="CL31" s="632"/>
      <c r="CM31" s="632"/>
      <c r="CN31" s="632"/>
      <c r="CO31" s="632"/>
      <c r="CP31" s="632"/>
      <c r="CQ31" s="633"/>
      <c r="CR31" s="634">
        <v>131987</v>
      </c>
      <c r="CS31" s="647"/>
      <c r="CT31" s="647"/>
      <c r="CU31" s="647"/>
      <c r="CV31" s="647"/>
      <c r="CW31" s="647"/>
      <c r="CX31" s="647"/>
      <c r="CY31" s="648"/>
      <c r="CZ31" s="637">
        <v>0.1</v>
      </c>
      <c r="DA31" s="649"/>
      <c r="DB31" s="649"/>
      <c r="DC31" s="650"/>
      <c r="DD31" s="640">
        <v>123801</v>
      </c>
      <c r="DE31" s="647"/>
      <c r="DF31" s="647"/>
      <c r="DG31" s="647"/>
      <c r="DH31" s="647"/>
      <c r="DI31" s="647"/>
      <c r="DJ31" s="647"/>
      <c r="DK31" s="648"/>
      <c r="DL31" s="640">
        <v>123801</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9710889</v>
      </c>
      <c r="S32" s="635"/>
      <c r="T32" s="635"/>
      <c r="U32" s="635"/>
      <c r="V32" s="635"/>
      <c r="W32" s="635"/>
      <c r="X32" s="635"/>
      <c r="Y32" s="636"/>
      <c r="Z32" s="672">
        <v>6.2</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v>
      </c>
      <c r="BH32" s="647"/>
      <c r="BI32" s="647"/>
      <c r="BJ32" s="647"/>
      <c r="BK32" s="647"/>
      <c r="BL32" s="647"/>
      <c r="BM32" s="638">
        <v>97</v>
      </c>
      <c r="BN32" s="647"/>
      <c r="BO32" s="647"/>
      <c r="BP32" s="647"/>
      <c r="BQ32" s="670"/>
      <c r="BR32" s="700">
        <v>99</v>
      </c>
      <c r="BS32" s="647"/>
      <c r="BT32" s="647"/>
      <c r="BU32" s="647"/>
      <c r="BV32" s="647"/>
      <c r="BW32" s="647"/>
      <c r="BX32" s="638">
        <v>96.9</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1520843</v>
      </c>
      <c r="S33" s="635"/>
      <c r="T33" s="635"/>
      <c r="U33" s="635"/>
      <c r="V33" s="635"/>
      <c r="W33" s="635"/>
      <c r="X33" s="635"/>
      <c r="Y33" s="636"/>
      <c r="Z33" s="672">
        <v>1</v>
      </c>
      <c r="AA33" s="672"/>
      <c r="AB33" s="672"/>
      <c r="AC33" s="672"/>
      <c r="AD33" s="673">
        <v>620129</v>
      </c>
      <c r="AE33" s="673"/>
      <c r="AF33" s="673"/>
      <c r="AG33" s="673"/>
      <c r="AH33" s="673"/>
      <c r="AI33" s="673"/>
      <c r="AJ33" s="673"/>
      <c r="AK33" s="673"/>
      <c r="AL33" s="637">
        <v>0.7</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99.6</v>
      </c>
      <c r="BH33" s="619"/>
      <c r="BI33" s="619"/>
      <c r="BJ33" s="619"/>
      <c r="BK33" s="619"/>
      <c r="BL33" s="619"/>
      <c r="BM33" s="665">
        <v>98.6</v>
      </c>
      <c r="BN33" s="619"/>
      <c r="BO33" s="619"/>
      <c r="BP33" s="619"/>
      <c r="BQ33" s="682"/>
      <c r="BR33" s="695">
        <v>99.6</v>
      </c>
      <c r="BS33" s="619"/>
      <c r="BT33" s="619"/>
      <c r="BU33" s="619"/>
      <c r="BV33" s="619"/>
      <c r="BW33" s="619"/>
      <c r="BX33" s="665">
        <v>98.5</v>
      </c>
      <c r="BY33" s="619"/>
      <c r="BZ33" s="619"/>
      <c r="CA33" s="619"/>
      <c r="CB33" s="682"/>
      <c r="CD33" s="631" t="s">
        <v>307</v>
      </c>
      <c r="CE33" s="632"/>
      <c r="CF33" s="632"/>
      <c r="CG33" s="632"/>
      <c r="CH33" s="632"/>
      <c r="CI33" s="632"/>
      <c r="CJ33" s="632"/>
      <c r="CK33" s="632"/>
      <c r="CL33" s="632"/>
      <c r="CM33" s="632"/>
      <c r="CN33" s="632"/>
      <c r="CO33" s="632"/>
      <c r="CP33" s="632"/>
      <c r="CQ33" s="633"/>
      <c r="CR33" s="634">
        <v>57619700</v>
      </c>
      <c r="CS33" s="647"/>
      <c r="CT33" s="647"/>
      <c r="CU33" s="647"/>
      <c r="CV33" s="647"/>
      <c r="CW33" s="647"/>
      <c r="CX33" s="647"/>
      <c r="CY33" s="648"/>
      <c r="CZ33" s="637">
        <v>38.799999999999997</v>
      </c>
      <c r="DA33" s="649"/>
      <c r="DB33" s="649"/>
      <c r="DC33" s="650"/>
      <c r="DD33" s="640">
        <v>46292062</v>
      </c>
      <c r="DE33" s="647"/>
      <c r="DF33" s="647"/>
      <c r="DG33" s="647"/>
      <c r="DH33" s="647"/>
      <c r="DI33" s="647"/>
      <c r="DJ33" s="647"/>
      <c r="DK33" s="648"/>
      <c r="DL33" s="640">
        <v>36929729</v>
      </c>
      <c r="DM33" s="647"/>
      <c r="DN33" s="647"/>
      <c r="DO33" s="647"/>
      <c r="DP33" s="647"/>
      <c r="DQ33" s="647"/>
      <c r="DR33" s="647"/>
      <c r="DS33" s="647"/>
      <c r="DT33" s="647"/>
      <c r="DU33" s="647"/>
      <c r="DV33" s="648"/>
      <c r="DW33" s="637">
        <v>44.1</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608628</v>
      </c>
      <c r="S34" s="635"/>
      <c r="T34" s="635"/>
      <c r="U34" s="635"/>
      <c r="V34" s="635"/>
      <c r="W34" s="635"/>
      <c r="X34" s="635"/>
      <c r="Y34" s="636"/>
      <c r="Z34" s="672">
        <v>0.4</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26636260</v>
      </c>
      <c r="CS34" s="635"/>
      <c r="CT34" s="635"/>
      <c r="CU34" s="635"/>
      <c r="CV34" s="635"/>
      <c r="CW34" s="635"/>
      <c r="CX34" s="635"/>
      <c r="CY34" s="636"/>
      <c r="CZ34" s="637">
        <v>18</v>
      </c>
      <c r="DA34" s="649"/>
      <c r="DB34" s="649"/>
      <c r="DC34" s="650"/>
      <c r="DD34" s="640">
        <v>20132937</v>
      </c>
      <c r="DE34" s="635"/>
      <c r="DF34" s="635"/>
      <c r="DG34" s="635"/>
      <c r="DH34" s="635"/>
      <c r="DI34" s="635"/>
      <c r="DJ34" s="635"/>
      <c r="DK34" s="636"/>
      <c r="DL34" s="640">
        <v>17794559</v>
      </c>
      <c r="DM34" s="635"/>
      <c r="DN34" s="635"/>
      <c r="DO34" s="635"/>
      <c r="DP34" s="635"/>
      <c r="DQ34" s="635"/>
      <c r="DR34" s="635"/>
      <c r="DS34" s="635"/>
      <c r="DT34" s="635"/>
      <c r="DU34" s="635"/>
      <c r="DV34" s="636"/>
      <c r="DW34" s="637">
        <v>21.2</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9295097</v>
      </c>
      <c r="S35" s="635"/>
      <c r="T35" s="635"/>
      <c r="U35" s="635"/>
      <c r="V35" s="635"/>
      <c r="W35" s="635"/>
      <c r="X35" s="635"/>
      <c r="Y35" s="636"/>
      <c r="Z35" s="672">
        <v>5.9</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1038513</v>
      </c>
      <c r="CS35" s="647"/>
      <c r="CT35" s="647"/>
      <c r="CU35" s="647"/>
      <c r="CV35" s="647"/>
      <c r="CW35" s="647"/>
      <c r="CX35" s="647"/>
      <c r="CY35" s="648"/>
      <c r="CZ35" s="637">
        <v>0.7</v>
      </c>
      <c r="DA35" s="649"/>
      <c r="DB35" s="649"/>
      <c r="DC35" s="650"/>
      <c r="DD35" s="640">
        <v>1007620</v>
      </c>
      <c r="DE35" s="647"/>
      <c r="DF35" s="647"/>
      <c r="DG35" s="647"/>
      <c r="DH35" s="647"/>
      <c r="DI35" s="647"/>
      <c r="DJ35" s="647"/>
      <c r="DK35" s="648"/>
      <c r="DL35" s="640">
        <v>1002781</v>
      </c>
      <c r="DM35" s="647"/>
      <c r="DN35" s="647"/>
      <c r="DO35" s="647"/>
      <c r="DP35" s="647"/>
      <c r="DQ35" s="647"/>
      <c r="DR35" s="647"/>
      <c r="DS35" s="647"/>
      <c r="DT35" s="647"/>
      <c r="DU35" s="647"/>
      <c r="DV35" s="648"/>
      <c r="DW35" s="637">
        <v>1.2</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5644016</v>
      </c>
      <c r="S36" s="635"/>
      <c r="T36" s="635"/>
      <c r="U36" s="635"/>
      <c r="V36" s="635"/>
      <c r="W36" s="635"/>
      <c r="X36" s="635"/>
      <c r="Y36" s="636"/>
      <c r="Z36" s="672">
        <v>3.6</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18882498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454741</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12380871</v>
      </c>
      <c r="CS36" s="635"/>
      <c r="CT36" s="635"/>
      <c r="CU36" s="635"/>
      <c r="CV36" s="635"/>
      <c r="CW36" s="635"/>
      <c r="CX36" s="635"/>
      <c r="CY36" s="636"/>
      <c r="CZ36" s="637">
        <v>8.3000000000000007</v>
      </c>
      <c r="DA36" s="649"/>
      <c r="DB36" s="649"/>
      <c r="DC36" s="650"/>
      <c r="DD36" s="640">
        <v>11169709</v>
      </c>
      <c r="DE36" s="635"/>
      <c r="DF36" s="635"/>
      <c r="DG36" s="635"/>
      <c r="DH36" s="635"/>
      <c r="DI36" s="635"/>
      <c r="DJ36" s="635"/>
      <c r="DK36" s="636"/>
      <c r="DL36" s="640">
        <v>8983973</v>
      </c>
      <c r="DM36" s="635"/>
      <c r="DN36" s="635"/>
      <c r="DO36" s="635"/>
      <c r="DP36" s="635"/>
      <c r="DQ36" s="635"/>
      <c r="DR36" s="635"/>
      <c r="DS36" s="635"/>
      <c r="DT36" s="635"/>
      <c r="DU36" s="635"/>
      <c r="DV36" s="636"/>
      <c r="DW36" s="637">
        <v>10.7</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5338018</v>
      </c>
      <c r="S37" s="635"/>
      <c r="T37" s="635"/>
      <c r="U37" s="635"/>
      <c r="V37" s="635"/>
      <c r="W37" s="635"/>
      <c r="X37" s="635"/>
      <c r="Y37" s="636"/>
      <c r="Z37" s="672">
        <v>3.4</v>
      </c>
      <c r="AA37" s="672"/>
      <c r="AB37" s="672"/>
      <c r="AC37" s="672"/>
      <c r="AD37" s="673">
        <v>25475</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3773432</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67372</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90367</v>
      </c>
      <c r="CS37" s="647"/>
      <c r="CT37" s="647"/>
      <c r="CU37" s="647"/>
      <c r="CV37" s="647"/>
      <c r="CW37" s="647"/>
      <c r="CX37" s="647"/>
      <c r="CY37" s="648"/>
      <c r="CZ37" s="637">
        <v>0.1</v>
      </c>
      <c r="DA37" s="649"/>
      <c r="DB37" s="649"/>
      <c r="DC37" s="650"/>
      <c r="DD37" s="640">
        <v>90367</v>
      </c>
      <c r="DE37" s="647"/>
      <c r="DF37" s="647"/>
      <c r="DG37" s="647"/>
      <c r="DH37" s="647"/>
      <c r="DI37" s="647"/>
      <c r="DJ37" s="647"/>
      <c r="DK37" s="648"/>
      <c r="DL37" s="640">
        <v>90367</v>
      </c>
      <c r="DM37" s="647"/>
      <c r="DN37" s="647"/>
      <c r="DO37" s="647"/>
      <c r="DP37" s="647"/>
      <c r="DQ37" s="647"/>
      <c r="DR37" s="647"/>
      <c r="DS37" s="647"/>
      <c r="DT37" s="647"/>
      <c r="DU37" s="647"/>
      <c r="DV37" s="648"/>
      <c r="DW37" s="637">
        <v>0.1</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6046000</v>
      </c>
      <c r="S38" s="635"/>
      <c r="T38" s="635"/>
      <c r="U38" s="635"/>
      <c r="V38" s="635"/>
      <c r="W38" s="635"/>
      <c r="X38" s="635"/>
      <c r="Y38" s="636"/>
      <c r="Z38" s="672">
        <v>3.8</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2491972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39984</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11975956</v>
      </c>
      <c r="CS38" s="635"/>
      <c r="CT38" s="635"/>
      <c r="CU38" s="635"/>
      <c r="CV38" s="635"/>
      <c r="CW38" s="635"/>
      <c r="CX38" s="635"/>
      <c r="CY38" s="636"/>
      <c r="CZ38" s="637">
        <v>8.1</v>
      </c>
      <c r="DA38" s="649"/>
      <c r="DB38" s="649"/>
      <c r="DC38" s="650"/>
      <c r="DD38" s="640">
        <v>9823608</v>
      </c>
      <c r="DE38" s="635"/>
      <c r="DF38" s="635"/>
      <c r="DG38" s="635"/>
      <c r="DH38" s="635"/>
      <c r="DI38" s="635"/>
      <c r="DJ38" s="635"/>
      <c r="DK38" s="636"/>
      <c r="DL38" s="640">
        <v>9042498</v>
      </c>
      <c r="DM38" s="635"/>
      <c r="DN38" s="635"/>
      <c r="DO38" s="635"/>
      <c r="DP38" s="635"/>
      <c r="DQ38" s="635"/>
      <c r="DR38" s="635"/>
      <c r="DS38" s="635"/>
      <c r="DT38" s="635"/>
      <c r="DU38" s="635"/>
      <c r="DV38" s="636"/>
      <c r="DW38" s="637">
        <v>10.8</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641138</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59191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3958621</v>
      </c>
      <c r="CS39" s="647"/>
      <c r="CT39" s="647"/>
      <c r="CU39" s="647"/>
      <c r="CV39" s="647"/>
      <c r="CW39" s="647"/>
      <c r="CX39" s="647"/>
      <c r="CY39" s="648"/>
      <c r="CZ39" s="637">
        <v>2.7</v>
      </c>
      <c r="DA39" s="649"/>
      <c r="DB39" s="649"/>
      <c r="DC39" s="650"/>
      <c r="DD39" s="640">
        <v>3456203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335332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132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1629479</v>
      </c>
      <c r="CS40" s="635"/>
      <c r="CT40" s="635"/>
      <c r="CU40" s="635"/>
      <c r="CV40" s="635"/>
      <c r="CW40" s="635"/>
      <c r="CX40" s="635"/>
      <c r="CY40" s="636"/>
      <c r="CZ40" s="637">
        <v>1.1000000000000001</v>
      </c>
      <c r="DA40" s="649"/>
      <c r="DB40" s="649"/>
      <c r="DC40" s="650"/>
      <c r="DD40" s="640">
        <v>701985</v>
      </c>
      <c r="DE40" s="635"/>
      <c r="DF40" s="635"/>
      <c r="DG40" s="635"/>
      <c r="DH40" s="635"/>
      <c r="DI40" s="635"/>
      <c r="DJ40" s="635"/>
      <c r="DK40" s="636"/>
      <c r="DL40" s="640">
        <v>105918</v>
      </c>
      <c r="DM40" s="635"/>
      <c r="DN40" s="635"/>
      <c r="DO40" s="635"/>
      <c r="DP40" s="635"/>
      <c r="DQ40" s="635"/>
      <c r="DR40" s="635"/>
      <c r="DS40" s="635"/>
      <c r="DT40" s="635"/>
      <c r="DU40" s="635"/>
      <c r="DV40" s="636"/>
      <c r="DW40" s="637">
        <v>0.1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157661100</v>
      </c>
      <c r="S41" s="659"/>
      <c r="T41" s="659"/>
      <c r="U41" s="659"/>
      <c r="V41" s="659"/>
      <c r="W41" s="659"/>
      <c r="X41" s="659"/>
      <c r="Y41" s="662"/>
      <c r="Z41" s="663">
        <v>100</v>
      </c>
      <c r="AA41" s="663"/>
      <c r="AB41" s="663"/>
      <c r="AC41" s="663"/>
      <c r="AD41" s="664">
        <v>83812205</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2766987</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8873637</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348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19343941</v>
      </c>
      <c r="CS42" s="647"/>
      <c r="CT42" s="647"/>
      <c r="CU42" s="647"/>
      <c r="CV42" s="647"/>
      <c r="CW42" s="647"/>
      <c r="CX42" s="647"/>
      <c r="CY42" s="648"/>
      <c r="CZ42" s="637">
        <v>13</v>
      </c>
      <c r="DA42" s="649"/>
      <c r="DB42" s="649"/>
      <c r="DC42" s="650"/>
      <c r="DD42" s="640">
        <v>6254563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543474</v>
      </c>
      <c r="CS43" s="647"/>
      <c r="CT43" s="647"/>
      <c r="CU43" s="647"/>
      <c r="CV43" s="647"/>
      <c r="CW43" s="647"/>
      <c r="CX43" s="647"/>
      <c r="CY43" s="648"/>
      <c r="CZ43" s="637">
        <v>0.4</v>
      </c>
      <c r="DA43" s="649"/>
      <c r="DB43" s="649"/>
      <c r="DC43" s="650"/>
      <c r="DD43" s="640">
        <v>543473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19340883</v>
      </c>
      <c r="CS44" s="635"/>
      <c r="CT44" s="635"/>
      <c r="CU44" s="635"/>
      <c r="CV44" s="635"/>
      <c r="CW44" s="635"/>
      <c r="CX44" s="635"/>
      <c r="CY44" s="636"/>
      <c r="CZ44" s="637">
        <v>13</v>
      </c>
      <c r="DA44" s="638"/>
      <c r="DB44" s="638"/>
      <c r="DC44" s="639"/>
      <c r="DD44" s="640">
        <v>6254563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7711403</v>
      </c>
      <c r="CS45" s="647"/>
      <c r="CT45" s="647"/>
      <c r="CU45" s="647"/>
      <c r="CV45" s="647"/>
      <c r="CW45" s="647"/>
      <c r="CX45" s="647"/>
      <c r="CY45" s="648"/>
      <c r="CZ45" s="637">
        <v>5.2</v>
      </c>
      <c r="DA45" s="649"/>
      <c r="DB45" s="649"/>
      <c r="DC45" s="650"/>
      <c r="DD45" s="640">
        <v>426407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11449259</v>
      </c>
      <c r="CS46" s="635"/>
      <c r="CT46" s="635"/>
      <c r="CU46" s="635"/>
      <c r="CV46" s="635"/>
      <c r="CW46" s="635"/>
      <c r="CX46" s="635"/>
      <c r="CY46" s="636"/>
      <c r="CZ46" s="637">
        <v>7.7</v>
      </c>
      <c r="DA46" s="638"/>
      <c r="DB46" s="638"/>
      <c r="DC46" s="639"/>
      <c r="DD46" s="640">
        <v>5704293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3058</v>
      </c>
      <c r="CS47" s="647"/>
      <c r="CT47" s="647"/>
      <c r="CU47" s="647"/>
      <c r="CV47" s="647"/>
      <c r="CW47" s="647"/>
      <c r="CX47" s="647"/>
      <c r="CY47" s="648"/>
      <c r="CZ47" s="637">
        <v>0</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148384455</v>
      </c>
      <c r="CS49" s="619"/>
      <c r="CT49" s="619"/>
      <c r="CU49" s="619"/>
      <c r="CV49" s="619"/>
      <c r="CW49" s="619"/>
      <c r="CX49" s="619"/>
      <c r="CY49" s="620"/>
      <c r="CZ49" s="621">
        <v>100</v>
      </c>
      <c r="DA49" s="622"/>
      <c r="DB49" s="622"/>
      <c r="DC49" s="623"/>
      <c r="DD49" s="624">
        <v>97867187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mib3MN+Ro98+irHZpYtYmMq2fCSlRXacV8MXGBIkjKPqGmmjUKwuTNZvpUmsd2uN22YCsUUcO7syJXtltnDHhg==" saltValue="aPAutr7D2nIxLjfKG1FjU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4" t="s">
        <v>352</v>
      </c>
      <c r="B2" s="1104"/>
      <c r="C2" s="1104"/>
      <c r="D2" s="1104"/>
      <c r="E2" s="1104"/>
      <c r="F2" s="1104"/>
      <c r="G2" s="1104"/>
      <c r="H2" s="1104"/>
      <c r="I2" s="1104"/>
      <c r="J2" s="1104"/>
      <c r="K2" s="1104"/>
      <c r="L2" s="1104"/>
      <c r="M2" s="1104"/>
      <c r="N2" s="1104"/>
      <c r="O2" s="1104"/>
      <c r="P2" s="1104"/>
      <c r="Q2" s="1104"/>
      <c r="R2" s="1104"/>
      <c r="S2" s="1104"/>
      <c r="T2" s="1104"/>
      <c r="U2" s="1104"/>
      <c r="V2" s="1104"/>
      <c r="W2" s="1104"/>
      <c r="X2" s="1104"/>
      <c r="Y2" s="1104"/>
      <c r="Z2" s="1104"/>
      <c r="AA2" s="1104"/>
      <c r="AB2" s="1104"/>
      <c r="AC2" s="1104"/>
      <c r="AD2" s="1104"/>
      <c r="AE2" s="1104"/>
      <c r="AF2" s="1104"/>
      <c r="AG2" s="1104"/>
      <c r="AH2" s="1104"/>
      <c r="AI2" s="1104"/>
      <c r="AJ2" s="1104"/>
      <c r="AK2" s="1104"/>
      <c r="AL2" s="1104"/>
      <c r="AM2" s="1104"/>
      <c r="AN2" s="1104"/>
      <c r="AO2" s="1104"/>
      <c r="AP2" s="1104"/>
      <c r="AQ2" s="1104"/>
      <c r="AR2" s="1104"/>
      <c r="AS2" s="1104"/>
      <c r="AT2" s="1104"/>
      <c r="AU2" s="1104"/>
      <c r="AV2" s="1104"/>
      <c r="AW2" s="1104"/>
      <c r="AX2" s="1104"/>
      <c r="AY2" s="1104"/>
      <c r="AZ2" s="1104"/>
      <c r="BA2" s="1104"/>
      <c r="BB2" s="1104"/>
      <c r="BC2" s="1104"/>
      <c r="BD2" s="1104"/>
      <c r="BE2" s="1104"/>
      <c r="BF2" s="1104"/>
      <c r="BG2" s="1104"/>
      <c r="BH2" s="1104"/>
      <c r="BI2" s="110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5" t="s">
        <v>353</v>
      </c>
      <c r="DK2" s="1106"/>
      <c r="DL2" s="1106"/>
      <c r="DM2" s="1106"/>
      <c r="DN2" s="1106"/>
      <c r="DO2" s="1107"/>
      <c r="DP2" s="210"/>
      <c r="DQ2" s="1105" t="s">
        <v>354</v>
      </c>
      <c r="DR2" s="1106"/>
      <c r="DS2" s="1106"/>
      <c r="DT2" s="1106"/>
      <c r="DU2" s="1106"/>
      <c r="DV2" s="1106"/>
      <c r="DW2" s="1106"/>
      <c r="DX2" s="1106"/>
      <c r="DY2" s="1106"/>
      <c r="DZ2" s="110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3" t="s">
        <v>355</v>
      </c>
      <c r="B4" s="1073"/>
      <c r="C4" s="1073"/>
      <c r="D4" s="1073"/>
      <c r="E4" s="1073"/>
      <c r="F4" s="1073"/>
      <c r="G4" s="1073"/>
      <c r="H4" s="1073"/>
      <c r="I4" s="1073"/>
      <c r="J4" s="1073"/>
      <c r="K4" s="1073"/>
      <c r="L4" s="1073"/>
      <c r="M4" s="1073"/>
      <c r="N4" s="1073"/>
      <c r="O4" s="1073"/>
      <c r="P4" s="1073"/>
      <c r="Q4" s="1073"/>
      <c r="R4" s="1073"/>
      <c r="S4" s="1073"/>
      <c r="T4" s="1073"/>
      <c r="U4" s="1073"/>
      <c r="V4" s="1073"/>
      <c r="W4" s="1073"/>
      <c r="X4" s="1073"/>
      <c r="Y4" s="1073"/>
      <c r="Z4" s="1073"/>
      <c r="AA4" s="1073"/>
      <c r="AB4" s="1073"/>
      <c r="AC4" s="1073"/>
      <c r="AD4" s="1073"/>
      <c r="AE4" s="1073"/>
      <c r="AF4" s="1073"/>
      <c r="AG4" s="1073"/>
      <c r="AH4" s="1073"/>
      <c r="AI4" s="1073"/>
      <c r="AJ4" s="1073"/>
      <c r="AK4" s="1073"/>
      <c r="AL4" s="1073"/>
      <c r="AM4" s="1073"/>
      <c r="AN4" s="1073"/>
      <c r="AO4" s="1073"/>
      <c r="AP4" s="1073"/>
      <c r="AQ4" s="1073"/>
      <c r="AR4" s="1073"/>
      <c r="AS4" s="1073"/>
      <c r="AT4" s="1073"/>
      <c r="AU4" s="1073"/>
      <c r="AV4" s="1073"/>
      <c r="AW4" s="1073"/>
      <c r="AX4" s="1073"/>
      <c r="AY4" s="1073"/>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8"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8" t="s">
        <v>371</v>
      </c>
      <c r="DH5" s="1099"/>
      <c r="DI5" s="1099"/>
      <c r="DJ5" s="1099"/>
      <c r="DK5" s="1100"/>
      <c r="DL5" s="1098" t="s">
        <v>372</v>
      </c>
      <c r="DM5" s="1099"/>
      <c r="DN5" s="1099"/>
      <c r="DO5" s="1099"/>
      <c r="DP5" s="1100"/>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9"/>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1"/>
      <c r="DH6" s="1102"/>
      <c r="DI6" s="1102"/>
      <c r="DJ6" s="1102"/>
      <c r="DK6" s="1103"/>
      <c r="DL6" s="1101"/>
      <c r="DM6" s="1102"/>
      <c r="DN6" s="1102"/>
      <c r="DO6" s="1102"/>
      <c r="DP6" s="1103"/>
      <c r="DQ6" s="1017"/>
      <c r="DR6" s="1018"/>
      <c r="DS6" s="1018"/>
      <c r="DT6" s="1018"/>
      <c r="DU6" s="1019"/>
      <c r="DV6" s="1017"/>
      <c r="DW6" s="1018"/>
      <c r="DX6" s="1018"/>
      <c r="DY6" s="1018"/>
      <c r="DZ6" s="1029"/>
      <c r="EA6" s="216"/>
    </row>
    <row r="7" spans="1:131" s="217" customFormat="1" ht="26.25" customHeight="1" thickTop="1" x14ac:dyDescent="0.2">
      <c r="A7" s="218">
        <v>1</v>
      </c>
      <c r="B7" s="1061" t="s">
        <v>374</v>
      </c>
      <c r="C7" s="1062"/>
      <c r="D7" s="1062"/>
      <c r="E7" s="1062"/>
      <c r="F7" s="1062"/>
      <c r="G7" s="1062"/>
      <c r="H7" s="1062"/>
      <c r="I7" s="1062"/>
      <c r="J7" s="1062"/>
      <c r="K7" s="1062"/>
      <c r="L7" s="1062"/>
      <c r="M7" s="1062"/>
      <c r="N7" s="1062"/>
      <c r="O7" s="1062"/>
      <c r="P7" s="1063"/>
      <c r="Q7" s="1116">
        <v>157799</v>
      </c>
      <c r="R7" s="1117"/>
      <c r="S7" s="1117"/>
      <c r="T7" s="1117"/>
      <c r="U7" s="1117"/>
      <c r="V7" s="1117">
        <v>148543</v>
      </c>
      <c r="W7" s="1117"/>
      <c r="X7" s="1117"/>
      <c r="Y7" s="1117"/>
      <c r="Z7" s="1117"/>
      <c r="AA7" s="1117">
        <v>9256</v>
      </c>
      <c r="AB7" s="1117"/>
      <c r="AC7" s="1117"/>
      <c r="AD7" s="1117"/>
      <c r="AE7" s="1118"/>
      <c r="AF7" s="1119">
        <v>6459</v>
      </c>
      <c r="AG7" s="1120"/>
      <c r="AH7" s="1120"/>
      <c r="AI7" s="1120"/>
      <c r="AJ7" s="1121"/>
      <c r="AK7" s="1122">
        <v>9010</v>
      </c>
      <c r="AL7" s="1123"/>
      <c r="AM7" s="1123"/>
      <c r="AN7" s="1123"/>
      <c r="AO7" s="1123"/>
      <c r="AP7" s="1123">
        <v>52420</v>
      </c>
      <c r="AQ7" s="1123"/>
      <c r="AR7" s="1123"/>
      <c r="AS7" s="1123"/>
      <c r="AT7" s="1123"/>
      <c r="AU7" s="1124"/>
      <c r="AV7" s="1124"/>
      <c r="AW7" s="1124"/>
      <c r="AX7" s="1124"/>
      <c r="AY7" s="1125"/>
      <c r="AZ7" s="214"/>
      <c r="BA7" s="214"/>
      <c r="BB7" s="214"/>
      <c r="BC7" s="214"/>
      <c r="BD7" s="214"/>
      <c r="BE7" s="215"/>
      <c r="BF7" s="215"/>
      <c r="BG7" s="215"/>
      <c r="BH7" s="215"/>
      <c r="BI7" s="215"/>
      <c r="BJ7" s="215"/>
      <c r="BK7" s="215"/>
      <c r="BL7" s="215"/>
      <c r="BM7" s="215"/>
      <c r="BN7" s="215"/>
      <c r="BO7" s="215"/>
      <c r="BP7" s="215"/>
      <c r="BQ7" s="218">
        <v>1</v>
      </c>
      <c r="BR7" s="219" t="s">
        <v>563</v>
      </c>
      <c r="BS7" s="1113" t="s">
        <v>564</v>
      </c>
      <c r="BT7" s="1114"/>
      <c r="BU7" s="1114"/>
      <c r="BV7" s="1114"/>
      <c r="BW7" s="1114"/>
      <c r="BX7" s="1114"/>
      <c r="BY7" s="1114"/>
      <c r="BZ7" s="1114"/>
      <c r="CA7" s="1114"/>
      <c r="CB7" s="1114"/>
      <c r="CC7" s="1114"/>
      <c r="CD7" s="1114"/>
      <c r="CE7" s="1114"/>
      <c r="CF7" s="1114"/>
      <c r="CG7" s="1126"/>
      <c r="CH7" s="1110">
        <v>1</v>
      </c>
      <c r="CI7" s="1111"/>
      <c r="CJ7" s="1111"/>
      <c r="CK7" s="1111"/>
      <c r="CL7" s="1112"/>
      <c r="CM7" s="1110">
        <v>107</v>
      </c>
      <c r="CN7" s="1111"/>
      <c r="CO7" s="1111"/>
      <c r="CP7" s="1111"/>
      <c r="CQ7" s="1112"/>
      <c r="CR7" s="1110">
        <v>9</v>
      </c>
      <c r="CS7" s="1111"/>
      <c r="CT7" s="1111"/>
      <c r="CU7" s="1111"/>
      <c r="CV7" s="1112"/>
      <c r="CW7" s="1110" t="s">
        <v>562</v>
      </c>
      <c r="CX7" s="1111"/>
      <c r="CY7" s="1111"/>
      <c r="CZ7" s="1111"/>
      <c r="DA7" s="1112"/>
      <c r="DB7" s="1110">
        <v>500</v>
      </c>
      <c r="DC7" s="1111"/>
      <c r="DD7" s="1111"/>
      <c r="DE7" s="1111"/>
      <c r="DF7" s="1112"/>
      <c r="DG7" s="1110">
        <v>957</v>
      </c>
      <c r="DH7" s="1111"/>
      <c r="DI7" s="1111"/>
      <c r="DJ7" s="1111"/>
      <c r="DK7" s="1112"/>
      <c r="DL7" s="1110" t="s">
        <v>562</v>
      </c>
      <c r="DM7" s="1111"/>
      <c r="DN7" s="1111"/>
      <c r="DO7" s="1111"/>
      <c r="DP7" s="1112"/>
      <c r="DQ7" s="1110" t="s">
        <v>562</v>
      </c>
      <c r="DR7" s="1111"/>
      <c r="DS7" s="1111"/>
      <c r="DT7" s="1111"/>
      <c r="DU7" s="1112"/>
      <c r="DV7" s="1113"/>
      <c r="DW7" s="1114"/>
      <c r="DX7" s="1114"/>
      <c r="DY7" s="1114"/>
      <c r="DZ7" s="1115"/>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1502</v>
      </c>
      <c r="R8" s="1052"/>
      <c r="S8" s="1052"/>
      <c r="T8" s="1052"/>
      <c r="U8" s="1052"/>
      <c r="V8" s="1052">
        <v>1502</v>
      </c>
      <c r="W8" s="1052"/>
      <c r="X8" s="1052"/>
      <c r="Y8" s="1052"/>
      <c r="Z8" s="1052"/>
      <c r="AA8" s="1052" t="s">
        <v>562</v>
      </c>
      <c r="AB8" s="1052"/>
      <c r="AC8" s="1052"/>
      <c r="AD8" s="1052"/>
      <c r="AE8" s="1053"/>
      <c r="AF8" s="1048" t="s">
        <v>122</v>
      </c>
      <c r="AG8" s="1049"/>
      <c r="AH8" s="1049"/>
      <c r="AI8" s="1049"/>
      <c r="AJ8" s="1050"/>
      <c r="AK8" s="1094">
        <v>1502</v>
      </c>
      <c r="AL8" s="1095"/>
      <c r="AM8" s="1095"/>
      <c r="AN8" s="1095"/>
      <c r="AO8" s="1095"/>
      <c r="AP8" s="1095" t="s">
        <v>562</v>
      </c>
      <c r="AQ8" s="1095"/>
      <c r="AR8" s="1095"/>
      <c r="AS8" s="1095"/>
      <c r="AT8" s="1095"/>
      <c r="AU8" s="1096"/>
      <c r="AV8" s="1096"/>
      <c r="AW8" s="1096"/>
      <c r="AX8" s="1096"/>
      <c r="AY8" s="1097"/>
      <c r="AZ8" s="214"/>
      <c r="BA8" s="214"/>
      <c r="BB8" s="214"/>
      <c r="BC8" s="214"/>
      <c r="BD8" s="214"/>
      <c r="BE8" s="215"/>
      <c r="BF8" s="215"/>
      <c r="BG8" s="215"/>
      <c r="BH8" s="215"/>
      <c r="BI8" s="215"/>
      <c r="BJ8" s="215"/>
      <c r="BK8" s="215"/>
      <c r="BL8" s="215"/>
      <c r="BM8" s="215"/>
      <c r="BN8" s="215"/>
      <c r="BO8" s="215"/>
      <c r="BP8" s="215"/>
      <c r="BQ8" s="220">
        <v>2</v>
      </c>
      <c r="BR8" s="221"/>
      <c r="BS8" s="1005" t="s">
        <v>565</v>
      </c>
      <c r="BT8" s="1006"/>
      <c r="BU8" s="1006"/>
      <c r="BV8" s="1006"/>
      <c r="BW8" s="1006"/>
      <c r="BX8" s="1006"/>
      <c r="BY8" s="1006"/>
      <c r="BZ8" s="1006"/>
      <c r="CA8" s="1006"/>
      <c r="CB8" s="1006"/>
      <c r="CC8" s="1006"/>
      <c r="CD8" s="1006"/>
      <c r="CE8" s="1006"/>
      <c r="CF8" s="1006"/>
      <c r="CG8" s="1027"/>
      <c r="CH8" s="1002">
        <v>2</v>
      </c>
      <c r="CI8" s="1003"/>
      <c r="CJ8" s="1003"/>
      <c r="CK8" s="1003"/>
      <c r="CL8" s="1004"/>
      <c r="CM8" s="1002">
        <v>110</v>
      </c>
      <c r="CN8" s="1003"/>
      <c r="CO8" s="1003"/>
      <c r="CP8" s="1003"/>
      <c r="CQ8" s="1004"/>
      <c r="CR8" s="1002">
        <v>18</v>
      </c>
      <c r="CS8" s="1003"/>
      <c r="CT8" s="1003"/>
      <c r="CU8" s="1003"/>
      <c r="CV8" s="1004"/>
      <c r="CW8" s="1002">
        <v>30</v>
      </c>
      <c r="CX8" s="1003"/>
      <c r="CY8" s="1003"/>
      <c r="CZ8" s="1003"/>
      <c r="DA8" s="1004"/>
      <c r="DB8" s="1002" t="s">
        <v>562</v>
      </c>
      <c r="DC8" s="1003"/>
      <c r="DD8" s="1003"/>
      <c r="DE8" s="1003"/>
      <c r="DF8" s="1004"/>
      <c r="DG8" s="1002" t="s">
        <v>562</v>
      </c>
      <c r="DH8" s="1003"/>
      <c r="DI8" s="1003"/>
      <c r="DJ8" s="1003"/>
      <c r="DK8" s="1004"/>
      <c r="DL8" s="1002" t="s">
        <v>562</v>
      </c>
      <c r="DM8" s="1003"/>
      <c r="DN8" s="1003"/>
      <c r="DO8" s="1003"/>
      <c r="DP8" s="1004"/>
      <c r="DQ8" s="1002" t="s">
        <v>562</v>
      </c>
      <c r="DR8" s="1003"/>
      <c r="DS8" s="1003"/>
      <c r="DT8" s="1003"/>
      <c r="DU8" s="1004"/>
      <c r="DV8" s="1005"/>
      <c r="DW8" s="1006"/>
      <c r="DX8" s="1006"/>
      <c r="DY8" s="1006"/>
      <c r="DZ8" s="1007"/>
      <c r="EA8" s="216"/>
    </row>
    <row r="9" spans="1:131" s="217" customFormat="1" ht="26.25" customHeight="1" x14ac:dyDescent="0.2">
      <c r="A9" s="220">
        <v>3</v>
      </c>
      <c r="B9" s="1043" t="s">
        <v>376</v>
      </c>
      <c r="C9" s="1044"/>
      <c r="D9" s="1044"/>
      <c r="E9" s="1044"/>
      <c r="F9" s="1044"/>
      <c r="G9" s="1044"/>
      <c r="H9" s="1044"/>
      <c r="I9" s="1044"/>
      <c r="J9" s="1044"/>
      <c r="K9" s="1044"/>
      <c r="L9" s="1044"/>
      <c r="M9" s="1044"/>
      <c r="N9" s="1044"/>
      <c r="O9" s="1044"/>
      <c r="P9" s="1045"/>
      <c r="Q9" s="1051">
        <v>104</v>
      </c>
      <c r="R9" s="1052"/>
      <c r="S9" s="1052"/>
      <c r="T9" s="1052"/>
      <c r="U9" s="1052"/>
      <c r="V9" s="1052">
        <v>104</v>
      </c>
      <c r="W9" s="1052"/>
      <c r="X9" s="1052"/>
      <c r="Y9" s="1052"/>
      <c r="Z9" s="1052"/>
      <c r="AA9" s="1052">
        <v>0</v>
      </c>
      <c r="AB9" s="1052"/>
      <c r="AC9" s="1052"/>
      <c r="AD9" s="1052"/>
      <c r="AE9" s="1053"/>
      <c r="AF9" s="1048">
        <v>0</v>
      </c>
      <c r="AG9" s="1049"/>
      <c r="AH9" s="1049"/>
      <c r="AI9" s="1049"/>
      <c r="AJ9" s="1050"/>
      <c r="AK9" s="1094" t="s">
        <v>562</v>
      </c>
      <c r="AL9" s="1095"/>
      <c r="AM9" s="1095"/>
      <c r="AN9" s="1095"/>
      <c r="AO9" s="1095"/>
      <c r="AP9" s="1095">
        <v>3</v>
      </c>
      <c r="AQ9" s="1095"/>
      <c r="AR9" s="1095"/>
      <c r="AS9" s="1095"/>
      <c r="AT9" s="1095"/>
      <c r="AU9" s="1096"/>
      <c r="AV9" s="1096"/>
      <c r="AW9" s="1096"/>
      <c r="AX9" s="1096"/>
      <c r="AY9" s="1097"/>
      <c r="AZ9" s="214"/>
      <c r="BA9" s="214"/>
      <c r="BB9" s="214"/>
      <c r="BC9" s="214"/>
      <c r="BD9" s="214"/>
      <c r="BE9" s="215"/>
      <c r="BF9" s="215"/>
      <c r="BG9" s="215"/>
      <c r="BH9" s="215"/>
      <c r="BI9" s="215"/>
      <c r="BJ9" s="215"/>
      <c r="BK9" s="215"/>
      <c r="BL9" s="215"/>
      <c r="BM9" s="215"/>
      <c r="BN9" s="215"/>
      <c r="BO9" s="215"/>
      <c r="BP9" s="215"/>
      <c r="BQ9" s="220">
        <v>3</v>
      </c>
      <c r="BR9" s="221"/>
      <c r="BS9" s="1005" t="s">
        <v>566</v>
      </c>
      <c r="BT9" s="1006"/>
      <c r="BU9" s="1006"/>
      <c r="BV9" s="1006"/>
      <c r="BW9" s="1006"/>
      <c r="BX9" s="1006"/>
      <c r="BY9" s="1006"/>
      <c r="BZ9" s="1006"/>
      <c r="CA9" s="1006"/>
      <c r="CB9" s="1006"/>
      <c r="CC9" s="1006"/>
      <c r="CD9" s="1006"/>
      <c r="CE9" s="1006"/>
      <c r="CF9" s="1006"/>
      <c r="CG9" s="1027"/>
      <c r="CH9" s="1002">
        <v>-7</v>
      </c>
      <c r="CI9" s="1003"/>
      <c r="CJ9" s="1003"/>
      <c r="CK9" s="1003"/>
      <c r="CL9" s="1004"/>
      <c r="CM9" s="1002">
        <v>115</v>
      </c>
      <c r="CN9" s="1003"/>
      <c r="CO9" s="1003"/>
      <c r="CP9" s="1003"/>
      <c r="CQ9" s="1004"/>
      <c r="CR9" s="1002">
        <v>45</v>
      </c>
      <c r="CS9" s="1003"/>
      <c r="CT9" s="1003"/>
      <c r="CU9" s="1003"/>
      <c r="CV9" s="1004"/>
      <c r="CW9" s="1002" t="s">
        <v>562</v>
      </c>
      <c r="CX9" s="1003"/>
      <c r="CY9" s="1003"/>
      <c r="CZ9" s="1003"/>
      <c r="DA9" s="1004"/>
      <c r="DB9" s="1002" t="s">
        <v>562</v>
      </c>
      <c r="DC9" s="1003"/>
      <c r="DD9" s="1003"/>
      <c r="DE9" s="1003"/>
      <c r="DF9" s="1004"/>
      <c r="DG9" s="1002" t="s">
        <v>562</v>
      </c>
      <c r="DH9" s="1003"/>
      <c r="DI9" s="1003"/>
      <c r="DJ9" s="1003"/>
      <c r="DK9" s="1004"/>
      <c r="DL9" s="1002" t="s">
        <v>562</v>
      </c>
      <c r="DM9" s="1003"/>
      <c r="DN9" s="1003"/>
      <c r="DO9" s="1003"/>
      <c r="DP9" s="1004"/>
      <c r="DQ9" s="1002" t="s">
        <v>562</v>
      </c>
      <c r="DR9" s="1003"/>
      <c r="DS9" s="1003"/>
      <c r="DT9" s="1003"/>
      <c r="DU9" s="1004"/>
      <c r="DV9" s="1005"/>
      <c r="DW9" s="1006"/>
      <c r="DX9" s="1006"/>
      <c r="DY9" s="1006"/>
      <c r="DZ9" s="1007"/>
      <c r="EA9" s="216"/>
    </row>
    <row r="10" spans="1:131" s="217" customFormat="1" ht="26.25" customHeight="1" x14ac:dyDescent="0.2">
      <c r="A10" s="220">
        <v>4</v>
      </c>
      <c r="B10" s="1043" t="s">
        <v>377</v>
      </c>
      <c r="C10" s="1044"/>
      <c r="D10" s="1044"/>
      <c r="E10" s="1044"/>
      <c r="F10" s="1044"/>
      <c r="G10" s="1044"/>
      <c r="H10" s="1044"/>
      <c r="I10" s="1044"/>
      <c r="J10" s="1044"/>
      <c r="K10" s="1044"/>
      <c r="L10" s="1044"/>
      <c r="M10" s="1044"/>
      <c r="N10" s="1044"/>
      <c r="O10" s="1044"/>
      <c r="P10" s="1045"/>
      <c r="Q10" s="1051">
        <v>264</v>
      </c>
      <c r="R10" s="1052"/>
      <c r="S10" s="1052"/>
      <c r="T10" s="1052"/>
      <c r="U10" s="1052"/>
      <c r="V10" s="1052">
        <v>264</v>
      </c>
      <c r="W10" s="1052"/>
      <c r="X10" s="1052"/>
      <c r="Y10" s="1052"/>
      <c r="Z10" s="1052"/>
      <c r="AA10" s="1052" t="s">
        <v>562</v>
      </c>
      <c r="AB10" s="1052"/>
      <c r="AC10" s="1052"/>
      <c r="AD10" s="1052"/>
      <c r="AE10" s="1053"/>
      <c r="AF10" s="1048" t="s">
        <v>122</v>
      </c>
      <c r="AG10" s="1049"/>
      <c r="AH10" s="1049"/>
      <c r="AI10" s="1049"/>
      <c r="AJ10" s="1050"/>
      <c r="AK10" s="1094">
        <v>148</v>
      </c>
      <c r="AL10" s="1095"/>
      <c r="AM10" s="1095"/>
      <c r="AN10" s="1095"/>
      <c r="AO10" s="1095"/>
      <c r="AP10" s="1095">
        <v>17</v>
      </c>
      <c r="AQ10" s="1095"/>
      <c r="AR10" s="1095"/>
      <c r="AS10" s="1095"/>
      <c r="AT10" s="1095"/>
      <c r="AU10" s="1096"/>
      <c r="AV10" s="1096"/>
      <c r="AW10" s="1096"/>
      <c r="AX10" s="1096"/>
      <c r="AY10" s="1097"/>
      <c r="AZ10" s="214"/>
      <c r="BA10" s="214"/>
      <c r="BB10" s="214"/>
      <c r="BC10" s="214"/>
      <c r="BD10" s="214"/>
      <c r="BE10" s="215"/>
      <c r="BF10" s="215"/>
      <c r="BG10" s="215"/>
      <c r="BH10" s="215"/>
      <c r="BI10" s="215"/>
      <c r="BJ10" s="215"/>
      <c r="BK10" s="215"/>
      <c r="BL10" s="215"/>
      <c r="BM10" s="215"/>
      <c r="BN10" s="215"/>
      <c r="BO10" s="215"/>
      <c r="BP10" s="215"/>
      <c r="BQ10" s="220">
        <v>4</v>
      </c>
      <c r="BR10" s="221"/>
      <c r="BS10" s="1005" t="s">
        <v>567</v>
      </c>
      <c r="BT10" s="1006"/>
      <c r="BU10" s="1006"/>
      <c r="BV10" s="1006"/>
      <c r="BW10" s="1006"/>
      <c r="BX10" s="1006"/>
      <c r="BY10" s="1006"/>
      <c r="BZ10" s="1006"/>
      <c r="CA10" s="1006"/>
      <c r="CB10" s="1006"/>
      <c r="CC10" s="1006"/>
      <c r="CD10" s="1006"/>
      <c r="CE10" s="1006"/>
      <c r="CF10" s="1006"/>
      <c r="CG10" s="1027"/>
      <c r="CH10" s="1002">
        <v>-1</v>
      </c>
      <c r="CI10" s="1003"/>
      <c r="CJ10" s="1003"/>
      <c r="CK10" s="1003"/>
      <c r="CL10" s="1004"/>
      <c r="CM10" s="1002">
        <v>28</v>
      </c>
      <c r="CN10" s="1003"/>
      <c r="CO10" s="1003"/>
      <c r="CP10" s="1003"/>
      <c r="CQ10" s="1004"/>
      <c r="CR10" s="1002">
        <v>10</v>
      </c>
      <c r="CS10" s="1003"/>
      <c r="CT10" s="1003"/>
      <c r="CU10" s="1003"/>
      <c r="CV10" s="1004"/>
      <c r="CW10" s="1002">
        <v>70</v>
      </c>
      <c r="CX10" s="1003"/>
      <c r="CY10" s="1003"/>
      <c r="CZ10" s="1003"/>
      <c r="DA10" s="1004"/>
      <c r="DB10" s="1002" t="s">
        <v>562</v>
      </c>
      <c r="DC10" s="1003"/>
      <c r="DD10" s="1003"/>
      <c r="DE10" s="1003"/>
      <c r="DF10" s="1004"/>
      <c r="DG10" s="1002" t="s">
        <v>562</v>
      </c>
      <c r="DH10" s="1003"/>
      <c r="DI10" s="1003"/>
      <c r="DJ10" s="1003"/>
      <c r="DK10" s="1004"/>
      <c r="DL10" s="1002" t="s">
        <v>562</v>
      </c>
      <c r="DM10" s="1003"/>
      <c r="DN10" s="1003"/>
      <c r="DO10" s="1003"/>
      <c r="DP10" s="1004"/>
      <c r="DQ10" s="1002" t="s">
        <v>562</v>
      </c>
      <c r="DR10" s="1003"/>
      <c r="DS10" s="1003"/>
      <c r="DT10" s="1003"/>
      <c r="DU10" s="1004"/>
      <c r="DV10" s="1005"/>
      <c r="DW10" s="1006"/>
      <c r="DX10" s="1006"/>
      <c r="DY10" s="1006"/>
      <c r="DZ10" s="1007"/>
      <c r="EA10" s="216"/>
    </row>
    <row r="11" spans="1:131" s="217" customFormat="1" ht="26.25" customHeight="1" x14ac:dyDescent="0.2">
      <c r="A11" s="220">
        <v>5</v>
      </c>
      <c r="B11" s="1043" t="s">
        <v>378</v>
      </c>
      <c r="C11" s="1044"/>
      <c r="D11" s="1044"/>
      <c r="E11" s="1044"/>
      <c r="F11" s="1044"/>
      <c r="G11" s="1044"/>
      <c r="H11" s="1044"/>
      <c r="I11" s="1044"/>
      <c r="J11" s="1044"/>
      <c r="K11" s="1044"/>
      <c r="L11" s="1044"/>
      <c r="M11" s="1044"/>
      <c r="N11" s="1044"/>
      <c r="O11" s="1044"/>
      <c r="P11" s="1045"/>
      <c r="Q11" s="1051" t="s">
        <v>562</v>
      </c>
      <c r="R11" s="1052"/>
      <c r="S11" s="1052"/>
      <c r="T11" s="1052"/>
      <c r="U11" s="1052"/>
      <c r="V11" s="1052" t="s">
        <v>562</v>
      </c>
      <c r="W11" s="1052"/>
      <c r="X11" s="1052"/>
      <c r="Y11" s="1052"/>
      <c r="Z11" s="1052"/>
      <c r="AA11" s="1052" t="s">
        <v>562</v>
      </c>
      <c r="AB11" s="1052"/>
      <c r="AC11" s="1052"/>
      <c r="AD11" s="1052"/>
      <c r="AE11" s="1053"/>
      <c r="AF11" s="1048" t="s">
        <v>122</v>
      </c>
      <c r="AG11" s="1049"/>
      <c r="AH11" s="1049"/>
      <c r="AI11" s="1049"/>
      <c r="AJ11" s="1050"/>
      <c r="AK11" s="1094" t="s">
        <v>562</v>
      </c>
      <c r="AL11" s="1095"/>
      <c r="AM11" s="1095"/>
      <c r="AN11" s="1095"/>
      <c r="AO11" s="1095"/>
      <c r="AP11" s="1095" t="s">
        <v>562</v>
      </c>
      <c r="AQ11" s="1095"/>
      <c r="AR11" s="1095"/>
      <c r="AS11" s="1095"/>
      <c r="AT11" s="1095"/>
      <c r="AU11" s="1096"/>
      <c r="AV11" s="1096"/>
      <c r="AW11" s="1096"/>
      <c r="AX11" s="1096"/>
      <c r="AY11" s="1097"/>
      <c r="AZ11" s="214"/>
      <c r="BA11" s="214"/>
      <c r="BB11" s="214"/>
      <c r="BC11" s="214"/>
      <c r="BD11" s="214"/>
      <c r="BE11" s="215"/>
      <c r="BF11" s="215"/>
      <c r="BG11" s="215"/>
      <c r="BH11" s="215"/>
      <c r="BI11" s="215"/>
      <c r="BJ11" s="215"/>
      <c r="BK11" s="215"/>
      <c r="BL11" s="215"/>
      <c r="BM11" s="215"/>
      <c r="BN11" s="215"/>
      <c r="BO11" s="215"/>
      <c r="BP11" s="215"/>
      <c r="BQ11" s="220">
        <v>5</v>
      </c>
      <c r="BR11" s="221"/>
      <c r="BS11" s="1005" t="s">
        <v>568</v>
      </c>
      <c r="BT11" s="1006"/>
      <c r="BU11" s="1006"/>
      <c r="BV11" s="1006"/>
      <c r="BW11" s="1006"/>
      <c r="BX11" s="1006"/>
      <c r="BY11" s="1006"/>
      <c r="BZ11" s="1006"/>
      <c r="CA11" s="1006"/>
      <c r="CB11" s="1006"/>
      <c r="CC11" s="1006"/>
      <c r="CD11" s="1006"/>
      <c r="CE11" s="1006"/>
      <c r="CF11" s="1006"/>
      <c r="CG11" s="1027"/>
      <c r="CH11" s="1002" t="s">
        <v>562</v>
      </c>
      <c r="CI11" s="1003"/>
      <c r="CJ11" s="1003"/>
      <c r="CK11" s="1003"/>
      <c r="CL11" s="1004"/>
      <c r="CM11" s="1002">
        <v>10</v>
      </c>
      <c r="CN11" s="1003"/>
      <c r="CO11" s="1003"/>
      <c r="CP11" s="1003"/>
      <c r="CQ11" s="1004"/>
      <c r="CR11" s="1002">
        <v>10</v>
      </c>
      <c r="CS11" s="1003"/>
      <c r="CT11" s="1003"/>
      <c r="CU11" s="1003"/>
      <c r="CV11" s="1004"/>
      <c r="CW11" s="1002">
        <v>721</v>
      </c>
      <c r="CX11" s="1003"/>
      <c r="CY11" s="1003"/>
      <c r="CZ11" s="1003"/>
      <c r="DA11" s="1004"/>
      <c r="DB11" s="1002" t="s">
        <v>562</v>
      </c>
      <c r="DC11" s="1003"/>
      <c r="DD11" s="1003"/>
      <c r="DE11" s="1003"/>
      <c r="DF11" s="1004"/>
      <c r="DG11" s="1002" t="s">
        <v>562</v>
      </c>
      <c r="DH11" s="1003"/>
      <c r="DI11" s="1003"/>
      <c r="DJ11" s="1003"/>
      <c r="DK11" s="1004"/>
      <c r="DL11" s="1002" t="s">
        <v>562</v>
      </c>
      <c r="DM11" s="1003"/>
      <c r="DN11" s="1003"/>
      <c r="DO11" s="1003"/>
      <c r="DP11" s="1004"/>
      <c r="DQ11" s="1002" t="s">
        <v>562</v>
      </c>
      <c r="DR11" s="1003"/>
      <c r="DS11" s="1003"/>
      <c r="DT11" s="1003"/>
      <c r="DU11" s="1004"/>
      <c r="DV11" s="1005"/>
      <c r="DW11" s="1006"/>
      <c r="DX11" s="1006"/>
      <c r="DY11" s="1006"/>
      <c r="DZ11" s="1007"/>
      <c r="EA11" s="216"/>
    </row>
    <row r="12" spans="1:131" s="217" customFormat="1" ht="26.25" customHeight="1" x14ac:dyDescent="0.2">
      <c r="A12" s="220">
        <v>6</v>
      </c>
      <c r="B12" s="1043" t="s">
        <v>379</v>
      </c>
      <c r="C12" s="1044"/>
      <c r="D12" s="1044"/>
      <c r="E12" s="1044"/>
      <c r="F12" s="1044"/>
      <c r="G12" s="1044"/>
      <c r="H12" s="1044"/>
      <c r="I12" s="1044"/>
      <c r="J12" s="1044"/>
      <c r="K12" s="1044"/>
      <c r="L12" s="1044"/>
      <c r="M12" s="1044"/>
      <c r="N12" s="1044"/>
      <c r="O12" s="1044"/>
      <c r="P12" s="1045"/>
      <c r="Q12" s="1051">
        <v>46</v>
      </c>
      <c r="R12" s="1052"/>
      <c r="S12" s="1052"/>
      <c r="T12" s="1052"/>
      <c r="U12" s="1052"/>
      <c r="V12" s="1052">
        <v>26</v>
      </c>
      <c r="W12" s="1052"/>
      <c r="X12" s="1052"/>
      <c r="Y12" s="1052"/>
      <c r="Z12" s="1052"/>
      <c r="AA12" s="1052">
        <v>20</v>
      </c>
      <c r="AB12" s="1052"/>
      <c r="AC12" s="1052"/>
      <c r="AD12" s="1052"/>
      <c r="AE12" s="1053"/>
      <c r="AF12" s="1048" t="s">
        <v>122</v>
      </c>
      <c r="AG12" s="1049"/>
      <c r="AH12" s="1049"/>
      <c r="AI12" s="1049"/>
      <c r="AJ12" s="1050"/>
      <c r="AK12" s="1094">
        <v>2</v>
      </c>
      <c r="AL12" s="1095"/>
      <c r="AM12" s="1095"/>
      <c r="AN12" s="1095"/>
      <c r="AO12" s="1095"/>
      <c r="AP12" s="1095">
        <v>51</v>
      </c>
      <c r="AQ12" s="1095"/>
      <c r="AR12" s="1095"/>
      <c r="AS12" s="1095"/>
      <c r="AT12" s="1095"/>
      <c r="AU12" s="1096"/>
      <c r="AV12" s="1096"/>
      <c r="AW12" s="1096"/>
      <c r="AX12" s="1096"/>
      <c r="AY12" s="1097"/>
      <c r="AZ12" s="214"/>
      <c r="BA12" s="214"/>
      <c r="BB12" s="214"/>
      <c r="BC12" s="214"/>
      <c r="BD12" s="214"/>
      <c r="BE12" s="215"/>
      <c r="BF12" s="215"/>
      <c r="BG12" s="215"/>
      <c r="BH12" s="215"/>
      <c r="BI12" s="215"/>
      <c r="BJ12" s="215"/>
      <c r="BK12" s="215"/>
      <c r="BL12" s="215"/>
      <c r="BM12" s="215"/>
      <c r="BN12" s="215"/>
      <c r="BO12" s="215"/>
      <c r="BP12" s="215"/>
      <c r="BQ12" s="220">
        <v>6</v>
      </c>
      <c r="BR12" s="221"/>
      <c r="BS12" s="1005" t="s">
        <v>569</v>
      </c>
      <c r="BT12" s="1006"/>
      <c r="BU12" s="1006"/>
      <c r="BV12" s="1006"/>
      <c r="BW12" s="1006"/>
      <c r="BX12" s="1006"/>
      <c r="BY12" s="1006"/>
      <c r="BZ12" s="1006"/>
      <c r="CA12" s="1006"/>
      <c r="CB12" s="1006"/>
      <c r="CC12" s="1006"/>
      <c r="CD12" s="1006"/>
      <c r="CE12" s="1006"/>
      <c r="CF12" s="1006"/>
      <c r="CG12" s="1027"/>
      <c r="CH12" s="1002">
        <v>23</v>
      </c>
      <c r="CI12" s="1003"/>
      <c r="CJ12" s="1003"/>
      <c r="CK12" s="1003"/>
      <c r="CL12" s="1004"/>
      <c r="CM12" s="1002">
        <v>240</v>
      </c>
      <c r="CN12" s="1003"/>
      <c r="CO12" s="1003"/>
      <c r="CP12" s="1003"/>
      <c r="CQ12" s="1004"/>
      <c r="CR12" s="1002">
        <v>5</v>
      </c>
      <c r="CS12" s="1003"/>
      <c r="CT12" s="1003"/>
      <c r="CU12" s="1003"/>
      <c r="CV12" s="1004"/>
      <c r="CW12" s="1002" t="s">
        <v>562</v>
      </c>
      <c r="CX12" s="1003"/>
      <c r="CY12" s="1003"/>
      <c r="CZ12" s="1003"/>
      <c r="DA12" s="1004"/>
      <c r="DB12" s="1002" t="s">
        <v>562</v>
      </c>
      <c r="DC12" s="1003"/>
      <c r="DD12" s="1003"/>
      <c r="DE12" s="1003"/>
      <c r="DF12" s="1004"/>
      <c r="DG12" s="1002" t="s">
        <v>562</v>
      </c>
      <c r="DH12" s="1003"/>
      <c r="DI12" s="1003"/>
      <c r="DJ12" s="1003"/>
      <c r="DK12" s="1004"/>
      <c r="DL12" s="1002" t="s">
        <v>562</v>
      </c>
      <c r="DM12" s="1003"/>
      <c r="DN12" s="1003"/>
      <c r="DO12" s="1003"/>
      <c r="DP12" s="1004"/>
      <c r="DQ12" s="1002" t="s">
        <v>562</v>
      </c>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4"/>
      <c r="AL13" s="1095"/>
      <c r="AM13" s="1095"/>
      <c r="AN13" s="1095"/>
      <c r="AO13" s="1095"/>
      <c r="AP13" s="1095"/>
      <c r="AQ13" s="1095"/>
      <c r="AR13" s="1095"/>
      <c r="AS13" s="1095"/>
      <c r="AT13" s="1095"/>
      <c r="AU13" s="1096"/>
      <c r="AV13" s="1096"/>
      <c r="AW13" s="1096"/>
      <c r="AX13" s="1096"/>
      <c r="AY13" s="1097"/>
      <c r="AZ13" s="214"/>
      <c r="BA13" s="214"/>
      <c r="BB13" s="214"/>
      <c r="BC13" s="214"/>
      <c r="BD13" s="214"/>
      <c r="BE13" s="215"/>
      <c r="BF13" s="215"/>
      <c r="BG13" s="215"/>
      <c r="BH13" s="215"/>
      <c r="BI13" s="215"/>
      <c r="BJ13" s="215"/>
      <c r="BK13" s="215"/>
      <c r="BL13" s="215"/>
      <c r="BM13" s="215"/>
      <c r="BN13" s="215"/>
      <c r="BO13" s="215"/>
      <c r="BP13" s="215"/>
      <c r="BQ13" s="220">
        <v>7</v>
      </c>
      <c r="BR13" s="221"/>
      <c r="BS13" s="1005" t="s">
        <v>570</v>
      </c>
      <c r="BT13" s="1006"/>
      <c r="BU13" s="1006"/>
      <c r="BV13" s="1006"/>
      <c r="BW13" s="1006"/>
      <c r="BX13" s="1006"/>
      <c r="BY13" s="1006"/>
      <c r="BZ13" s="1006"/>
      <c r="CA13" s="1006"/>
      <c r="CB13" s="1006"/>
      <c r="CC13" s="1006"/>
      <c r="CD13" s="1006"/>
      <c r="CE13" s="1006"/>
      <c r="CF13" s="1006"/>
      <c r="CG13" s="1027"/>
      <c r="CH13" s="1002">
        <v>12</v>
      </c>
      <c r="CI13" s="1003"/>
      <c r="CJ13" s="1003"/>
      <c r="CK13" s="1003"/>
      <c r="CL13" s="1004"/>
      <c r="CM13" s="1002">
        <v>37</v>
      </c>
      <c r="CN13" s="1003"/>
      <c r="CO13" s="1003"/>
      <c r="CP13" s="1003"/>
      <c r="CQ13" s="1004"/>
      <c r="CR13" s="1002">
        <v>14</v>
      </c>
      <c r="CS13" s="1003"/>
      <c r="CT13" s="1003"/>
      <c r="CU13" s="1003"/>
      <c r="CV13" s="1004"/>
      <c r="CW13" s="1002" t="s">
        <v>562</v>
      </c>
      <c r="CX13" s="1003"/>
      <c r="CY13" s="1003"/>
      <c r="CZ13" s="1003"/>
      <c r="DA13" s="1004"/>
      <c r="DB13" s="1002" t="s">
        <v>562</v>
      </c>
      <c r="DC13" s="1003"/>
      <c r="DD13" s="1003"/>
      <c r="DE13" s="1003"/>
      <c r="DF13" s="1004"/>
      <c r="DG13" s="1002" t="s">
        <v>562</v>
      </c>
      <c r="DH13" s="1003"/>
      <c r="DI13" s="1003"/>
      <c r="DJ13" s="1003"/>
      <c r="DK13" s="1004"/>
      <c r="DL13" s="1002" t="s">
        <v>562</v>
      </c>
      <c r="DM13" s="1003"/>
      <c r="DN13" s="1003"/>
      <c r="DO13" s="1003"/>
      <c r="DP13" s="1004"/>
      <c r="DQ13" s="1002" t="s">
        <v>562</v>
      </c>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4"/>
      <c r="AL14" s="1095"/>
      <c r="AM14" s="1095"/>
      <c r="AN14" s="1095"/>
      <c r="AO14" s="1095"/>
      <c r="AP14" s="1095"/>
      <c r="AQ14" s="1095"/>
      <c r="AR14" s="1095"/>
      <c r="AS14" s="1095"/>
      <c r="AT14" s="1095"/>
      <c r="AU14" s="1096"/>
      <c r="AV14" s="1096"/>
      <c r="AW14" s="1096"/>
      <c r="AX14" s="1096"/>
      <c r="AY14" s="1097"/>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4"/>
      <c r="AL15" s="1095"/>
      <c r="AM15" s="1095"/>
      <c r="AN15" s="1095"/>
      <c r="AO15" s="1095"/>
      <c r="AP15" s="1095"/>
      <c r="AQ15" s="1095"/>
      <c r="AR15" s="1095"/>
      <c r="AS15" s="1095"/>
      <c r="AT15" s="1095"/>
      <c r="AU15" s="1096"/>
      <c r="AV15" s="1096"/>
      <c r="AW15" s="1096"/>
      <c r="AX15" s="1096"/>
      <c r="AY15" s="1097"/>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4"/>
      <c r="AL16" s="1095"/>
      <c r="AM16" s="1095"/>
      <c r="AN16" s="1095"/>
      <c r="AO16" s="1095"/>
      <c r="AP16" s="1095"/>
      <c r="AQ16" s="1095"/>
      <c r="AR16" s="1095"/>
      <c r="AS16" s="1095"/>
      <c r="AT16" s="1095"/>
      <c r="AU16" s="1096"/>
      <c r="AV16" s="1096"/>
      <c r="AW16" s="1096"/>
      <c r="AX16" s="1096"/>
      <c r="AY16" s="1097"/>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4"/>
      <c r="AL17" s="1095"/>
      <c r="AM17" s="1095"/>
      <c r="AN17" s="1095"/>
      <c r="AO17" s="1095"/>
      <c r="AP17" s="1095"/>
      <c r="AQ17" s="1095"/>
      <c r="AR17" s="1095"/>
      <c r="AS17" s="1095"/>
      <c r="AT17" s="1095"/>
      <c r="AU17" s="1096"/>
      <c r="AV17" s="1096"/>
      <c r="AW17" s="1096"/>
      <c r="AX17" s="1096"/>
      <c r="AY17" s="1097"/>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4"/>
      <c r="AL18" s="1095"/>
      <c r="AM18" s="1095"/>
      <c r="AN18" s="1095"/>
      <c r="AO18" s="1095"/>
      <c r="AP18" s="1095"/>
      <c r="AQ18" s="1095"/>
      <c r="AR18" s="1095"/>
      <c r="AS18" s="1095"/>
      <c r="AT18" s="1095"/>
      <c r="AU18" s="1096"/>
      <c r="AV18" s="1096"/>
      <c r="AW18" s="1096"/>
      <c r="AX18" s="1096"/>
      <c r="AY18" s="1097"/>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4"/>
      <c r="AL19" s="1095"/>
      <c r="AM19" s="1095"/>
      <c r="AN19" s="1095"/>
      <c r="AO19" s="1095"/>
      <c r="AP19" s="1095"/>
      <c r="AQ19" s="1095"/>
      <c r="AR19" s="1095"/>
      <c r="AS19" s="1095"/>
      <c r="AT19" s="1095"/>
      <c r="AU19" s="1096"/>
      <c r="AV19" s="1096"/>
      <c r="AW19" s="1096"/>
      <c r="AX19" s="1096"/>
      <c r="AY19" s="1097"/>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4"/>
      <c r="AL20" s="1095"/>
      <c r="AM20" s="1095"/>
      <c r="AN20" s="1095"/>
      <c r="AO20" s="1095"/>
      <c r="AP20" s="1095"/>
      <c r="AQ20" s="1095"/>
      <c r="AR20" s="1095"/>
      <c r="AS20" s="1095"/>
      <c r="AT20" s="1095"/>
      <c r="AU20" s="1096"/>
      <c r="AV20" s="1096"/>
      <c r="AW20" s="1096"/>
      <c r="AX20" s="1096"/>
      <c r="AY20" s="1097"/>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4"/>
      <c r="AL21" s="1095"/>
      <c r="AM21" s="1095"/>
      <c r="AN21" s="1095"/>
      <c r="AO21" s="1095"/>
      <c r="AP21" s="1095"/>
      <c r="AQ21" s="1095"/>
      <c r="AR21" s="1095"/>
      <c r="AS21" s="1095"/>
      <c r="AT21" s="1095"/>
      <c r="AU21" s="1096"/>
      <c r="AV21" s="1096"/>
      <c r="AW21" s="1096"/>
      <c r="AX21" s="1096"/>
      <c r="AY21" s="1097"/>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7"/>
      <c r="R22" s="1088"/>
      <c r="S22" s="1088"/>
      <c r="T22" s="1088"/>
      <c r="U22" s="1088"/>
      <c r="V22" s="1088"/>
      <c r="W22" s="1088"/>
      <c r="X22" s="1088"/>
      <c r="Y22" s="1088"/>
      <c r="Z22" s="1088"/>
      <c r="AA22" s="1088"/>
      <c r="AB22" s="1088"/>
      <c r="AC22" s="1088"/>
      <c r="AD22" s="1088"/>
      <c r="AE22" s="1089"/>
      <c r="AF22" s="1048"/>
      <c r="AG22" s="1049"/>
      <c r="AH22" s="1049"/>
      <c r="AI22" s="1049"/>
      <c r="AJ22" s="1050"/>
      <c r="AK22" s="1090"/>
      <c r="AL22" s="1091"/>
      <c r="AM22" s="1091"/>
      <c r="AN22" s="1091"/>
      <c r="AO22" s="1091"/>
      <c r="AP22" s="1091"/>
      <c r="AQ22" s="1091"/>
      <c r="AR22" s="1091"/>
      <c r="AS22" s="1091"/>
      <c r="AT22" s="1091"/>
      <c r="AU22" s="1092"/>
      <c r="AV22" s="1092"/>
      <c r="AW22" s="1092"/>
      <c r="AX22" s="1092"/>
      <c r="AY22" s="1093"/>
      <c r="AZ22" s="1041" t="s">
        <v>380</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381</v>
      </c>
      <c r="B23" s="950" t="s">
        <v>382</v>
      </c>
      <c r="C23" s="951"/>
      <c r="D23" s="951"/>
      <c r="E23" s="951"/>
      <c r="F23" s="951"/>
      <c r="G23" s="951"/>
      <c r="H23" s="951"/>
      <c r="I23" s="951"/>
      <c r="J23" s="951"/>
      <c r="K23" s="951"/>
      <c r="L23" s="951"/>
      <c r="M23" s="951"/>
      <c r="N23" s="951"/>
      <c r="O23" s="951"/>
      <c r="P23" s="961"/>
      <c r="Q23" s="1081">
        <v>157661</v>
      </c>
      <c r="R23" s="1075"/>
      <c r="S23" s="1075"/>
      <c r="T23" s="1075"/>
      <c r="U23" s="1075"/>
      <c r="V23" s="1075">
        <v>148384</v>
      </c>
      <c r="W23" s="1075"/>
      <c r="X23" s="1075"/>
      <c r="Y23" s="1075"/>
      <c r="Z23" s="1075"/>
      <c r="AA23" s="1075">
        <v>9277</v>
      </c>
      <c r="AB23" s="1075"/>
      <c r="AC23" s="1075"/>
      <c r="AD23" s="1075"/>
      <c r="AE23" s="1082"/>
      <c r="AF23" s="1083">
        <v>6459</v>
      </c>
      <c r="AG23" s="1075"/>
      <c r="AH23" s="1075"/>
      <c r="AI23" s="1075"/>
      <c r="AJ23" s="1084"/>
      <c r="AK23" s="1085"/>
      <c r="AL23" s="1086"/>
      <c r="AM23" s="1086"/>
      <c r="AN23" s="1086"/>
      <c r="AO23" s="1086"/>
      <c r="AP23" s="1075">
        <v>52491</v>
      </c>
      <c r="AQ23" s="1075"/>
      <c r="AR23" s="1075"/>
      <c r="AS23" s="1075"/>
      <c r="AT23" s="1075"/>
      <c r="AU23" s="1076"/>
      <c r="AV23" s="1076"/>
      <c r="AW23" s="1076"/>
      <c r="AX23" s="1076"/>
      <c r="AY23" s="1077"/>
      <c r="AZ23" s="1078" t="s">
        <v>122</v>
      </c>
      <c r="BA23" s="1079"/>
      <c r="BB23" s="1079"/>
      <c r="BC23" s="1079"/>
      <c r="BD23" s="1080"/>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4" t="s">
        <v>383</v>
      </c>
      <c r="B24" s="1074"/>
      <c r="C24" s="1074"/>
      <c r="D24" s="1074"/>
      <c r="E24" s="1074"/>
      <c r="F24" s="1074"/>
      <c r="G24" s="1074"/>
      <c r="H24" s="1074"/>
      <c r="I24" s="1074"/>
      <c r="J24" s="1074"/>
      <c r="K24" s="1074"/>
      <c r="L24" s="1074"/>
      <c r="M24" s="1074"/>
      <c r="N24" s="1074"/>
      <c r="O24" s="1074"/>
      <c r="P24" s="1074"/>
      <c r="Q24" s="1074"/>
      <c r="R24" s="1074"/>
      <c r="S24" s="1074"/>
      <c r="T24" s="1074"/>
      <c r="U24" s="1074"/>
      <c r="V24" s="1074"/>
      <c r="W24" s="1074"/>
      <c r="X24" s="1074"/>
      <c r="Y24" s="1074"/>
      <c r="Z24" s="1074"/>
      <c r="AA24" s="1074"/>
      <c r="AB24" s="1074"/>
      <c r="AC24" s="1074"/>
      <c r="AD24" s="1074"/>
      <c r="AE24" s="1074"/>
      <c r="AF24" s="1074"/>
      <c r="AG24" s="1074"/>
      <c r="AH24" s="1074"/>
      <c r="AI24" s="1074"/>
      <c r="AJ24" s="1074"/>
      <c r="AK24" s="1074"/>
      <c r="AL24" s="1074"/>
      <c r="AM24" s="1074"/>
      <c r="AN24" s="1074"/>
      <c r="AO24" s="1074"/>
      <c r="AP24" s="1074"/>
      <c r="AQ24" s="1074"/>
      <c r="AR24" s="1074"/>
      <c r="AS24" s="1074"/>
      <c r="AT24" s="1074"/>
      <c r="AU24" s="1074"/>
      <c r="AV24" s="1074"/>
      <c r="AW24" s="1074"/>
      <c r="AX24" s="1074"/>
      <c r="AY24" s="1074"/>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3" t="s">
        <v>384</v>
      </c>
      <c r="B25" s="1073"/>
      <c r="C25" s="1073"/>
      <c r="D25" s="1073"/>
      <c r="E25" s="1073"/>
      <c r="F25" s="1073"/>
      <c r="G25" s="1073"/>
      <c r="H25" s="1073"/>
      <c r="I25" s="1073"/>
      <c r="J25" s="1073"/>
      <c r="K25" s="1073"/>
      <c r="L25" s="1073"/>
      <c r="M25" s="1073"/>
      <c r="N25" s="1073"/>
      <c r="O25" s="1073"/>
      <c r="P25" s="1073"/>
      <c r="Q25" s="1073"/>
      <c r="R25" s="1073"/>
      <c r="S25" s="1073"/>
      <c r="T25" s="1073"/>
      <c r="U25" s="1073"/>
      <c r="V25" s="1073"/>
      <c r="W25" s="1073"/>
      <c r="X25" s="1073"/>
      <c r="Y25" s="1073"/>
      <c r="Z25" s="1073"/>
      <c r="AA25" s="1073"/>
      <c r="AB25" s="1073"/>
      <c r="AC25" s="1073"/>
      <c r="AD25" s="1073"/>
      <c r="AE25" s="1073"/>
      <c r="AF25" s="1073"/>
      <c r="AG25" s="1073"/>
      <c r="AH25" s="1073"/>
      <c r="AI25" s="1073"/>
      <c r="AJ25" s="1073"/>
      <c r="AK25" s="1073"/>
      <c r="AL25" s="1073"/>
      <c r="AM25" s="1073"/>
      <c r="AN25" s="1073"/>
      <c r="AO25" s="1073"/>
      <c r="AP25" s="1073"/>
      <c r="AQ25" s="1073"/>
      <c r="AR25" s="1073"/>
      <c r="AS25" s="1073"/>
      <c r="AT25" s="1073"/>
      <c r="AU25" s="1073"/>
      <c r="AV25" s="1073"/>
      <c r="AW25" s="1073"/>
      <c r="AX25" s="1073"/>
      <c r="AY25" s="1073"/>
      <c r="AZ25" s="1073"/>
      <c r="BA25" s="1073"/>
      <c r="BB25" s="1073"/>
      <c r="BC25" s="1073"/>
      <c r="BD25" s="1073"/>
      <c r="BE25" s="1073"/>
      <c r="BF25" s="1073"/>
      <c r="BG25" s="1073"/>
      <c r="BH25" s="1073"/>
      <c r="BI25" s="1073"/>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385</v>
      </c>
      <c r="R26" s="1015"/>
      <c r="S26" s="1015"/>
      <c r="T26" s="1015"/>
      <c r="U26" s="1016"/>
      <c r="V26" s="1014" t="s">
        <v>386</v>
      </c>
      <c r="W26" s="1015"/>
      <c r="X26" s="1015"/>
      <c r="Y26" s="1015"/>
      <c r="Z26" s="1016"/>
      <c r="AA26" s="1014" t="s">
        <v>387</v>
      </c>
      <c r="AB26" s="1015"/>
      <c r="AC26" s="1015"/>
      <c r="AD26" s="1015"/>
      <c r="AE26" s="1015"/>
      <c r="AF26" s="1069" t="s">
        <v>388</v>
      </c>
      <c r="AG26" s="1021"/>
      <c r="AH26" s="1021"/>
      <c r="AI26" s="1021"/>
      <c r="AJ26" s="1070"/>
      <c r="AK26" s="1015" t="s">
        <v>389</v>
      </c>
      <c r="AL26" s="1015"/>
      <c r="AM26" s="1015"/>
      <c r="AN26" s="1015"/>
      <c r="AO26" s="1016"/>
      <c r="AP26" s="1014" t="s">
        <v>390</v>
      </c>
      <c r="AQ26" s="1015"/>
      <c r="AR26" s="1015"/>
      <c r="AS26" s="1015"/>
      <c r="AT26" s="1016"/>
      <c r="AU26" s="1014" t="s">
        <v>391</v>
      </c>
      <c r="AV26" s="1015"/>
      <c r="AW26" s="1015"/>
      <c r="AX26" s="1015"/>
      <c r="AY26" s="1016"/>
      <c r="AZ26" s="1014" t="s">
        <v>392</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1"/>
      <c r="AG27" s="1024"/>
      <c r="AH27" s="1024"/>
      <c r="AI27" s="1024"/>
      <c r="AJ27" s="1072"/>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1" t="s">
        <v>393</v>
      </c>
      <c r="C28" s="1062"/>
      <c r="D28" s="1062"/>
      <c r="E28" s="1062"/>
      <c r="F28" s="1062"/>
      <c r="G28" s="1062"/>
      <c r="H28" s="1062"/>
      <c r="I28" s="1062"/>
      <c r="J28" s="1062"/>
      <c r="K28" s="1062"/>
      <c r="L28" s="1062"/>
      <c r="M28" s="1062"/>
      <c r="N28" s="1062"/>
      <c r="O28" s="1062"/>
      <c r="P28" s="1063"/>
      <c r="Q28" s="1064">
        <v>32476</v>
      </c>
      <c r="R28" s="1065"/>
      <c r="S28" s="1065"/>
      <c r="T28" s="1065"/>
      <c r="U28" s="1065"/>
      <c r="V28" s="1065">
        <v>32021</v>
      </c>
      <c r="W28" s="1065"/>
      <c r="X28" s="1065"/>
      <c r="Y28" s="1065"/>
      <c r="Z28" s="1065"/>
      <c r="AA28" s="1065">
        <v>455</v>
      </c>
      <c r="AB28" s="1065"/>
      <c r="AC28" s="1065"/>
      <c r="AD28" s="1065"/>
      <c r="AE28" s="1066"/>
      <c r="AF28" s="1067">
        <v>455</v>
      </c>
      <c r="AG28" s="1065"/>
      <c r="AH28" s="1065"/>
      <c r="AI28" s="1065"/>
      <c r="AJ28" s="1068"/>
      <c r="AK28" s="1055">
        <v>3079</v>
      </c>
      <c r="AL28" s="1056"/>
      <c r="AM28" s="1056"/>
      <c r="AN28" s="1056"/>
      <c r="AO28" s="1056"/>
      <c r="AP28" s="1056" t="s">
        <v>562</v>
      </c>
      <c r="AQ28" s="1056"/>
      <c r="AR28" s="1056"/>
      <c r="AS28" s="1056"/>
      <c r="AT28" s="1056"/>
      <c r="AU28" s="1056" t="s">
        <v>562</v>
      </c>
      <c r="AV28" s="1056"/>
      <c r="AW28" s="1056"/>
      <c r="AX28" s="1056"/>
      <c r="AY28" s="1056"/>
      <c r="AZ28" s="1057" t="s">
        <v>562</v>
      </c>
      <c r="BA28" s="1058"/>
      <c r="BB28" s="1058"/>
      <c r="BC28" s="1058"/>
      <c r="BD28" s="1058"/>
      <c r="BE28" s="1059"/>
      <c r="BF28" s="1059"/>
      <c r="BG28" s="1059"/>
      <c r="BH28" s="1059"/>
      <c r="BI28" s="1060"/>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394</v>
      </c>
      <c r="C29" s="1044"/>
      <c r="D29" s="1044"/>
      <c r="E29" s="1044"/>
      <c r="F29" s="1044"/>
      <c r="G29" s="1044"/>
      <c r="H29" s="1044"/>
      <c r="I29" s="1044"/>
      <c r="J29" s="1044"/>
      <c r="K29" s="1044"/>
      <c r="L29" s="1044"/>
      <c r="M29" s="1044"/>
      <c r="N29" s="1044"/>
      <c r="O29" s="1044"/>
      <c r="P29" s="1045"/>
      <c r="Q29" s="1051">
        <v>27424</v>
      </c>
      <c r="R29" s="1052"/>
      <c r="S29" s="1052"/>
      <c r="T29" s="1052"/>
      <c r="U29" s="1052"/>
      <c r="V29" s="1052">
        <v>27146</v>
      </c>
      <c r="W29" s="1052"/>
      <c r="X29" s="1052"/>
      <c r="Y29" s="1052"/>
      <c r="Z29" s="1052"/>
      <c r="AA29" s="1052">
        <v>278</v>
      </c>
      <c r="AB29" s="1052"/>
      <c r="AC29" s="1052"/>
      <c r="AD29" s="1052"/>
      <c r="AE29" s="1053"/>
      <c r="AF29" s="1048">
        <v>278</v>
      </c>
      <c r="AG29" s="1049"/>
      <c r="AH29" s="1049"/>
      <c r="AI29" s="1049"/>
      <c r="AJ29" s="1050"/>
      <c r="AK29" s="993">
        <v>4870</v>
      </c>
      <c r="AL29" s="984"/>
      <c r="AM29" s="984"/>
      <c r="AN29" s="984"/>
      <c r="AO29" s="984"/>
      <c r="AP29" s="984" t="s">
        <v>562</v>
      </c>
      <c r="AQ29" s="984"/>
      <c r="AR29" s="984"/>
      <c r="AS29" s="984"/>
      <c r="AT29" s="984"/>
      <c r="AU29" s="984" t="s">
        <v>562</v>
      </c>
      <c r="AV29" s="984"/>
      <c r="AW29" s="984"/>
      <c r="AX29" s="984"/>
      <c r="AY29" s="984"/>
      <c r="AZ29" s="1054" t="s">
        <v>562</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395</v>
      </c>
      <c r="C30" s="1044"/>
      <c r="D30" s="1044"/>
      <c r="E30" s="1044"/>
      <c r="F30" s="1044"/>
      <c r="G30" s="1044"/>
      <c r="H30" s="1044"/>
      <c r="I30" s="1044"/>
      <c r="J30" s="1044"/>
      <c r="K30" s="1044"/>
      <c r="L30" s="1044"/>
      <c r="M30" s="1044"/>
      <c r="N30" s="1044"/>
      <c r="O30" s="1044"/>
      <c r="P30" s="1045"/>
      <c r="Q30" s="1051">
        <v>7055</v>
      </c>
      <c r="R30" s="1052"/>
      <c r="S30" s="1052"/>
      <c r="T30" s="1052"/>
      <c r="U30" s="1052"/>
      <c r="V30" s="1052">
        <v>7022</v>
      </c>
      <c r="W30" s="1052"/>
      <c r="X30" s="1052"/>
      <c r="Y30" s="1052"/>
      <c r="Z30" s="1052"/>
      <c r="AA30" s="1052">
        <v>33</v>
      </c>
      <c r="AB30" s="1052"/>
      <c r="AC30" s="1052"/>
      <c r="AD30" s="1052"/>
      <c r="AE30" s="1053"/>
      <c r="AF30" s="1048">
        <v>33</v>
      </c>
      <c r="AG30" s="1049"/>
      <c r="AH30" s="1049"/>
      <c r="AI30" s="1049"/>
      <c r="AJ30" s="1050"/>
      <c r="AK30" s="993">
        <v>1095</v>
      </c>
      <c r="AL30" s="984"/>
      <c r="AM30" s="984"/>
      <c r="AN30" s="984"/>
      <c r="AO30" s="984"/>
      <c r="AP30" s="984" t="s">
        <v>562</v>
      </c>
      <c r="AQ30" s="984"/>
      <c r="AR30" s="984"/>
      <c r="AS30" s="984"/>
      <c r="AT30" s="984"/>
      <c r="AU30" s="984" t="s">
        <v>562</v>
      </c>
      <c r="AV30" s="984"/>
      <c r="AW30" s="984"/>
      <c r="AX30" s="984"/>
      <c r="AY30" s="984"/>
      <c r="AZ30" s="1054" t="s">
        <v>562</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396</v>
      </c>
      <c r="C31" s="1044"/>
      <c r="D31" s="1044"/>
      <c r="E31" s="1044"/>
      <c r="F31" s="1044"/>
      <c r="G31" s="1044"/>
      <c r="H31" s="1044"/>
      <c r="I31" s="1044"/>
      <c r="J31" s="1044"/>
      <c r="K31" s="1044"/>
      <c r="L31" s="1044"/>
      <c r="M31" s="1044"/>
      <c r="N31" s="1044"/>
      <c r="O31" s="1044"/>
      <c r="P31" s="1045"/>
      <c r="Q31" s="1051">
        <v>26699</v>
      </c>
      <c r="R31" s="1052"/>
      <c r="S31" s="1052"/>
      <c r="T31" s="1052"/>
      <c r="U31" s="1052"/>
      <c r="V31" s="1052">
        <v>27513</v>
      </c>
      <c r="W31" s="1052"/>
      <c r="X31" s="1052"/>
      <c r="Y31" s="1052"/>
      <c r="Z31" s="1052"/>
      <c r="AA31" s="1052">
        <v>-814</v>
      </c>
      <c r="AB31" s="1052"/>
      <c r="AC31" s="1052"/>
      <c r="AD31" s="1052"/>
      <c r="AE31" s="1053"/>
      <c r="AF31" s="1048">
        <v>10262</v>
      </c>
      <c r="AG31" s="1049"/>
      <c r="AH31" s="1049"/>
      <c r="AI31" s="1049"/>
      <c r="AJ31" s="1050"/>
      <c r="AK31" s="993">
        <v>2492</v>
      </c>
      <c r="AL31" s="984"/>
      <c r="AM31" s="984"/>
      <c r="AN31" s="984"/>
      <c r="AO31" s="984"/>
      <c r="AP31" s="984">
        <v>10177</v>
      </c>
      <c r="AQ31" s="984"/>
      <c r="AR31" s="984"/>
      <c r="AS31" s="984"/>
      <c r="AT31" s="984"/>
      <c r="AU31" s="984">
        <v>5571</v>
      </c>
      <c r="AV31" s="984"/>
      <c r="AW31" s="984"/>
      <c r="AX31" s="984"/>
      <c r="AY31" s="984"/>
      <c r="AZ31" s="1054" t="s">
        <v>562</v>
      </c>
      <c r="BA31" s="1054"/>
      <c r="BB31" s="1054"/>
      <c r="BC31" s="1054"/>
      <c r="BD31" s="1054"/>
      <c r="BE31" s="985" t="s">
        <v>397</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398</v>
      </c>
      <c r="C32" s="1044"/>
      <c r="D32" s="1044"/>
      <c r="E32" s="1044"/>
      <c r="F32" s="1044"/>
      <c r="G32" s="1044"/>
      <c r="H32" s="1044"/>
      <c r="I32" s="1044"/>
      <c r="J32" s="1044"/>
      <c r="K32" s="1044"/>
      <c r="L32" s="1044"/>
      <c r="M32" s="1044"/>
      <c r="N32" s="1044"/>
      <c r="O32" s="1044"/>
      <c r="P32" s="1045"/>
      <c r="Q32" s="1051">
        <v>7463</v>
      </c>
      <c r="R32" s="1052"/>
      <c r="S32" s="1052"/>
      <c r="T32" s="1052"/>
      <c r="U32" s="1052"/>
      <c r="V32" s="1052">
        <v>6996</v>
      </c>
      <c r="W32" s="1052"/>
      <c r="X32" s="1052"/>
      <c r="Y32" s="1052"/>
      <c r="Z32" s="1052"/>
      <c r="AA32" s="1052">
        <v>467</v>
      </c>
      <c r="AB32" s="1052"/>
      <c r="AC32" s="1052"/>
      <c r="AD32" s="1052"/>
      <c r="AE32" s="1053"/>
      <c r="AF32" s="1048">
        <v>11397</v>
      </c>
      <c r="AG32" s="1049"/>
      <c r="AH32" s="1049"/>
      <c r="AI32" s="1049"/>
      <c r="AJ32" s="1050"/>
      <c r="AK32" s="993">
        <v>641</v>
      </c>
      <c r="AL32" s="984"/>
      <c r="AM32" s="984"/>
      <c r="AN32" s="984"/>
      <c r="AO32" s="984"/>
      <c r="AP32" s="984">
        <v>13505</v>
      </c>
      <c r="AQ32" s="984"/>
      <c r="AR32" s="984"/>
      <c r="AS32" s="984"/>
      <c r="AT32" s="984"/>
      <c r="AU32" s="984">
        <v>1040</v>
      </c>
      <c r="AV32" s="984"/>
      <c r="AW32" s="984"/>
      <c r="AX32" s="984"/>
      <c r="AY32" s="984"/>
      <c r="AZ32" s="1054" t="s">
        <v>562</v>
      </c>
      <c r="BA32" s="1054"/>
      <c r="BB32" s="1054"/>
      <c r="BC32" s="1054"/>
      <c r="BD32" s="1054"/>
      <c r="BE32" s="985" t="s">
        <v>397</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399</v>
      </c>
      <c r="C33" s="1044"/>
      <c r="D33" s="1044"/>
      <c r="E33" s="1044"/>
      <c r="F33" s="1044"/>
      <c r="G33" s="1044"/>
      <c r="H33" s="1044"/>
      <c r="I33" s="1044"/>
      <c r="J33" s="1044"/>
      <c r="K33" s="1044"/>
      <c r="L33" s="1044"/>
      <c r="M33" s="1044"/>
      <c r="N33" s="1044"/>
      <c r="O33" s="1044"/>
      <c r="P33" s="1045"/>
      <c r="Q33" s="1051">
        <v>9510</v>
      </c>
      <c r="R33" s="1052"/>
      <c r="S33" s="1052"/>
      <c r="T33" s="1052"/>
      <c r="U33" s="1052"/>
      <c r="V33" s="1052">
        <v>9663</v>
      </c>
      <c r="W33" s="1052"/>
      <c r="X33" s="1052"/>
      <c r="Y33" s="1052"/>
      <c r="Z33" s="1052"/>
      <c r="AA33" s="1052">
        <v>-153</v>
      </c>
      <c r="AB33" s="1052"/>
      <c r="AC33" s="1052"/>
      <c r="AD33" s="1052"/>
      <c r="AE33" s="1053"/>
      <c r="AF33" s="1048">
        <v>3198</v>
      </c>
      <c r="AG33" s="1049"/>
      <c r="AH33" s="1049"/>
      <c r="AI33" s="1049"/>
      <c r="AJ33" s="1050"/>
      <c r="AK33" s="993">
        <v>3773</v>
      </c>
      <c r="AL33" s="984"/>
      <c r="AM33" s="984"/>
      <c r="AN33" s="984"/>
      <c r="AO33" s="984"/>
      <c r="AP33" s="984">
        <v>64712</v>
      </c>
      <c r="AQ33" s="984"/>
      <c r="AR33" s="984"/>
      <c r="AS33" s="984"/>
      <c r="AT33" s="984"/>
      <c r="AU33" s="984">
        <v>36044</v>
      </c>
      <c r="AV33" s="984"/>
      <c r="AW33" s="984"/>
      <c r="AX33" s="984"/>
      <c r="AY33" s="984"/>
      <c r="AZ33" s="1054" t="s">
        <v>562</v>
      </c>
      <c r="BA33" s="1054"/>
      <c r="BB33" s="1054"/>
      <c r="BC33" s="1054"/>
      <c r="BD33" s="1054"/>
      <c r="BE33" s="985" t="s">
        <v>397</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400</v>
      </c>
      <c r="C34" s="1044"/>
      <c r="D34" s="1044"/>
      <c r="E34" s="1044"/>
      <c r="F34" s="1044"/>
      <c r="G34" s="1044"/>
      <c r="H34" s="1044"/>
      <c r="I34" s="1044"/>
      <c r="J34" s="1044"/>
      <c r="K34" s="1044"/>
      <c r="L34" s="1044"/>
      <c r="M34" s="1044"/>
      <c r="N34" s="1044"/>
      <c r="O34" s="1044"/>
      <c r="P34" s="1045"/>
      <c r="Q34" s="1051">
        <v>1910</v>
      </c>
      <c r="R34" s="1052"/>
      <c r="S34" s="1052"/>
      <c r="T34" s="1052"/>
      <c r="U34" s="1052"/>
      <c r="V34" s="1052">
        <v>1884</v>
      </c>
      <c r="W34" s="1052"/>
      <c r="X34" s="1052"/>
      <c r="Y34" s="1052"/>
      <c r="Z34" s="1052"/>
      <c r="AA34" s="1052">
        <v>26</v>
      </c>
      <c r="AB34" s="1052"/>
      <c r="AC34" s="1052"/>
      <c r="AD34" s="1052"/>
      <c r="AE34" s="1053"/>
      <c r="AF34" s="1048">
        <v>2633</v>
      </c>
      <c r="AG34" s="1049"/>
      <c r="AH34" s="1049"/>
      <c r="AI34" s="1049"/>
      <c r="AJ34" s="1050"/>
      <c r="AK34" s="993">
        <v>335</v>
      </c>
      <c r="AL34" s="984"/>
      <c r="AM34" s="984"/>
      <c r="AN34" s="984"/>
      <c r="AO34" s="984"/>
      <c r="AP34" s="984">
        <v>3713</v>
      </c>
      <c r="AQ34" s="984"/>
      <c r="AR34" s="984"/>
      <c r="AS34" s="984"/>
      <c r="AT34" s="984"/>
      <c r="AU34" s="984" t="s">
        <v>562</v>
      </c>
      <c r="AV34" s="984"/>
      <c r="AW34" s="984"/>
      <c r="AX34" s="984"/>
      <c r="AY34" s="984"/>
      <c r="AZ34" s="1054" t="s">
        <v>562</v>
      </c>
      <c r="BA34" s="1054"/>
      <c r="BB34" s="1054"/>
      <c r="BC34" s="1054"/>
      <c r="BD34" s="1054"/>
      <c r="BE34" s="985" t="s">
        <v>401</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402</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381</v>
      </c>
      <c r="B63" s="950" t="s">
        <v>403</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28256</v>
      </c>
      <c r="AG63" s="972"/>
      <c r="AH63" s="972"/>
      <c r="AI63" s="972"/>
      <c r="AJ63" s="1035"/>
      <c r="AK63" s="1036"/>
      <c r="AL63" s="976"/>
      <c r="AM63" s="976"/>
      <c r="AN63" s="976"/>
      <c r="AO63" s="976"/>
      <c r="AP63" s="972">
        <v>92107</v>
      </c>
      <c r="AQ63" s="972"/>
      <c r="AR63" s="972"/>
      <c r="AS63" s="972"/>
      <c r="AT63" s="972"/>
      <c r="AU63" s="972">
        <v>42655</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405</v>
      </c>
      <c r="B66" s="1009"/>
      <c r="C66" s="1009"/>
      <c r="D66" s="1009"/>
      <c r="E66" s="1009"/>
      <c r="F66" s="1009"/>
      <c r="G66" s="1009"/>
      <c r="H66" s="1009"/>
      <c r="I66" s="1009"/>
      <c r="J66" s="1009"/>
      <c r="K66" s="1009"/>
      <c r="L66" s="1009"/>
      <c r="M66" s="1009"/>
      <c r="N66" s="1009"/>
      <c r="O66" s="1009"/>
      <c r="P66" s="1010"/>
      <c r="Q66" s="1014" t="s">
        <v>385</v>
      </c>
      <c r="R66" s="1015"/>
      <c r="S66" s="1015"/>
      <c r="T66" s="1015"/>
      <c r="U66" s="1016"/>
      <c r="V66" s="1014" t="s">
        <v>386</v>
      </c>
      <c r="W66" s="1015"/>
      <c r="X66" s="1015"/>
      <c r="Y66" s="1015"/>
      <c r="Z66" s="1016"/>
      <c r="AA66" s="1014" t="s">
        <v>387</v>
      </c>
      <c r="AB66" s="1015"/>
      <c r="AC66" s="1015"/>
      <c r="AD66" s="1015"/>
      <c r="AE66" s="1016"/>
      <c r="AF66" s="1020" t="s">
        <v>388</v>
      </c>
      <c r="AG66" s="1021"/>
      <c r="AH66" s="1021"/>
      <c r="AI66" s="1021"/>
      <c r="AJ66" s="1022"/>
      <c r="AK66" s="1014" t="s">
        <v>389</v>
      </c>
      <c r="AL66" s="1009"/>
      <c r="AM66" s="1009"/>
      <c r="AN66" s="1009"/>
      <c r="AO66" s="1010"/>
      <c r="AP66" s="1014" t="s">
        <v>390</v>
      </c>
      <c r="AQ66" s="1015"/>
      <c r="AR66" s="1015"/>
      <c r="AS66" s="1015"/>
      <c r="AT66" s="1016"/>
      <c r="AU66" s="1014" t="s">
        <v>406</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571</v>
      </c>
      <c r="C68" s="999"/>
      <c r="D68" s="999"/>
      <c r="E68" s="999"/>
      <c r="F68" s="999"/>
      <c r="G68" s="999"/>
      <c r="H68" s="999"/>
      <c r="I68" s="999"/>
      <c r="J68" s="999"/>
      <c r="K68" s="999"/>
      <c r="L68" s="999"/>
      <c r="M68" s="999"/>
      <c r="N68" s="999"/>
      <c r="O68" s="999"/>
      <c r="P68" s="1000"/>
      <c r="Q68" s="1001">
        <v>11</v>
      </c>
      <c r="R68" s="995"/>
      <c r="S68" s="995"/>
      <c r="T68" s="995"/>
      <c r="U68" s="995"/>
      <c r="V68" s="995">
        <v>11</v>
      </c>
      <c r="W68" s="995"/>
      <c r="X68" s="995"/>
      <c r="Y68" s="995"/>
      <c r="Z68" s="995"/>
      <c r="AA68" s="995">
        <v>0</v>
      </c>
      <c r="AB68" s="995"/>
      <c r="AC68" s="995"/>
      <c r="AD68" s="995"/>
      <c r="AE68" s="995"/>
      <c r="AF68" s="995">
        <v>0</v>
      </c>
      <c r="AG68" s="995"/>
      <c r="AH68" s="995"/>
      <c r="AI68" s="995"/>
      <c r="AJ68" s="995"/>
      <c r="AK68" s="995" t="s">
        <v>494</v>
      </c>
      <c r="AL68" s="995"/>
      <c r="AM68" s="995"/>
      <c r="AN68" s="995"/>
      <c r="AO68" s="995"/>
      <c r="AP68" s="995" t="s">
        <v>494</v>
      </c>
      <c r="AQ68" s="995"/>
      <c r="AR68" s="995"/>
      <c r="AS68" s="995"/>
      <c r="AT68" s="995"/>
      <c r="AU68" s="995" t="s">
        <v>494</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572</v>
      </c>
      <c r="C69" s="988"/>
      <c r="D69" s="988"/>
      <c r="E69" s="988"/>
      <c r="F69" s="988"/>
      <c r="G69" s="988"/>
      <c r="H69" s="988"/>
      <c r="I69" s="988"/>
      <c r="J69" s="988"/>
      <c r="K69" s="988"/>
      <c r="L69" s="988"/>
      <c r="M69" s="988"/>
      <c r="N69" s="988"/>
      <c r="O69" s="988"/>
      <c r="P69" s="989"/>
      <c r="Q69" s="990">
        <v>2653</v>
      </c>
      <c r="R69" s="984"/>
      <c r="S69" s="984"/>
      <c r="T69" s="984"/>
      <c r="U69" s="984"/>
      <c r="V69" s="984">
        <v>2392</v>
      </c>
      <c r="W69" s="984"/>
      <c r="X69" s="984"/>
      <c r="Y69" s="984"/>
      <c r="Z69" s="984"/>
      <c r="AA69" s="984">
        <v>261</v>
      </c>
      <c r="AB69" s="984"/>
      <c r="AC69" s="984"/>
      <c r="AD69" s="984"/>
      <c r="AE69" s="984"/>
      <c r="AF69" s="984">
        <v>261</v>
      </c>
      <c r="AG69" s="984"/>
      <c r="AH69" s="984"/>
      <c r="AI69" s="984"/>
      <c r="AJ69" s="984"/>
      <c r="AK69" s="984" t="s">
        <v>494</v>
      </c>
      <c r="AL69" s="984"/>
      <c r="AM69" s="984"/>
      <c r="AN69" s="984"/>
      <c r="AO69" s="984"/>
      <c r="AP69" s="984" t="s">
        <v>494</v>
      </c>
      <c r="AQ69" s="984"/>
      <c r="AR69" s="984"/>
      <c r="AS69" s="984"/>
      <c r="AT69" s="984"/>
      <c r="AU69" s="984" t="s">
        <v>494</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573</v>
      </c>
      <c r="C70" s="988"/>
      <c r="D70" s="988"/>
      <c r="E70" s="988"/>
      <c r="F70" s="988"/>
      <c r="G70" s="988"/>
      <c r="H70" s="988"/>
      <c r="I70" s="988"/>
      <c r="J70" s="988"/>
      <c r="K70" s="988"/>
      <c r="L70" s="988"/>
      <c r="M70" s="988"/>
      <c r="N70" s="988"/>
      <c r="O70" s="988"/>
      <c r="P70" s="989"/>
      <c r="Q70" s="990">
        <v>1047955</v>
      </c>
      <c r="R70" s="984"/>
      <c r="S70" s="984"/>
      <c r="T70" s="984"/>
      <c r="U70" s="984"/>
      <c r="V70" s="984">
        <v>1016638</v>
      </c>
      <c r="W70" s="984"/>
      <c r="X70" s="984"/>
      <c r="Y70" s="984"/>
      <c r="Z70" s="984"/>
      <c r="AA70" s="984">
        <v>31318</v>
      </c>
      <c r="AB70" s="984"/>
      <c r="AC70" s="984"/>
      <c r="AD70" s="984"/>
      <c r="AE70" s="984"/>
      <c r="AF70" s="984">
        <v>31318</v>
      </c>
      <c r="AG70" s="984"/>
      <c r="AH70" s="984"/>
      <c r="AI70" s="984"/>
      <c r="AJ70" s="984"/>
      <c r="AK70" s="984">
        <v>1</v>
      </c>
      <c r="AL70" s="984"/>
      <c r="AM70" s="984"/>
      <c r="AN70" s="984"/>
      <c r="AO70" s="984"/>
      <c r="AP70" s="984" t="s">
        <v>494</v>
      </c>
      <c r="AQ70" s="984"/>
      <c r="AR70" s="984"/>
      <c r="AS70" s="984"/>
      <c r="AT70" s="984"/>
      <c r="AU70" s="984" t="s">
        <v>494</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381</v>
      </c>
      <c r="B88" s="950" t="s">
        <v>407</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31579</v>
      </c>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381</v>
      </c>
      <c r="BR102" s="950" t="s">
        <v>408</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111</v>
      </c>
      <c r="CS102" s="966"/>
      <c r="CT102" s="966"/>
      <c r="CU102" s="966"/>
      <c r="CV102" s="967"/>
      <c r="CW102" s="965">
        <v>821</v>
      </c>
      <c r="CX102" s="966"/>
      <c r="CY102" s="966"/>
      <c r="CZ102" s="966"/>
      <c r="DA102" s="967"/>
      <c r="DB102" s="965">
        <v>500</v>
      </c>
      <c r="DC102" s="966"/>
      <c r="DD102" s="966"/>
      <c r="DE102" s="966"/>
      <c r="DF102" s="967"/>
      <c r="DG102" s="965">
        <v>957</v>
      </c>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409</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410</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413</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414</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415</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416</v>
      </c>
      <c r="AB109" s="909"/>
      <c r="AC109" s="909"/>
      <c r="AD109" s="909"/>
      <c r="AE109" s="910"/>
      <c r="AF109" s="911" t="s">
        <v>417</v>
      </c>
      <c r="AG109" s="909"/>
      <c r="AH109" s="909"/>
      <c r="AI109" s="909"/>
      <c r="AJ109" s="910"/>
      <c r="AK109" s="911" t="s">
        <v>294</v>
      </c>
      <c r="AL109" s="909"/>
      <c r="AM109" s="909"/>
      <c r="AN109" s="909"/>
      <c r="AO109" s="910"/>
      <c r="AP109" s="911" t="s">
        <v>418</v>
      </c>
      <c r="AQ109" s="909"/>
      <c r="AR109" s="909"/>
      <c r="AS109" s="909"/>
      <c r="AT109" s="942"/>
      <c r="AU109" s="908" t="s">
        <v>415</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416</v>
      </c>
      <c r="BR109" s="909"/>
      <c r="BS109" s="909"/>
      <c r="BT109" s="909"/>
      <c r="BU109" s="910"/>
      <c r="BV109" s="911" t="s">
        <v>417</v>
      </c>
      <c r="BW109" s="909"/>
      <c r="BX109" s="909"/>
      <c r="BY109" s="909"/>
      <c r="BZ109" s="910"/>
      <c r="CA109" s="911" t="s">
        <v>294</v>
      </c>
      <c r="CB109" s="909"/>
      <c r="CC109" s="909"/>
      <c r="CD109" s="909"/>
      <c r="CE109" s="910"/>
      <c r="CF109" s="949" t="s">
        <v>418</v>
      </c>
      <c r="CG109" s="949"/>
      <c r="CH109" s="949"/>
      <c r="CI109" s="949"/>
      <c r="CJ109" s="949"/>
      <c r="CK109" s="911" t="s">
        <v>419</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416</v>
      </c>
      <c r="DH109" s="909"/>
      <c r="DI109" s="909"/>
      <c r="DJ109" s="909"/>
      <c r="DK109" s="910"/>
      <c r="DL109" s="911" t="s">
        <v>417</v>
      </c>
      <c r="DM109" s="909"/>
      <c r="DN109" s="909"/>
      <c r="DO109" s="909"/>
      <c r="DP109" s="910"/>
      <c r="DQ109" s="911" t="s">
        <v>294</v>
      </c>
      <c r="DR109" s="909"/>
      <c r="DS109" s="909"/>
      <c r="DT109" s="909"/>
      <c r="DU109" s="910"/>
      <c r="DV109" s="911" t="s">
        <v>418</v>
      </c>
      <c r="DW109" s="909"/>
      <c r="DX109" s="909"/>
      <c r="DY109" s="909"/>
      <c r="DZ109" s="942"/>
    </row>
    <row r="110" spans="1:131" s="212" customFormat="1" ht="26.25" customHeight="1" x14ac:dyDescent="0.2">
      <c r="A110" s="820" t="s">
        <v>420</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7352147</v>
      </c>
      <c r="AB110" s="902"/>
      <c r="AC110" s="902"/>
      <c r="AD110" s="902"/>
      <c r="AE110" s="903"/>
      <c r="AF110" s="904">
        <v>7013088</v>
      </c>
      <c r="AG110" s="902"/>
      <c r="AH110" s="902"/>
      <c r="AI110" s="902"/>
      <c r="AJ110" s="903"/>
      <c r="AK110" s="904">
        <v>6860961</v>
      </c>
      <c r="AL110" s="902"/>
      <c r="AM110" s="902"/>
      <c r="AN110" s="902"/>
      <c r="AO110" s="903"/>
      <c r="AP110" s="905">
        <v>9.1999999999999993</v>
      </c>
      <c r="AQ110" s="906"/>
      <c r="AR110" s="906"/>
      <c r="AS110" s="906"/>
      <c r="AT110" s="907"/>
      <c r="AU110" s="943" t="s">
        <v>69</v>
      </c>
      <c r="AV110" s="944"/>
      <c r="AW110" s="944"/>
      <c r="AX110" s="944"/>
      <c r="AY110" s="944"/>
      <c r="AZ110" s="873" t="s">
        <v>421</v>
      </c>
      <c r="BA110" s="821"/>
      <c r="BB110" s="821"/>
      <c r="BC110" s="821"/>
      <c r="BD110" s="821"/>
      <c r="BE110" s="821"/>
      <c r="BF110" s="821"/>
      <c r="BG110" s="821"/>
      <c r="BH110" s="821"/>
      <c r="BI110" s="821"/>
      <c r="BJ110" s="821"/>
      <c r="BK110" s="821"/>
      <c r="BL110" s="821"/>
      <c r="BM110" s="821"/>
      <c r="BN110" s="821"/>
      <c r="BO110" s="821"/>
      <c r="BP110" s="822"/>
      <c r="BQ110" s="874">
        <v>55677349</v>
      </c>
      <c r="BR110" s="855"/>
      <c r="BS110" s="855"/>
      <c r="BT110" s="855"/>
      <c r="BU110" s="855"/>
      <c r="BV110" s="855">
        <v>53174426</v>
      </c>
      <c r="BW110" s="855"/>
      <c r="BX110" s="855"/>
      <c r="BY110" s="855"/>
      <c r="BZ110" s="855"/>
      <c r="CA110" s="855">
        <v>52491452</v>
      </c>
      <c r="CB110" s="855"/>
      <c r="CC110" s="855"/>
      <c r="CD110" s="855"/>
      <c r="CE110" s="855"/>
      <c r="CF110" s="879">
        <v>70.400000000000006</v>
      </c>
      <c r="CG110" s="880"/>
      <c r="CH110" s="880"/>
      <c r="CI110" s="880"/>
      <c r="CJ110" s="880"/>
      <c r="CK110" s="939" t="s">
        <v>422</v>
      </c>
      <c r="CL110" s="832"/>
      <c r="CM110" s="873" t="s">
        <v>423</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3341911</v>
      </c>
      <c r="DH110" s="855"/>
      <c r="DI110" s="855"/>
      <c r="DJ110" s="855"/>
      <c r="DK110" s="855"/>
      <c r="DL110" s="855">
        <v>2985599</v>
      </c>
      <c r="DM110" s="855"/>
      <c r="DN110" s="855"/>
      <c r="DO110" s="855"/>
      <c r="DP110" s="855"/>
      <c r="DQ110" s="855">
        <v>3442724</v>
      </c>
      <c r="DR110" s="855"/>
      <c r="DS110" s="855"/>
      <c r="DT110" s="855"/>
      <c r="DU110" s="855"/>
      <c r="DV110" s="856">
        <v>4.5999999999999996</v>
      </c>
      <c r="DW110" s="856"/>
      <c r="DX110" s="856"/>
      <c r="DY110" s="856"/>
      <c r="DZ110" s="857"/>
    </row>
    <row r="111" spans="1:131" s="212" customFormat="1" ht="26.25" customHeight="1" x14ac:dyDescent="0.2">
      <c r="A111" s="787" t="s">
        <v>424</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425</v>
      </c>
      <c r="BA111" s="765"/>
      <c r="BB111" s="765"/>
      <c r="BC111" s="765"/>
      <c r="BD111" s="765"/>
      <c r="BE111" s="765"/>
      <c r="BF111" s="765"/>
      <c r="BG111" s="765"/>
      <c r="BH111" s="765"/>
      <c r="BI111" s="765"/>
      <c r="BJ111" s="765"/>
      <c r="BK111" s="765"/>
      <c r="BL111" s="765"/>
      <c r="BM111" s="765"/>
      <c r="BN111" s="765"/>
      <c r="BO111" s="765"/>
      <c r="BP111" s="766"/>
      <c r="BQ111" s="829">
        <v>5651455</v>
      </c>
      <c r="BR111" s="830"/>
      <c r="BS111" s="830"/>
      <c r="BT111" s="830"/>
      <c r="BU111" s="830"/>
      <c r="BV111" s="830">
        <v>4489548</v>
      </c>
      <c r="BW111" s="830"/>
      <c r="BX111" s="830"/>
      <c r="BY111" s="830"/>
      <c r="BZ111" s="830"/>
      <c r="CA111" s="830">
        <v>4603380</v>
      </c>
      <c r="CB111" s="830"/>
      <c r="CC111" s="830"/>
      <c r="CD111" s="830"/>
      <c r="CE111" s="830"/>
      <c r="CF111" s="888">
        <v>6.2</v>
      </c>
      <c r="CG111" s="889"/>
      <c r="CH111" s="889"/>
      <c r="CI111" s="889"/>
      <c r="CJ111" s="889"/>
      <c r="CK111" s="940"/>
      <c r="CL111" s="834"/>
      <c r="CM111" s="828" t="s">
        <v>426</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427</v>
      </c>
      <c r="B112" s="926"/>
      <c r="C112" s="765" t="s">
        <v>428</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429</v>
      </c>
      <c r="BA112" s="765"/>
      <c r="BB112" s="765"/>
      <c r="BC112" s="765"/>
      <c r="BD112" s="765"/>
      <c r="BE112" s="765"/>
      <c r="BF112" s="765"/>
      <c r="BG112" s="765"/>
      <c r="BH112" s="765"/>
      <c r="BI112" s="765"/>
      <c r="BJ112" s="765"/>
      <c r="BK112" s="765"/>
      <c r="BL112" s="765"/>
      <c r="BM112" s="765"/>
      <c r="BN112" s="765"/>
      <c r="BO112" s="765"/>
      <c r="BP112" s="766"/>
      <c r="BQ112" s="829">
        <v>44115792</v>
      </c>
      <c r="BR112" s="830"/>
      <c r="BS112" s="830"/>
      <c r="BT112" s="830"/>
      <c r="BU112" s="830"/>
      <c r="BV112" s="830">
        <v>41807774</v>
      </c>
      <c r="BW112" s="830"/>
      <c r="BX112" s="830"/>
      <c r="BY112" s="830"/>
      <c r="BZ112" s="830"/>
      <c r="CA112" s="830">
        <v>42655021</v>
      </c>
      <c r="CB112" s="830"/>
      <c r="CC112" s="830"/>
      <c r="CD112" s="830"/>
      <c r="CE112" s="830"/>
      <c r="CF112" s="888">
        <v>57.2</v>
      </c>
      <c r="CG112" s="889"/>
      <c r="CH112" s="889"/>
      <c r="CI112" s="889"/>
      <c r="CJ112" s="889"/>
      <c r="CK112" s="940"/>
      <c r="CL112" s="834"/>
      <c r="CM112" s="828" t="s">
        <v>430</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431</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3763480</v>
      </c>
      <c r="AB113" s="932"/>
      <c r="AC113" s="932"/>
      <c r="AD113" s="932"/>
      <c r="AE113" s="933"/>
      <c r="AF113" s="934">
        <v>3865083</v>
      </c>
      <c r="AG113" s="932"/>
      <c r="AH113" s="932"/>
      <c r="AI113" s="932"/>
      <c r="AJ113" s="933"/>
      <c r="AK113" s="934">
        <v>3963208</v>
      </c>
      <c r="AL113" s="932"/>
      <c r="AM113" s="932"/>
      <c r="AN113" s="932"/>
      <c r="AO113" s="933"/>
      <c r="AP113" s="935">
        <v>5.3</v>
      </c>
      <c r="AQ113" s="936"/>
      <c r="AR113" s="936"/>
      <c r="AS113" s="936"/>
      <c r="AT113" s="937"/>
      <c r="AU113" s="945"/>
      <c r="AV113" s="946"/>
      <c r="AW113" s="946"/>
      <c r="AX113" s="946"/>
      <c r="AY113" s="946"/>
      <c r="AZ113" s="828" t="s">
        <v>432</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433</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434</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435</v>
      </c>
      <c r="BA114" s="765"/>
      <c r="BB114" s="765"/>
      <c r="BC114" s="765"/>
      <c r="BD114" s="765"/>
      <c r="BE114" s="765"/>
      <c r="BF114" s="765"/>
      <c r="BG114" s="765"/>
      <c r="BH114" s="765"/>
      <c r="BI114" s="765"/>
      <c r="BJ114" s="765"/>
      <c r="BK114" s="765"/>
      <c r="BL114" s="765"/>
      <c r="BM114" s="765"/>
      <c r="BN114" s="765"/>
      <c r="BO114" s="765"/>
      <c r="BP114" s="766"/>
      <c r="BQ114" s="829">
        <v>14055377</v>
      </c>
      <c r="BR114" s="830"/>
      <c r="BS114" s="830"/>
      <c r="BT114" s="830"/>
      <c r="BU114" s="830"/>
      <c r="BV114" s="830">
        <v>14583495</v>
      </c>
      <c r="BW114" s="830"/>
      <c r="BX114" s="830"/>
      <c r="BY114" s="830"/>
      <c r="BZ114" s="830"/>
      <c r="CA114" s="830">
        <v>15040255</v>
      </c>
      <c r="CB114" s="830"/>
      <c r="CC114" s="830"/>
      <c r="CD114" s="830"/>
      <c r="CE114" s="830"/>
      <c r="CF114" s="888">
        <v>20.2</v>
      </c>
      <c r="CG114" s="889"/>
      <c r="CH114" s="889"/>
      <c r="CI114" s="889"/>
      <c r="CJ114" s="889"/>
      <c r="CK114" s="940"/>
      <c r="CL114" s="834"/>
      <c r="CM114" s="828" t="s">
        <v>436</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437</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372364</v>
      </c>
      <c r="AB115" s="932"/>
      <c r="AC115" s="932"/>
      <c r="AD115" s="932"/>
      <c r="AE115" s="933"/>
      <c r="AF115" s="934">
        <v>372433</v>
      </c>
      <c r="AG115" s="932"/>
      <c r="AH115" s="932"/>
      <c r="AI115" s="932"/>
      <c r="AJ115" s="933"/>
      <c r="AK115" s="934">
        <v>372502</v>
      </c>
      <c r="AL115" s="932"/>
      <c r="AM115" s="932"/>
      <c r="AN115" s="932"/>
      <c r="AO115" s="933"/>
      <c r="AP115" s="935">
        <v>0.5</v>
      </c>
      <c r="AQ115" s="936"/>
      <c r="AR115" s="936"/>
      <c r="AS115" s="936"/>
      <c r="AT115" s="937"/>
      <c r="AU115" s="945"/>
      <c r="AV115" s="946"/>
      <c r="AW115" s="946"/>
      <c r="AX115" s="946"/>
      <c r="AY115" s="946"/>
      <c r="AZ115" s="828" t="s">
        <v>438</v>
      </c>
      <c r="BA115" s="765"/>
      <c r="BB115" s="765"/>
      <c r="BC115" s="765"/>
      <c r="BD115" s="765"/>
      <c r="BE115" s="765"/>
      <c r="BF115" s="765"/>
      <c r="BG115" s="765"/>
      <c r="BH115" s="765"/>
      <c r="BI115" s="765"/>
      <c r="BJ115" s="765"/>
      <c r="BK115" s="765"/>
      <c r="BL115" s="765"/>
      <c r="BM115" s="765"/>
      <c r="BN115" s="765"/>
      <c r="BO115" s="765"/>
      <c r="BP115" s="766"/>
      <c r="BQ115" s="829">
        <v>6122</v>
      </c>
      <c r="BR115" s="830"/>
      <c r="BS115" s="830"/>
      <c r="BT115" s="830"/>
      <c r="BU115" s="830"/>
      <c r="BV115" s="830">
        <v>60987</v>
      </c>
      <c r="BW115" s="830"/>
      <c r="BX115" s="830"/>
      <c r="BY115" s="830"/>
      <c r="BZ115" s="830"/>
      <c r="CA115" s="830">
        <v>55157</v>
      </c>
      <c r="CB115" s="830"/>
      <c r="CC115" s="830"/>
      <c r="CD115" s="830"/>
      <c r="CE115" s="830"/>
      <c r="CF115" s="888">
        <v>0.1</v>
      </c>
      <c r="CG115" s="889"/>
      <c r="CH115" s="889"/>
      <c r="CI115" s="889"/>
      <c r="CJ115" s="889"/>
      <c r="CK115" s="940"/>
      <c r="CL115" s="834"/>
      <c r="CM115" s="828" t="s">
        <v>439</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2309544</v>
      </c>
      <c r="DH115" s="793"/>
      <c r="DI115" s="793"/>
      <c r="DJ115" s="793"/>
      <c r="DK115" s="794"/>
      <c r="DL115" s="795">
        <v>1503949</v>
      </c>
      <c r="DM115" s="793"/>
      <c r="DN115" s="793"/>
      <c r="DO115" s="793"/>
      <c r="DP115" s="794"/>
      <c r="DQ115" s="795">
        <v>1160656</v>
      </c>
      <c r="DR115" s="793"/>
      <c r="DS115" s="793"/>
      <c r="DT115" s="793"/>
      <c r="DU115" s="794"/>
      <c r="DV115" s="837">
        <v>1.6</v>
      </c>
      <c r="DW115" s="838"/>
      <c r="DX115" s="838"/>
      <c r="DY115" s="838"/>
      <c r="DZ115" s="839"/>
    </row>
    <row r="116" spans="1:130" s="212" customFormat="1" ht="26.25" customHeight="1" x14ac:dyDescent="0.2">
      <c r="A116" s="929"/>
      <c r="B116" s="930"/>
      <c r="C116" s="852" t="s">
        <v>440</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441</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442</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443</v>
      </c>
      <c r="Z117" s="910"/>
      <c r="AA117" s="915">
        <v>11487991</v>
      </c>
      <c r="AB117" s="916"/>
      <c r="AC117" s="916"/>
      <c r="AD117" s="916"/>
      <c r="AE117" s="917"/>
      <c r="AF117" s="918">
        <v>11250604</v>
      </c>
      <c r="AG117" s="916"/>
      <c r="AH117" s="916"/>
      <c r="AI117" s="916"/>
      <c r="AJ117" s="917"/>
      <c r="AK117" s="918">
        <v>11196671</v>
      </c>
      <c r="AL117" s="916"/>
      <c r="AM117" s="916"/>
      <c r="AN117" s="916"/>
      <c r="AO117" s="917"/>
      <c r="AP117" s="919"/>
      <c r="AQ117" s="920"/>
      <c r="AR117" s="920"/>
      <c r="AS117" s="920"/>
      <c r="AT117" s="921"/>
      <c r="AU117" s="945"/>
      <c r="AV117" s="946"/>
      <c r="AW117" s="946"/>
      <c r="AX117" s="946"/>
      <c r="AY117" s="946"/>
      <c r="AZ117" s="876" t="s">
        <v>444</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445</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419</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416</v>
      </c>
      <c r="AB118" s="909"/>
      <c r="AC118" s="909"/>
      <c r="AD118" s="909"/>
      <c r="AE118" s="910"/>
      <c r="AF118" s="911" t="s">
        <v>417</v>
      </c>
      <c r="AG118" s="909"/>
      <c r="AH118" s="909"/>
      <c r="AI118" s="909"/>
      <c r="AJ118" s="910"/>
      <c r="AK118" s="911" t="s">
        <v>294</v>
      </c>
      <c r="AL118" s="909"/>
      <c r="AM118" s="909"/>
      <c r="AN118" s="909"/>
      <c r="AO118" s="910"/>
      <c r="AP118" s="912" t="s">
        <v>418</v>
      </c>
      <c r="AQ118" s="913"/>
      <c r="AR118" s="913"/>
      <c r="AS118" s="913"/>
      <c r="AT118" s="914"/>
      <c r="AU118" s="945"/>
      <c r="AV118" s="946"/>
      <c r="AW118" s="946"/>
      <c r="AX118" s="946"/>
      <c r="AY118" s="946"/>
      <c r="AZ118" s="851" t="s">
        <v>446</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447</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422</v>
      </c>
      <c r="B119" s="832"/>
      <c r="C119" s="873" t="s">
        <v>423</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372364</v>
      </c>
      <c r="AB119" s="902"/>
      <c r="AC119" s="902"/>
      <c r="AD119" s="902"/>
      <c r="AE119" s="903"/>
      <c r="AF119" s="904">
        <v>372433</v>
      </c>
      <c r="AG119" s="902"/>
      <c r="AH119" s="902"/>
      <c r="AI119" s="902"/>
      <c r="AJ119" s="903"/>
      <c r="AK119" s="904">
        <v>372502</v>
      </c>
      <c r="AL119" s="902"/>
      <c r="AM119" s="902"/>
      <c r="AN119" s="902"/>
      <c r="AO119" s="903"/>
      <c r="AP119" s="905">
        <v>0.5</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448</v>
      </c>
      <c r="BP119" s="891"/>
      <c r="BQ119" s="892">
        <v>119506095</v>
      </c>
      <c r="BR119" s="858"/>
      <c r="BS119" s="858"/>
      <c r="BT119" s="858"/>
      <c r="BU119" s="858"/>
      <c r="BV119" s="858">
        <v>114116230</v>
      </c>
      <c r="BW119" s="858"/>
      <c r="BX119" s="858"/>
      <c r="BY119" s="858"/>
      <c r="BZ119" s="858"/>
      <c r="CA119" s="858">
        <v>114845265</v>
      </c>
      <c r="CB119" s="858"/>
      <c r="CC119" s="858"/>
      <c r="CD119" s="858"/>
      <c r="CE119" s="858"/>
      <c r="CF119" s="761"/>
      <c r="CG119" s="762"/>
      <c r="CH119" s="762"/>
      <c r="CI119" s="762"/>
      <c r="CJ119" s="847"/>
      <c r="CK119" s="941"/>
      <c r="CL119" s="836"/>
      <c r="CM119" s="851" t="s">
        <v>449</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426</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450</v>
      </c>
      <c r="AV120" s="894"/>
      <c r="AW120" s="894"/>
      <c r="AX120" s="894"/>
      <c r="AY120" s="895"/>
      <c r="AZ120" s="873" t="s">
        <v>451</v>
      </c>
      <c r="BA120" s="821"/>
      <c r="BB120" s="821"/>
      <c r="BC120" s="821"/>
      <c r="BD120" s="821"/>
      <c r="BE120" s="821"/>
      <c r="BF120" s="821"/>
      <c r="BG120" s="821"/>
      <c r="BH120" s="821"/>
      <c r="BI120" s="821"/>
      <c r="BJ120" s="821"/>
      <c r="BK120" s="821"/>
      <c r="BL120" s="821"/>
      <c r="BM120" s="821"/>
      <c r="BN120" s="821"/>
      <c r="BO120" s="821"/>
      <c r="BP120" s="822"/>
      <c r="BQ120" s="874">
        <v>30812038</v>
      </c>
      <c r="BR120" s="855"/>
      <c r="BS120" s="855"/>
      <c r="BT120" s="855"/>
      <c r="BU120" s="855"/>
      <c r="BV120" s="855">
        <v>30858016</v>
      </c>
      <c r="BW120" s="855"/>
      <c r="BX120" s="855"/>
      <c r="BY120" s="855"/>
      <c r="BZ120" s="855"/>
      <c r="CA120" s="855">
        <v>28617495</v>
      </c>
      <c r="CB120" s="855"/>
      <c r="CC120" s="855"/>
      <c r="CD120" s="855"/>
      <c r="CE120" s="855"/>
      <c r="CF120" s="879">
        <v>38.4</v>
      </c>
      <c r="CG120" s="880"/>
      <c r="CH120" s="880"/>
      <c r="CI120" s="880"/>
      <c r="CJ120" s="880"/>
      <c r="CK120" s="881" t="s">
        <v>452</v>
      </c>
      <c r="CL120" s="865"/>
      <c r="CM120" s="865"/>
      <c r="CN120" s="865"/>
      <c r="CO120" s="866"/>
      <c r="CP120" s="885" t="s">
        <v>399</v>
      </c>
      <c r="CQ120" s="886"/>
      <c r="CR120" s="886"/>
      <c r="CS120" s="886"/>
      <c r="CT120" s="886"/>
      <c r="CU120" s="886"/>
      <c r="CV120" s="886"/>
      <c r="CW120" s="886"/>
      <c r="CX120" s="886"/>
      <c r="CY120" s="886"/>
      <c r="CZ120" s="886"/>
      <c r="DA120" s="886"/>
      <c r="DB120" s="886"/>
      <c r="DC120" s="886"/>
      <c r="DD120" s="886"/>
      <c r="DE120" s="886"/>
      <c r="DF120" s="887"/>
      <c r="DG120" s="874">
        <v>34723418</v>
      </c>
      <c r="DH120" s="855"/>
      <c r="DI120" s="855"/>
      <c r="DJ120" s="855"/>
      <c r="DK120" s="855"/>
      <c r="DL120" s="855">
        <v>33957431</v>
      </c>
      <c r="DM120" s="855"/>
      <c r="DN120" s="855"/>
      <c r="DO120" s="855"/>
      <c r="DP120" s="855"/>
      <c r="DQ120" s="855">
        <v>36044340</v>
      </c>
      <c r="DR120" s="855"/>
      <c r="DS120" s="855"/>
      <c r="DT120" s="855"/>
      <c r="DU120" s="855"/>
      <c r="DV120" s="856">
        <v>48.4</v>
      </c>
      <c r="DW120" s="856"/>
      <c r="DX120" s="856"/>
      <c r="DY120" s="856"/>
      <c r="DZ120" s="857"/>
    </row>
    <row r="121" spans="1:130" s="212" customFormat="1" ht="26.25" customHeight="1" x14ac:dyDescent="0.2">
      <c r="A121" s="833"/>
      <c r="B121" s="834"/>
      <c r="C121" s="876" t="s">
        <v>453</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454</v>
      </c>
      <c r="BA121" s="765"/>
      <c r="BB121" s="765"/>
      <c r="BC121" s="765"/>
      <c r="BD121" s="765"/>
      <c r="BE121" s="765"/>
      <c r="BF121" s="765"/>
      <c r="BG121" s="765"/>
      <c r="BH121" s="765"/>
      <c r="BI121" s="765"/>
      <c r="BJ121" s="765"/>
      <c r="BK121" s="765"/>
      <c r="BL121" s="765"/>
      <c r="BM121" s="765"/>
      <c r="BN121" s="765"/>
      <c r="BO121" s="765"/>
      <c r="BP121" s="766"/>
      <c r="BQ121" s="829">
        <v>47365833</v>
      </c>
      <c r="BR121" s="830"/>
      <c r="BS121" s="830"/>
      <c r="BT121" s="830"/>
      <c r="BU121" s="830"/>
      <c r="BV121" s="830">
        <v>46811326</v>
      </c>
      <c r="BW121" s="830"/>
      <c r="BX121" s="830"/>
      <c r="BY121" s="830"/>
      <c r="BZ121" s="830"/>
      <c r="CA121" s="830">
        <v>48114211</v>
      </c>
      <c r="CB121" s="830"/>
      <c r="CC121" s="830"/>
      <c r="CD121" s="830"/>
      <c r="CE121" s="830"/>
      <c r="CF121" s="888">
        <v>64.599999999999994</v>
      </c>
      <c r="CG121" s="889"/>
      <c r="CH121" s="889"/>
      <c r="CI121" s="889"/>
      <c r="CJ121" s="889"/>
      <c r="CK121" s="882"/>
      <c r="CL121" s="868"/>
      <c r="CM121" s="868"/>
      <c r="CN121" s="868"/>
      <c r="CO121" s="869"/>
      <c r="CP121" s="848" t="s">
        <v>396</v>
      </c>
      <c r="CQ121" s="849"/>
      <c r="CR121" s="849"/>
      <c r="CS121" s="849"/>
      <c r="CT121" s="849"/>
      <c r="CU121" s="849"/>
      <c r="CV121" s="849"/>
      <c r="CW121" s="849"/>
      <c r="CX121" s="849"/>
      <c r="CY121" s="849"/>
      <c r="CZ121" s="849"/>
      <c r="DA121" s="849"/>
      <c r="DB121" s="849"/>
      <c r="DC121" s="849"/>
      <c r="DD121" s="849"/>
      <c r="DE121" s="849"/>
      <c r="DF121" s="850"/>
      <c r="DG121" s="829">
        <v>7091089</v>
      </c>
      <c r="DH121" s="830"/>
      <c r="DI121" s="830"/>
      <c r="DJ121" s="830"/>
      <c r="DK121" s="830"/>
      <c r="DL121" s="830">
        <v>5623570</v>
      </c>
      <c r="DM121" s="830"/>
      <c r="DN121" s="830"/>
      <c r="DO121" s="830"/>
      <c r="DP121" s="830"/>
      <c r="DQ121" s="830">
        <v>5570823</v>
      </c>
      <c r="DR121" s="830"/>
      <c r="DS121" s="830"/>
      <c r="DT121" s="830"/>
      <c r="DU121" s="830"/>
      <c r="DV121" s="807">
        <v>7.5</v>
      </c>
      <c r="DW121" s="807"/>
      <c r="DX121" s="807"/>
      <c r="DY121" s="807"/>
      <c r="DZ121" s="808"/>
    </row>
    <row r="122" spans="1:130" s="212" customFormat="1" ht="26.25" customHeight="1" x14ac:dyDescent="0.2">
      <c r="A122" s="833"/>
      <c r="B122" s="834"/>
      <c r="C122" s="828" t="s">
        <v>436</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455</v>
      </c>
      <c r="BA122" s="852"/>
      <c r="BB122" s="852"/>
      <c r="BC122" s="852"/>
      <c r="BD122" s="852"/>
      <c r="BE122" s="852"/>
      <c r="BF122" s="852"/>
      <c r="BG122" s="852"/>
      <c r="BH122" s="852"/>
      <c r="BI122" s="852"/>
      <c r="BJ122" s="852"/>
      <c r="BK122" s="852"/>
      <c r="BL122" s="852"/>
      <c r="BM122" s="852"/>
      <c r="BN122" s="852"/>
      <c r="BO122" s="852"/>
      <c r="BP122" s="853"/>
      <c r="BQ122" s="892">
        <v>64729763</v>
      </c>
      <c r="BR122" s="858"/>
      <c r="BS122" s="858"/>
      <c r="BT122" s="858"/>
      <c r="BU122" s="858"/>
      <c r="BV122" s="858">
        <v>61525134</v>
      </c>
      <c r="BW122" s="858"/>
      <c r="BX122" s="858"/>
      <c r="BY122" s="858"/>
      <c r="BZ122" s="858"/>
      <c r="CA122" s="858">
        <v>58329270</v>
      </c>
      <c r="CB122" s="858"/>
      <c r="CC122" s="858"/>
      <c r="CD122" s="858"/>
      <c r="CE122" s="858"/>
      <c r="CF122" s="859">
        <v>78.3</v>
      </c>
      <c r="CG122" s="860"/>
      <c r="CH122" s="860"/>
      <c r="CI122" s="860"/>
      <c r="CJ122" s="860"/>
      <c r="CK122" s="882"/>
      <c r="CL122" s="868"/>
      <c r="CM122" s="868"/>
      <c r="CN122" s="868"/>
      <c r="CO122" s="869"/>
      <c r="CP122" s="848" t="s">
        <v>398</v>
      </c>
      <c r="CQ122" s="849"/>
      <c r="CR122" s="849"/>
      <c r="CS122" s="849"/>
      <c r="CT122" s="849"/>
      <c r="CU122" s="849"/>
      <c r="CV122" s="849"/>
      <c r="CW122" s="849"/>
      <c r="CX122" s="849"/>
      <c r="CY122" s="849"/>
      <c r="CZ122" s="849"/>
      <c r="DA122" s="849"/>
      <c r="DB122" s="849"/>
      <c r="DC122" s="849"/>
      <c r="DD122" s="849"/>
      <c r="DE122" s="849"/>
      <c r="DF122" s="850"/>
      <c r="DG122" s="829">
        <v>1112111</v>
      </c>
      <c r="DH122" s="830"/>
      <c r="DI122" s="830"/>
      <c r="DJ122" s="830"/>
      <c r="DK122" s="830"/>
      <c r="DL122" s="830">
        <v>1094620</v>
      </c>
      <c r="DM122" s="830"/>
      <c r="DN122" s="830"/>
      <c r="DO122" s="830"/>
      <c r="DP122" s="830"/>
      <c r="DQ122" s="830">
        <v>1039858</v>
      </c>
      <c r="DR122" s="830"/>
      <c r="DS122" s="830"/>
      <c r="DT122" s="830"/>
      <c r="DU122" s="830"/>
      <c r="DV122" s="807">
        <v>1.4</v>
      </c>
      <c r="DW122" s="807"/>
      <c r="DX122" s="807"/>
      <c r="DY122" s="807"/>
      <c r="DZ122" s="808"/>
    </row>
    <row r="123" spans="1:130" s="212" customFormat="1" ht="26.25" customHeight="1" x14ac:dyDescent="0.2">
      <c r="A123" s="833"/>
      <c r="B123" s="834"/>
      <c r="C123" s="828" t="s">
        <v>442</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456</v>
      </c>
      <c r="BP123" s="891"/>
      <c r="BQ123" s="845">
        <v>142907634</v>
      </c>
      <c r="BR123" s="846"/>
      <c r="BS123" s="846"/>
      <c r="BT123" s="846"/>
      <c r="BU123" s="846"/>
      <c r="BV123" s="846">
        <v>139194476</v>
      </c>
      <c r="BW123" s="846"/>
      <c r="BX123" s="846"/>
      <c r="BY123" s="846"/>
      <c r="BZ123" s="846"/>
      <c r="CA123" s="846">
        <v>135060976</v>
      </c>
      <c r="CB123" s="846"/>
      <c r="CC123" s="846"/>
      <c r="CD123" s="846"/>
      <c r="CE123" s="846"/>
      <c r="CF123" s="761"/>
      <c r="CG123" s="762"/>
      <c r="CH123" s="762"/>
      <c r="CI123" s="762"/>
      <c r="CJ123" s="847"/>
      <c r="CK123" s="882"/>
      <c r="CL123" s="868"/>
      <c r="CM123" s="868"/>
      <c r="CN123" s="868"/>
      <c r="CO123" s="869"/>
      <c r="CP123" s="848" t="s">
        <v>400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445</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457</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458</v>
      </c>
      <c r="CQ124" s="849"/>
      <c r="CR124" s="849"/>
      <c r="CS124" s="849"/>
      <c r="CT124" s="849"/>
      <c r="CU124" s="849"/>
      <c r="CV124" s="849"/>
      <c r="CW124" s="849"/>
      <c r="CX124" s="849"/>
      <c r="CY124" s="849"/>
      <c r="CZ124" s="849"/>
      <c r="DA124" s="849"/>
      <c r="DB124" s="849"/>
      <c r="DC124" s="849"/>
      <c r="DD124" s="849"/>
      <c r="DE124" s="849"/>
      <c r="DF124" s="850"/>
      <c r="DG124" s="776">
        <v>1189174</v>
      </c>
      <c r="DH124" s="777"/>
      <c r="DI124" s="777"/>
      <c r="DJ124" s="777"/>
      <c r="DK124" s="778"/>
      <c r="DL124" s="779">
        <v>1132153</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447</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459</v>
      </c>
      <c r="CL125" s="865"/>
      <c r="CM125" s="865"/>
      <c r="CN125" s="865"/>
      <c r="CO125" s="866"/>
      <c r="CP125" s="873" t="s">
        <v>460</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449</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461</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v>60987</v>
      </c>
      <c r="DM126" s="830"/>
      <c r="DN126" s="830"/>
      <c r="DO126" s="830"/>
      <c r="DP126" s="830"/>
      <c r="DQ126" s="830">
        <v>55157</v>
      </c>
      <c r="DR126" s="830"/>
      <c r="DS126" s="830"/>
      <c r="DT126" s="830"/>
      <c r="DU126" s="830"/>
      <c r="DV126" s="807">
        <v>0.1</v>
      </c>
      <c r="DW126" s="807"/>
      <c r="DX126" s="807"/>
      <c r="DY126" s="807"/>
      <c r="DZ126" s="808"/>
    </row>
    <row r="127" spans="1:130" s="212" customFormat="1" ht="26.25" customHeight="1" x14ac:dyDescent="0.2">
      <c r="A127" s="835"/>
      <c r="B127" s="836"/>
      <c r="C127" s="851" t="s">
        <v>462</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463</v>
      </c>
      <c r="AY127" s="825"/>
      <c r="AZ127" s="825"/>
      <c r="BA127" s="825"/>
      <c r="BB127" s="825"/>
      <c r="BC127" s="825"/>
      <c r="BD127" s="825"/>
      <c r="BE127" s="826"/>
      <c r="BF127" s="824" t="s">
        <v>464</v>
      </c>
      <c r="BG127" s="825"/>
      <c r="BH127" s="825"/>
      <c r="BI127" s="825"/>
      <c r="BJ127" s="825"/>
      <c r="BK127" s="825"/>
      <c r="BL127" s="826"/>
      <c r="BM127" s="824" t="s">
        <v>465</v>
      </c>
      <c r="BN127" s="825"/>
      <c r="BO127" s="825"/>
      <c r="BP127" s="825"/>
      <c r="BQ127" s="825"/>
      <c r="BR127" s="825"/>
      <c r="BS127" s="826"/>
      <c r="BT127" s="824" t="s">
        <v>466</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467</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468</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469</v>
      </c>
      <c r="X128" s="811"/>
      <c r="Y128" s="811"/>
      <c r="Z128" s="812"/>
      <c r="AA128" s="813">
        <v>3710081</v>
      </c>
      <c r="AB128" s="814"/>
      <c r="AC128" s="814"/>
      <c r="AD128" s="814"/>
      <c r="AE128" s="815"/>
      <c r="AF128" s="816">
        <v>3908760</v>
      </c>
      <c r="AG128" s="814"/>
      <c r="AH128" s="814"/>
      <c r="AI128" s="814"/>
      <c r="AJ128" s="815"/>
      <c r="AK128" s="816">
        <v>3860054</v>
      </c>
      <c r="AL128" s="814"/>
      <c r="AM128" s="814"/>
      <c r="AN128" s="814"/>
      <c r="AO128" s="815"/>
      <c r="AP128" s="817"/>
      <c r="AQ128" s="818"/>
      <c r="AR128" s="818"/>
      <c r="AS128" s="818"/>
      <c r="AT128" s="819"/>
      <c r="AU128" s="214"/>
      <c r="AV128" s="214"/>
      <c r="AW128" s="214"/>
      <c r="AX128" s="820" t="s">
        <v>470</v>
      </c>
      <c r="AY128" s="821"/>
      <c r="AZ128" s="821"/>
      <c r="BA128" s="821"/>
      <c r="BB128" s="821"/>
      <c r="BC128" s="821"/>
      <c r="BD128" s="821"/>
      <c r="BE128" s="822"/>
      <c r="BF128" s="799" t="s">
        <v>122</v>
      </c>
      <c r="BG128" s="800"/>
      <c r="BH128" s="800"/>
      <c r="BI128" s="800"/>
      <c r="BJ128" s="800"/>
      <c r="BK128" s="800"/>
      <c r="BL128" s="823"/>
      <c r="BM128" s="799">
        <v>11.25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471</v>
      </c>
      <c r="CQ128" s="743"/>
      <c r="CR128" s="743"/>
      <c r="CS128" s="743"/>
      <c r="CT128" s="743"/>
      <c r="CU128" s="743"/>
      <c r="CV128" s="743"/>
      <c r="CW128" s="743"/>
      <c r="CX128" s="743"/>
      <c r="CY128" s="743"/>
      <c r="CZ128" s="743"/>
      <c r="DA128" s="743"/>
      <c r="DB128" s="743"/>
      <c r="DC128" s="743"/>
      <c r="DD128" s="743"/>
      <c r="DE128" s="743"/>
      <c r="DF128" s="744"/>
      <c r="DG128" s="803">
        <v>6122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472</v>
      </c>
      <c r="X129" s="790"/>
      <c r="Y129" s="790"/>
      <c r="Z129" s="791"/>
      <c r="AA129" s="792">
        <v>76934656</v>
      </c>
      <c r="AB129" s="793"/>
      <c r="AC129" s="793"/>
      <c r="AD129" s="793"/>
      <c r="AE129" s="794"/>
      <c r="AF129" s="795">
        <v>79085432</v>
      </c>
      <c r="AG129" s="793"/>
      <c r="AH129" s="793"/>
      <c r="AI129" s="793"/>
      <c r="AJ129" s="794"/>
      <c r="AK129" s="795">
        <v>80406137</v>
      </c>
      <c r="AL129" s="793"/>
      <c r="AM129" s="793"/>
      <c r="AN129" s="793"/>
      <c r="AO129" s="794"/>
      <c r="AP129" s="796"/>
      <c r="AQ129" s="797"/>
      <c r="AR129" s="797"/>
      <c r="AS129" s="797"/>
      <c r="AT129" s="798"/>
      <c r="AU129" s="215"/>
      <c r="AV129" s="215"/>
      <c r="AW129" s="215"/>
      <c r="AX129" s="764" t="s">
        <v>473</v>
      </c>
      <c r="AY129" s="765"/>
      <c r="AZ129" s="765"/>
      <c r="BA129" s="765"/>
      <c r="BB129" s="765"/>
      <c r="BC129" s="765"/>
      <c r="BD129" s="765"/>
      <c r="BE129" s="766"/>
      <c r="BF129" s="783" t="s">
        <v>122</v>
      </c>
      <c r="BG129" s="784"/>
      <c r="BH129" s="784"/>
      <c r="BI129" s="784"/>
      <c r="BJ129" s="784"/>
      <c r="BK129" s="784"/>
      <c r="BL129" s="785"/>
      <c r="BM129" s="783">
        <v>16.25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474</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475</v>
      </c>
      <c r="X130" s="790"/>
      <c r="Y130" s="790"/>
      <c r="Z130" s="791"/>
      <c r="AA130" s="792">
        <v>6642374</v>
      </c>
      <c r="AB130" s="793"/>
      <c r="AC130" s="793"/>
      <c r="AD130" s="793"/>
      <c r="AE130" s="794"/>
      <c r="AF130" s="795">
        <v>6320052</v>
      </c>
      <c r="AG130" s="793"/>
      <c r="AH130" s="793"/>
      <c r="AI130" s="793"/>
      <c r="AJ130" s="794"/>
      <c r="AK130" s="795">
        <v>5876784</v>
      </c>
      <c r="AL130" s="793"/>
      <c r="AM130" s="793"/>
      <c r="AN130" s="793"/>
      <c r="AO130" s="794"/>
      <c r="AP130" s="796"/>
      <c r="AQ130" s="797"/>
      <c r="AR130" s="797"/>
      <c r="AS130" s="797"/>
      <c r="AT130" s="798"/>
      <c r="AU130" s="215"/>
      <c r="AV130" s="215"/>
      <c r="AW130" s="215"/>
      <c r="AX130" s="764" t="s">
        <v>476</v>
      </c>
      <c r="AY130" s="765"/>
      <c r="AZ130" s="765"/>
      <c r="BA130" s="765"/>
      <c r="BB130" s="765"/>
      <c r="BC130" s="765"/>
      <c r="BD130" s="765"/>
      <c r="BE130" s="766"/>
      <c r="BF130" s="767">
        <v>1.6</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477</v>
      </c>
      <c r="X131" s="774"/>
      <c r="Y131" s="774"/>
      <c r="Z131" s="775"/>
      <c r="AA131" s="776">
        <v>70292282</v>
      </c>
      <c r="AB131" s="777"/>
      <c r="AC131" s="777"/>
      <c r="AD131" s="777"/>
      <c r="AE131" s="778"/>
      <c r="AF131" s="779">
        <v>72765380</v>
      </c>
      <c r="AG131" s="777"/>
      <c r="AH131" s="777"/>
      <c r="AI131" s="777"/>
      <c r="AJ131" s="778"/>
      <c r="AK131" s="779">
        <v>74529353</v>
      </c>
      <c r="AL131" s="777"/>
      <c r="AM131" s="777"/>
      <c r="AN131" s="777"/>
      <c r="AO131" s="778"/>
      <c r="AP131" s="780"/>
      <c r="AQ131" s="781"/>
      <c r="AR131" s="781"/>
      <c r="AS131" s="781"/>
      <c r="AT131" s="782"/>
      <c r="AU131" s="215"/>
      <c r="AV131" s="215"/>
      <c r="AW131" s="215"/>
      <c r="AX131" s="742" t="s">
        <v>478</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479</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480</v>
      </c>
      <c r="W132" s="755"/>
      <c r="X132" s="755"/>
      <c r="Y132" s="755"/>
      <c r="Z132" s="756"/>
      <c r="AA132" s="757">
        <v>1.615449047</v>
      </c>
      <c r="AB132" s="758"/>
      <c r="AC132" s="758"/>
      <c r="AD132" s="758"/>
      <c r="AE132" s="759"/>
      <c r="AF132" s="760">
        <v>1.40422822</v>
      </c>
      <c r="AG132" s="758"/>
      <c r="AH132" s="758"/>
      <c r="AI132" s="758"/>
      <c r="AJ132" s="759"/>
      <c r="AK132" s="760">
        <v>1.9587356410000001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481</v>
      </c>
      <c r="W133" s="734"/>
      <c r="X133" s="734"/>
      <c r="Y133" s="734"/>
      <c r="Z133" s="735"/>
      <c r="AA133" s="736">
        <v>0.6</v>
      </c>
      <c r="AB133" s="737"/>
      <c r="AC133" s="737"/>
      <c r="AD133" s="737"/>
      <c r="AE133" s="738"/>
      <c r="AF133" s="736">
        <v>1.1000000000000001</v>
      </c>
      <c r="AG133" s="737"/>
      <c r="AH133" s="737"/>
      <c r="AI133" s="737"/>
      <c r="AJ133" s="738"/>
      <c r="AK133" s="736">
        <v>1.6</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ofBD4EpY7WOZg+CB1VKmt2ChjiSdetw4Qv0opieOoqrrdAJrI9LSvFKdKltReVV0y/sZ6PquCHjxUpsBqVyfw==" saltValue="MLQn/8adPe7yV1qYj5Wlt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482</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1KBDCpk9JH2yWZk8srbVmT85YMaHgtWNET5uGSB/ohS6rrYoYz2kywmXzk7REkvztUtIJ1XLyILF7Nbgg+MaSg==" saltValue="MKC6h4XRG58tWzy/knyIhQ==" spinCount="100000" sheet="1" objects="1" scenarios="1"/>
  <dataConsolidate/>
  <phoneticPr fontId="2"/>
  <printOptions horizontalCentered="1" verticalCentered="1"/>
  <pageMargins left="0" right="0" top="0" bottom="0" header="0" footer="0"/>
  <pageSetup paperSize="9" scale="45" orientation="landscape"/>
  <headerFooter alignWithMargins="0">
    <oddFooter>&amp;C&amp;P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QKxdJd94gBYBWYMcbjiXmxeSMtF05LwQF0eohsLkXzpsUl5hZww3l5o/Yyeno99DiMNhFet6lO6VoqKON6XHA==" saltValue="R57P329s1L+eV4GKPhGbAQ=="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484</v>
      </c>
      <c r="AL6" s="248"/>
      <c r="AM6" s="248"/>
      <c r="AN6" s="248"/>
    </row>
    <row r="7" spans="1:46" ht="13.5" customHeight="1" x14ac:dyDescent="0.2">
      <c r="A7" s="247"/>
      <c r="AK7" s="250"/>
      <c r="AL7" s="251"/>
      <c r="AM7" s="251"/>
      <c r="AN7" s="252"/>
      <c r="AO7" s="1132" t="s">
        <v>485</v>
      </c>
      <c r="AP7" s="253"/>
      <c r="AQ7" s="254" t="s">
        <v>486</v>
      </c>
      <c r="AR7" s="255"/>
    </row>
    <row r="8" spans="1:46" ht="13.2" x14ac:dyDescent="0.2">
      <c r="A8" s="247"/>
      <c r="AK8" s="256"/>
      <c r="AL8" s="257"/>
      <c r="AM8" s="257"/>
      <c r="AN8" s="258"/>
      <c r="AO8" s="1133"/>
      <c r="AP8" s="259" t="s">
        <v>487</v>
      </c>
      <c r="AQ8" s="260" t="s">
        <v>488</v>
      </c>
      <c r="AR8" s="261" t="s">
        <v>489</v>
      </c>
    </row>
    <row r="9" spans="1:46" ht="13.2" x14ac:dyDescent="0.2">
      <c r="A9" s="247"/>
      <c r="AK9" s="1144" t="s">
        <v>490</v>
      </c>
      <c r="AL9" s="1145"/>
      <c r="AM9" s="1145"/>
      <c r="AN9" s="1146"/>
      <c r="AO9" s="262">
        <v>24070628</v>
      </c>
      <c r="AP9" s="262">
        <v>62904</v>
      </c>
      <c r="AQ9" s="263">
        <v>69190</v>
      </c>
      <c r="AR9" s="264">
        <v>-9.1</v>
      </c>
    </row>
    <row r="10" spans="1:46" ht="13.5" customHeight="1" x14ac:dyDescent="0.2">
      <c r="A10" s="247"/>
      <c r="AK10" s="1144" t="s">
        <v>491</v>
      </c>
      <c r="AL10" s="1145"/>
      <c r="AM10" s="1145"/>
      <c r="AN10" s="1146"/>
      <c r="AO10" s="265">
        <v>738</v>
      </c>
      <c r="AP10" s="265">
        <v>2</v>
      </c>
      <c r="AQ10" s="266">
        <v>1817</v>
      </c>
      <c r="AR10" s="267">
        <v>-99.9</v>
      </c>
    </row>
    <row r="11" spans="1:46" ht="13.5" customHeight="1" x14ac:dyDescent="0.2">
      <c r="A11" s="247"/>
      <c r="AK11" s="1144" t="s">
        <v>492</v>
      </c>
      <c r="AL11" s="1145"/>
      <c r="AM11" s="1145"/>
      <c r="AN11" s="1146"/>
      <c r="AO11" s="265">
        <v>317869</v>
      </c>
      <c r="AP11" s="265">
        <v>831</v>
      </c>
      <c r="AQ11" s="266">
        <v>711</v>
      </c>
      <c r="AR11" s="267">
        <v>16.899999999999999</v>
      </c>
    </row>
    <row r="12" spans="1:46" ht="13.5" customHeight="1" x14ac:dyDescent="0.2">
      <c r="A12" s="247"/>
      <c r="AK12" s="1144" t="s">
        <v>493</v>
      </c>
      <c r="AL12" s="1145"/>
      <c r="AM12" s="1145"/>
      <c r="AN12" s="1146"/>
      <c r="AO12" s="265" t="s">
        <v>494</v>
      </c>
      <c r="AP12" s="265" t="s">
        <v>494</v>
      </c>
      <c r="AQ12" s="266">
        <v>19</v>
      </c>
      <c r="AR12" s="267" t="s">
        <v>494</v>
      </c>
    </row>
    <row r="13" spans="1:46" ht="13.5" customHeight="1" x14ac:dyDescent="0.2">
      <c r="A13" s="247"/>
      <c r="AK13" s="1144" t="s">
        <v>495</v>
      </c>
      <c r="AL13" s="1145"/>
      <c r="AM13" s="1145"/>
      <c r="AN13" s="1146"/>
      <c r="AO13" s="265">
        <v>645927</v>
      </c>
      <c r="AP13" s="265">
        <v>1688</v>
      </c>
      <c r="AQ13" s="266">
        <v>2094</v>
      </c>
      <c r="AR13" s="267">
        <v>-19.399999999999999</v>
      </c>
    </row>
    <row r="14" spans="1:46" ht="13.5" customHeight="1" x14ac:dyDescent="0.2">
      <c r="A14" s="247"/>
      <c r="AK14" s="1144" t="s">
        <v>496</v>
      </c>
      <c r="AL14" s="1145"/>
      <c r="AM14" s="1145"/>
      <c r="AN14" s="1146"/>
      <c r="AO14" s="265">
        <v>543474</v>
      </c>
      <c r="AP14" s="265">
        <v>1420</v>
      </c>
      <c r="AQ14" s="266">
        <v>1351</v>
      </c>
      <c r="AR14" s="267">
        <v>5.0999999999999996</v>
      </c>
    </row>
    <row r="15" spans="1:46" ht="13.5" customHeight="1" x14ac:dyDescent="0.2">
      <c r="A15" s="247"/>
      <c r="AK15" s="1147" t="s">
        <v>497</v>
      </c>
      <c r="AL15" s="1148"/>
      <c r="AM15" s="1148"/>
      <c r="AN15" s="1149"/>
      <c r="AO15" s="265">
        <v>-1119481</v>
      </c>
      <c r="AP15" s="265">
        <v>-2926</v>
      </c>
      <c r="AQ15" s="266">
        <v>-3935</v>
      </c>
      <c r="AR15" s="267">
        <v>-25.6</v>
      </c>
    </row>
    <row r="16" spans="1:46" ht="13.2" x14ac:dyDescent="0.2">
      <c r="A16" s="247"/>
      <c r="AK16" s="1147" t="s">
        <v>177</v>
      </c>
      <c r="AL16" s="1148"/>
      <c r="AM16" s="1148"/>
      <c r="AN16" s="1149"/>
      <c r="AO16" s="265">
        <v>24459155</v>
      </c>
      <c r="AP16" s="265">
        <v>63919</v>
      </c>
      <c r="AQ16" s="266">
        <v>71247</v>
      </c>
      <c r="AR16" s="267">
        <v>-10.3</v>
      </c>
    </row>
    <row r="17" spans="1:46" ht="13.2" x14ac:dyDescent="0.2">
      <c r="A17" s="247"/>
    </row>
    <row r="18" spans="1:46" ht="13.2" x14ac:dyDescent="0.2">
      <c r="A18" s="247"/>
      <c r="AQ18" s="268"/>
      <c r="AR18" s="268"/>
    </row>
    <row r="19" spans="1:46" ht="13.2" x14ac:dyDescent="0.2">
      <c r="A19" s="247"/>
      <c r="AK19" s="243" t="s">
        <v>498</v>
      </c>
    </row>
    <row r="20" spans="1:46" ht="13.2" x14ac:dyDescent="0.2">
      <c r="A20" s="247"/>
      <c r="AK20" s="269"/>
      <c r="AL20" s="270"/>
      <c r="AM20" s="270"/>
      <c r="AN20" s="271"/>
      <c r="AO20" s="272" t="s">
        <v>499</v>
      </c>
      <c r="AP20" s="273" t="s">
        <v>500</v>
      </c>
      <c r="AQ20" s="274" t="s">
        <v>501</v>
      </c>
      <c r="AR20" s="275"/>
    </row>
    <row r="21" spans="1:46" s="248" customFormat="1" ht="13.2" x14ac:dyDescent="0.2">
      <c r="A21" s="276"/>
      <c r="AK21" s="1150" t="s">
        <v>502</v>
      </c>
      <c r="AL21" s="1151"/>
      <c r="AM21" s="1151"/>
      <c r="AN21" s="1152"/>
      <c r="AO21" s="277">
        <v>6.7</v>
      </c>
      <c r="AP21" s="278">
        <v>6.59</v>
      </c>
      <c r="AQ21" s="279">
        <v>0.11</v>
      </c>
      <c r="AS21" s="280"/>
      <c r="AT21" s="276"/>
    </row>
    <row r="22" spans="1:46" s="248" customFormat="1" ht="13.2" x14ac:dyDescent="0.2">
      <c r="A22" s="276"/>
      <c r="AK22" s="1150" t="s">
        <v>503</v>
      </c>
      <c r="AL22" s="1151"/>
      <c r="AM22" s="1151"/>
      <c r="AN22" s="1152"/>
      <c r="AO22" s="281">
        <v>99.7</v>
      </c>
      <c r="AP22" s="282">
        <v>99.2</v>
      </c>
      <c r="AQ22" s="283">
        <v>0.5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3" t="s">
        <v>504</v>
      </c>
      <c r="B26" s="1143"/>
      <c r="C26" s="1143"/>
      <c r="D26" s="1143"/>
      <c r="E26" s="1143"/>
      <c r="F26" s="1143"/>
      <c r="G26" s="1143"/>
      <c r="H26" s="1143"/>
      <c r="I26" s="1143"/>
      <c r="J26" s="1143"/>
      <c r="K26" s="1143"/>
      <c r="L26" s="1143"/>
      <c r="M26" s="1143"/>
      <c r="N26" s="1143"/>
      <c r="O26" s="1143"/>
      <c r="P26" s="1143"/>
      <c r="Q26" s="1143"/>
      <c r="R26" s="1143"/>
      <c r="S26" s="1143"/>
      <c r="T26" s="1143"/>
      <c r="U26" s="1143"/>
      <c r="V26" s="1143"/>
      <c r="W26" s="1143"/>
      <c r="X26" s="1143"/>
      <c r="Y26" s="1143"/>
      <c r="Z26" s="1143"/>
      <c r="AA26" s="1143"/>
      <c r="AB26" s="1143"/>
      <c r="AC26" s="1143"/>
      <c r="AD26" s="1143"/>
      <c r="AE26" s="1143"/>
      <c r="AF26" s="1143"/>
      <c r="AG26" s="1143"/>
      <c r="AH26" s="1143"/>
      <c r="AI26" s="1143"/>
      <c r="AJ26" s="1143"/>
      <c r="AK26" s="1143"/>
      <c r="AL26" s="1143"/>
      <c r="AM26" s="1143"/>
      <c r="AN26" s="1143"/>
      <c r="AO26" s="1143"/>
      <c r="AP26" s="1143"/>
      <c r="AQ26" s="1143"/>
      <c r="AR26" s="1143"/>
      <c r="AS26" s="1143"/>
    </row>
    <row r="27" spans="1:46" ht="13.2" x14ac:dyDescent="0.2">
      <c r="A27" s="288"/>
      <c r="AS27" s="243"/>
      <c r="AT27" s="243"/>
    </row>
    <row r="28" spans="1:46" ht="16.2" x14ac:dyDescent="0.2">
      <c r="A28" s="244" t="s">
        <v>505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506</v>
      </c>
      <c r="AL29" s="248"/>
      <c r="AM29" s="248"/>
      <c r="AN29" s="248"/>
      <c r="AS29" s="290"/>
    </row>
    <row r="30" spans="1:46" ht="13.5" customHeight="1" x14ac:dyDescent="0.2">
      <c r="A30" s="247"/>
      <c r="AK30" s="250"/>
      <c r="AL30" s="251"/>
      <c r="AM30" s="251"/>
      <c r="AN30" s="252"/>
      <c r="AO30" s="1132" t="s">
        <v>485</v>
      </c>
      <c r="AP30" s="253"/>
      <c r="AQ30" s="254" t="s">
        <v>486</v>
      </c>
      <c r="AR30" s="255"/>
    </row>
    <row r="31" spans="1:46" ht="13.2" x14ac:dyDescent="0.2">
      <c r="A31" s="247"/>
      <c r="AK31" s="256"/>
      <c r="AL31" s="257"/>
      <c r="AM31" s="257"/>
      <c r="AN31" s="258"/>
      <c r="AO31" s="1133"/>
      <c r="AP31" s="259" t="s">
        <v>487</v>
      </c>
      <c r="AQ31" s="260" t="s">
        <v>488</v>
      </c>
      <c r="AR31" s="261" t="s">
        <v>489</v>
      </c>
    </row>
    <row r="32" spans="1:46" ht="27" customHeight="1" x14ac:dyDescent="0.2">
      <c r="A32" s="247"/>
      <c r="AK32" s="1134" t="s">
        <v>507</v>
      </c>
      <c r="AL32" s="1135"/>
      <c r="AM32" s="1135"/>
      <c r="AN32" s="1136"/>
      <c r="AO32" s="291">
        <v>6860961</v>
      </c>
      <c r="AP32" s="291">
        <v>17930</v>
      </c>
      <c r="AQ32" s="292">
        <v>37151</v>
      </c>
      <c r="AR32" s="293">
        <v>-51.7</v>
      </c>
    </row>
    <row r="33" spans="1:46" ht="13.5" customHeight="1" x14ac:dyDescent="0.2">
      <c r="A33" s="247"/>
      <c r="AK33" s="1134" t="s">
        <v>508</v>
      </c>
      <c r="AL33" s="1135"/>
      <c r="AM33" s="1135"/>
      <c r="AN33" s="1136"/>
      <c r="AO33" s="291" t="s">
        <v>494</v>
      </c>
      <c r="AP33" s="291" t="s">
        <v>494</v>
      </c>
      <c r="AQ33" s="292">
        <v>1</v>
      </c>
      <c r="AR33" s="293" t="s">
        <v>494</v>
      </c>
    </row>
    <row r="34" spans="1:46" ht="27" customHeight="1" x14ac:dyDescent="0.2">
      <c r="A34" s="247"/>
      <c r="AK34" s="1134" t="s">
        <v>509</v>
      </c>
      <c r="AL34" s="1135"/>
      <c r="AM34" s="1135"/>
      <c r="AN34" s="1136"/>
      <c r="AO34" s="291" t="s">
        <v>494</v>
      </c>
      <c r="AP34" s="291" t="s">
        <v>494</v>
      </c>
      <c r="AQ34" s="292">
        <v>48</v>
      </c>
      <c r="AR34" s="293" t="s">
        <v>494</v>
      </c>
    </row>
    <row r="35" spans="1:46" ht="27" customHeight="1" x14ac:dyDescent="0.2">
      <c r="A35" s="247"/>
      <c r="AK35" s="1134" t="s">
        <v>510</v>
      </c>
      <c r="AL35" s="1135"/>
      <c r="AM35" s="1135"/>
      <c r="AN35" s="1136"/>
      <c r="AO35" s="291">
        <v>3963208</v>
      </c>
      <c r="AP35" s="291">
        <v>10357</v>
      </c>
      <c r="AQ35" s="292">
        <v>8181</v>
      </c>
      <c r="AR35" s="293">
        <v>26.6</v>
      </c>
    </row>
    <row r="36" spans="1:46" ht="27" customHeight="1" x14ac:dyDescent="0.2">
      <c r="A36" s="247"/>
      <c r="AK36" s="1134" t="s">
        <v>511</v>
      </c>
      <c r="AL36" s="1135"/>
      <c r="AM36" s="1135"/>
      <c r="AN36" s="1136"/>
      <c r="AO36" s="291" t="s">
        <v>494</v>
      </c>
      <c r="AP36" s="291" t="s">
        <v>494</v>
      </c>
      <c r="AQ36" s="292">
        <v>473</v>
      </c>
      <c r="AR36" s="293" t="s">
        <v>494</v>
      </c>
    </row>
    <row r="37" spans="1:46" ht="13.5" customHeight="1" x14ac:dyDescent="0.2">
      <c r="A37" s="247"/>
      <c r="AK37" s="1134" t="s">
        <v>512</v>
      </c>
      <c r="AL37" s="1135"/>
      <c r="AM37" s="1135"/>
      <c r="AN37" s="1136"/>
      <c r="AO37" s="291">
        <v>372502</v>
      </c>
      <c r="AP37" s="291">
        <v>973</v>
      </c>
      <c r="AQ37" s="292">
        <v>499</v>
      </c>
      <c r="AR37" s="293">
        <v>95</v>
      </c>
    </row>
    <row r="38" spans="1:46" ht="27" customHeight="1" x14ac:dyDescent="0.2">
      <c r="A38" s="247"/>
      <c r="AK38" s="1137" t="s">
        <v>513</v>
      </c>
      <c r="AL38" s="1138"/>
      <c r="AM38" s="1138"/>
      <c r="AN38" s="1139"/>
      <c r="AO38" s="294" t="s">
        <v>494</v>
      </c>
      <c r="AP38" s="294" t="s">
        <v>494</v>
      </c>
      <c r="AQ38" s="295">
        <v>1</v>
      </c>
      <c r="AR38" s="283" t="s">
        <v>494</v>
      </c>
      <c r="AS38" s="290"/>
    </row>
    <row r="39" spans="1:46" ht="13.2" x14ac:dyDescent="0.2">
      <c r="A39" s="247"/>
      <c r="AK39" s="1137" t="s">
        <v>514</v>
      </c>
      <c r="AL39" s="1138"/>
      <c r="AM39" s="1138"/>
      <c r="AN39" s="1139"/>
      <c r="AO39" s="291">
        <v>-3860054</v>
      </c>
      <c r="AP39" s="291">
        <v>-10088</v>
      </c>
      <c r="AQ39" s="292">
        <v>-8269</v>
      </c>
      <c r="AR39" s="293">
        <v>22</v>
      </c>
      <c r="AS39" s="290"/>
    </row>
    <row r="40" spans="1:46" ht="27" customHeight="1" x14ac:dyDescent="0.2">
      <c r="A40" s="247"/>
      <c r="AK40" s="1134" t="s">
        <v>515</v>
      </c>
      <c r="AL40" s="1135"/>
      <c r="AM40" s="1135"/>
      <c r="AN40" s="1136"/>
      <c r="AO40" s="291">
        <v>-5876784</v>
      </c>
      <c r="AP40" s="291">
        <v>-15358</v>
      </c>
      <c r="AQ40" s="292">
        <v>-27482</v>
      </c>
      <c r="AR40" s="293">
        <v>-44.1</v>
      </c>
      <c r="AS40" s="290"/>
    </row>
    <row r="41" spans="1:46" ht="13.2" x14ac:dyDescent="0.2">
      <c r="A41" s="247"/>
      <c r="AK41" s="1140" t="s">
        <v>287</v>
      </c>
      <c r="AL41" s="1141"/>
      <c r="AM41" s="1141"/>
      <c r="AN41" s="1142"/>
      <c r="AO41" s="291">
        <v>1459833</v>
      </c>
      <c r="AP41" s="291">
        <v>3815</v>
      </c>
      <c r="AQ41" s="292">
        <v>10602</v>
      </c>
      <c r="AR41" s="293">
        <v>-64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516</v>
      </c>
    </row>
    <row r="48" spans="1:46" ht="13.2" x14ac:dyDescent="0.2">
      <c r="A48" s="247"/>
      <c r="AK48" s="301" t="s">
        <v>517</v>
      </c>
      <c r="AL48" s="301"/>
      <c r="AM48" s="301"/>
      <c r="AN48" s="301"/>
      <c r="AO48" s="301"/>
      <c r="AP48" s="301"/>
      <c r="AQ48" s="302"/>
      <c r="AR48" s="301"/>
    </row>
    <row r="49" spans="1:44" ht="13.5" customHeight="1" x14ac:dyDescent="0.2">
      <c r="A49" s="247"/>
      <c r="AK49" s="303"/>
      <c r="AL49" s="304"/>
      <c r="AM49" s="1127" t="s">
        <v>485</v>
      </c>
      <c r="AN49" s="1129" t="s">
        <v>518</v>
      </c>
      <c r="AO49" s="1130"/>
      <c r="AP49" s="1130"/>
      <c r="AQ49" s="1130"/>
      <c r="AR49" s="1131"/>
    </row>
    <row r="50" spans="1:44" ht="13.2" x14ac:dyDescent="0.2">
      <c r="A50" s="247"/>
      <c r="AK50" s="305"/>
      <c r="AL50" s="306"/>
      <c r="AM50" s="1128"/>
      <c r="AN50" s="307" t="s">
        <v>519</v>
      </c>
      <c r="AO50" s="308" t="s">
        <v>520</v>
      </c>
      <c r="AP50" s="309" t="s">
        <v>521</v>
      </c>
      <c r="AQ50" s="310" t="s">
        <v>522</v>
      </c>
      <c r="AR50" s="311" t="s">
        <v>523</v>
      </c>
    </row>
    <row r="51" spans="1:44" ht="13.2" x14ac:dyDescent="0.2">
      <c r="A51" s="247"/>
      <c r="AK51" s="303" t="s">
        <v>524</v>
      </c>
      <c r="AL51" s="304"/>
      <c r="AM51" s="312">
        <v>18631936</v>
      </c>
      <c r="AN51" s="313">
        <v>48238</v>
      </c>
      <c r="AO51" s="314">
        <v>-34.299999999999997</v>
      </c>
      <c r="AP51" s="315">
        <v>52191</v>
      </c>
      <c r="AQ51" s="316">
        <v>0.7</v>
      </c>
      <c r="AR51" s="317">
        <v>-35</v>
      </c>
    </row>
    <row r="52" spans="1:44" ht="13.2" x14ac:dyDescent="0.2">
      <c r="A52" s="247"/>
      <c r="AK52" s="318"/>
      <c r="AL52" s="319" t="s">
        <v>525</v>
      </c>
      <c r="AM52" s="320">
        <v>13080557</v>
      </c>
      <c r="AN52" s="321">
        <v>33865</v>
      </c>
      <c r="AO52" s="322">
        <v>-30.2</v>
      </c>
      <c r="AP52" s="323">
        <v>26807</v>
      </c>
      <c r="AQ52" s="324">
        <v>1.8</v>
      </c>
      <c r="AR52" s="325">
        <v>-32</v>
      </c>
    </row>
    <row r="53" spans="1:44" ht="13.2" x14ac:dyDescent="0.2">
      <c r="A53" s="247"/>
      <c r="AK53" s="303" t="s">
        <v>526</v>
      </c>
      <c r="AL53" s="304"/>
      <c r="AM53" s="312">
        <v>14135846</v>
      </c>
      <c r="AN53" s="313">
        <v>36683</v>
      </c>
      <c r="AO53" s="314">
        <v>-24</v>
      </c>
      <c r="AP53" s="315">
        <v>48105</v>
      </c>
      <c r="AQ53" s="316">
        <v>-7.8</v>
      </c>
      <c r="AR53" s="317">
        <v>-16.2</v>
      </c>
    </row>
    <row r="54" spans="1:44" ht="13.2" x14ac:dyDescent="0.2">
      <c r="A54" s="247"/>
      <c r="AK54" s="318"/>
      <c r="AL54" s="319" t="s">
        <v>525</v>
      </c>
      <c r="AM54" s="320">
        <v>8156591</v>
      </c>
      <c r="AN54" s="321">
        <v>21166</v>
      </c>
      <c r="AO54" s="322">
        <v>-37.5</v>
      </c>
      <c r="AP54" s="323">
        <v>24072</v>
      </c>
      <c r="AQ54" s="324">
        <v>-10.199999999999999</v>
      </c>
      <c r="AR54" s="325">
        <v>-27.3</v>
      </c>
    </row>
    <row r="55" spans="1:44" ht="13.2" x14ac:dyDescent="0.2">
      <c r="A55" s="247"/>
      <c r="AK55" s="303" t="s">
        <v>527</v>
      </c>
      <c r="AL55" s="304"/>
      <c r="AM55" s="312">
        <v>12417335</v>
      </c>
      <c r="AN55" s="313">
        <v>32301</v>
      </c>
      <c r="AO55" s="314">
        <v>-11.9</v>
      </c>
      <c r="AP55" s="315">
        <v>47446</v>
      </c>
      <c r="AQ55" s="316">
        <v>-1.4</v>
      </c>
      <c r="AR55" s="317">
        <v>-10.5</v>
      </c>
    </row>
    <row r="56" spans="1:44" ht="13.2" x14ac:dyDescent="0.2">
      <c r="A56" s="247"/>
      <c r="AK56" s="318"/>
      <c r="AL56" s="319" t="s">
        <v>525</v>
      </c>
      <c r="AM56" s="320">
        <v>8045902</v>
      </c>
      <c r="AN56" s="321">
        <v>20930</v>
      </c>
      <c r="AO56" s="322">
        <v>-1.1000000000000001</v>
      </c>
      <c r="AP56" s="323">
        <v>24371</v>
      </c>
      <c r="AQ56" s="324">
        <v>1.2</v>
      </c>
      <c r="AR56" s="325">
        <v>-2.2999999999999998</v>
      </c>
    </row>
    <row r="57" spans="1:44" ht="13.2" x14ac:dyDescent="0.2">
      <c r="A57" s="247"/>
      <c r="AK57" s="303" t="s">
        <v>528</v>
      </c>
      <c r="AL57" s="304"/>
      <c r="AM57" s="312">
        <v>14553222</v>
      </c>
      <c r="AN57" s="313">
        <v>37907</v>
      </c>
      <c r="AO57" s="314">
        <v>17.399999999999999</v>
      </c>
      <c r="AP57" s="315">
        <v>48387</v>
      </c>
      <c r="AQ57" s="316">
        <v>2</v>
      </c>
      <c r="AR57" s="317">
        <v>15.4</v>
      </c>
    </row>
    <row r="58" spans="1:44" ht="13.2" x14ac:dyDescent="0.2">
      <c r="A58" s="247"/>
      <c r="AK58" s="318"/>
      <c r="AL58" s="319" t="s">
        <v>525</v>
      </c>
      <c r="AM58" s="320">
        <v>9330846</v>
      </c>
      <c r="AN58" s="321">
        <v>24304</v>
      </c>
      <c r="AO58" s="322">
        <v>16.100000000000001</v>
      </c>
      <c r="AP58" s="323">
        <v>25592</v>
      </c>
      <c r="AQ58" s="324">
        <v>5</v>
      </c>
      <c r="AR58" s="325">
        <v>11.1</v>
      </c>
    </row>
    <row r="59" spans="1:44" ht="13.2" x14ac:dyDescent="0.2">
      <c r="A59" s="247"/>
      <c r="AK59" s="303" t="s">
        <v>529</v>
      </c>
      <c r="AL59" s="304"/>
      <c r="AM59" s="312">
        <v>19340883</v>
      </c>
      <c r="AN59" s="313">
        <v>50544</v>
      </c>
      <c r="AO59" s="314">
        <v>33.299999999999997</v>
      </c>
      <c r="AP59" s="315">
        <v>49684</v>
      </c>
      <c r="AQ59" s="316">
        <v>2.7</v>
      </c>
      <c r="AR59" s="317">
        <v>30.6</v>
      </c>
    </row>
    <row r="60" spans="1:44" ht="13.2" x14ac:dyDescent="0.2">
      <c r="A60" s="247"/>
      <c r="AK60" s="318"/>
      <c r="AL60" s="319" t="s">
        <v>525</v>
      </c>
      <c r="AM60" s="320">
        <v>11449259</v>
      </c>
      <c r="AN60" s="321">
        <v>29921</v>
      </c>
      <c r="AO60" s="322">
        <v>23.1</v>
      </c>
      <c r="AP60" s="323">
        <v>28303</v>
      </c>
      <c r="AQ60" s="324">
        <v>10.6</v>
      </c>
      <c r="AR60" s="325">
        <v>12.5</v>
      </c>
    </row>
    <row r="61" spans="1:44" ht="13.2" x14ac:dyDescent="0.2">
      <c r="A61" s="247"/>
      <c r="AK61" s="303" t="s">
        <v>530</v>
      </c>
      <c r="AL61" s="326"/>
      <c r="AM61" s="312">
        <v>15815844</v>
      </c>
      <c r="AN61" s="313">
        <v>41135</v>
      </c>
      <c r="AO61" s="314">
        <v>-3.9</v>
      </c>
      <c r="AP61" s="315">
        <v>49163</v>
      </c>
      <c r="AQ61" s="327">
        <v>-0.8</v>
      </c>
      <c r="AR61" s="317">
        <v>-3.1</v>
      </c>
    </row>
    <row r="62" spans="1:44" ht="13.2" x14ac:dyDescent="0.2">
      <c r="A62" s="247"/>
      <c r="AK62" s="318"/>
      <c r="AL62" s="319" t="s">
        <v>525</v>
      </c>
      <c r="AM62" s="320">
        <v>10012631</v>
      </c>
      <c r="AN62" s="321">
        <v>26037</v>
      </c>
      <c r="AO62" s="322">
        <v>-5.9</v>
      </c>
      <c r="AP62" s="323">
        <v>25829</v>
      </c>
      <c r="AQ62" s="324">
        <v>1.7</v>
      </c>
      <c r="AR62" s="325">
        <v>-7.6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uj0YN8lSnR9FVm1vA0ybhqvtQRZRqkChqgS6WgycjBk1Bz9yw56EJ+FxmCGhvJGK+cFFI+38OhNM0Xg21+1g6w==" saltValue="J950BRq8wU4xMetTtNclJ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headerFooter alignWithMargins="0">
    <oddFooter>&amp;C&amp;P/&amp;N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482</v>
      </c>
    </row>
    <row r="121" spans="125:125" ht="13.5" hidden="1" customHeight="1" x14ac:dyDescent="0.2">
      <c r="DU121" s="241"/>
    </row>
  </sheetData>
  <sheetProtection algorithmName="SHA-512" hashValue="1T1RLaNrOmOZ3ou0KCkt8xP0QF4sNgaTqB3FiEjikjLgWq8lfZS2hWp+bc80AZCXa1lG+Ms80Bf2HzVBRwGD6A==" saltValue="zQ0iHok0kGRIr71/MJg9/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482</v>
      </c>
    </row>
  </sheetData>
  <sheetProtection algorithmName="SHA-512" hashValue="buKwC2T0JpcelBDaAE3i2adbznYOYW5SYxM/ulWOoj+qDrOUjvo9pAeM81U+l9fKfVyHT5QGO1IxT7A74Ft6ew==" saltValue="JVEntzbHFuWsPdtlE8YiO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532</v>
      </c>
      <c r="G46" s="8" t="s">
        <v>533</v>
      </c>
      <c r="H46" s="8" t="s">
        <v>534</v>
      </c>
      <c r="I46" s="8" t="s">
        <v>535</v>
      </c>
      <c r="J46" s="9" t="s">
        <v>536</v>
      </c>
    </row>
    <row r="47" spans="2:10" ht="57.75" customHeight="1" x14ac:dyDescent="0.2">
      <c r="B47" s="10"/>
      <c r="C47" s="1153" t="s">
        <v>3</v>
      </c>
      <c r="D47" s="1153"/>
      <c r="E47" s="1154"/>
      <c r="F47" s="11">
        <v>15.51</v>
      </c>
      <c r="G47" s="12">
        <v>17.260000000000002</v>
      </c>
      <c r="H47" s="12">
        <v>15.73</v>
      </c>
      <c r="I47" s="12">
        <v>14.38</v>
      </c>
      <c r="J47" s="13">
        <v>11.3</v>
      </c>
    </row>
    <row r="48" spans="2:10" ht="57.75" customHeight="1" x14ac:dyDescent="0.2">
      <c r="B48" s="14"/>
      <c r="C48" s="1155" t="s">
        <v>4</v>
      </c>
      <c r="D48" s="1155"/>
      <c r="E48" s="1156"/>
      <c r="F48" s="15">
        <v>6.87</v>
      </c>
      <c r="G48" s="16">
        <v>9.06</v>
      </c>
      <c r="H48" s="16">
        <v>9.48</v>
      </c>
      <c r="I48" s="16">
        <v>6.94</v>
      </c>
      <c r="J48" s="17">
        <v>8.0299999999999994</v>
      </c>
    </row>
    <row r="49" spans="2:10" ht="57.75" customHeight="1" thickBot="1" x14ac:dyDescent="0.25">
      <c r="B49" s="18"/>
      <c r="C49" s="1157" t="s">
        <v>5</v>
      </c>
      <c r="D49" s="1157"/>
      <c r="E49" s="1158"/>
      <c r="F49" s="19" t="s">
        <v>537</v>
      </c>
      <c r="G49" s="20" t="s">
        <v>538</v>
      </c>
      <c r="H49" s="20" t="s">
        <v>539</v>
      </c>
      <c r="I49" s="20" t="s">
        <v>540</v>
      </c>
      <c r="J49" s="21" t="s">
        <v>541</v>
      </c>
    </row>
    <row r="50" spans="2:10" ht="13.2" x14ac:dyDescent="0.2"/>
  </sheetData>
  <sheetProtection algorithmName="SHA-512" hashValue="BS08uNnkkmssAAv2TdlOWL85mk/DypM6IEJAvkHBxCBr/h513zygU+zJhTtJE8gpoIy4ZJfnVkMJmOY1Vbh+5A==" saltValue="qhOzFyXjg2qmCTNqDW9fG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2">
      <c r="A34" s="22"/>
      <c r="B34" s="31"/>
      <c r="C34" s="1163" t="s">
        <v>542</v>
      </c>
      <c r="D34" s="1163"/>
      <c r="E34" s="1164"/>
      <c r="F34" s="32">
        <v>15.79</v>
      </c>
      <c r="G34" s="33">
        <v>16.39</v>
      </c>
      <c r="H34" s="33">
        <v>16.46</v>
      </c>
      <c r="I34" s="33">
        <v>15.84</v>
      </c>
      <c r="J34" s="34">
        <v>14.17</v>
      </c>
      <c r="K34" s="22"/>
      <c r="L34" s="22"/>
      <c r="M34" s="22"/>
      <c r="N34" s="22"/>
      <c r="O34" s="22"/>
      <c r="P34" s="22"/>
    </row>
    <row r="35" spans="1:16" ht="39" customHeight="1" x14ac:dyDescent="0.2">
      <c r="A35" s="22"/>
      <c r="B35" s="35"/>
      <c r="C35" s="1159" t="s">
        <v>543</v>
      </c>
      <c r="D35" s="1159"/>
      <c r="E35" s="1160"/>
      <c r="F35" s="36">
        <v>7.75</v>
      </c>
      <c r="G35" s="37">
        <v>12.61</v>
      </c>
      <c r="H35" s="37">
        <v>15.73</v>
      </c>
      <c r="I35" s="37">
        <v>15.66</v>
      </c>
      <c r="J35" s="38">
        <v>12.76</v>
      </c>
      <c r="K35" s="22"/>
      <c r="L35" s="22"/>
      <c r="M35" s="22"/>
      <c r="N35" s="22"/>
      <c r="O35" s="22"/>
      <c r="P35" s="22"/>
    </row>
    <row r="36" spans="1:16" ht="39" customHeight="1" x14ac:dyDescent="0.2">
      <c r="A36" s="22"/>
      <c r="B36" s="35"/>
      <c r="C36" s="1159" t="s">
        <v>544</v>
      </c>
      <c r="D36" s="1159"/>
      <c r="E36" s="1160"/>
      <c r="F36" s="36">
        <v>6.85</v>
      </c>
      <c r="G36" s="37">
        <v>9.0399999999999991</v>
      </c>
      <c r="H36" s="37">
        <v>9.41</v>
      </c>
      <c r="I36" s="37">
        <v>6.92</v>
      </c>
      <c r="J36" s="38">
        <v>8.0299999999999994</v>
      </c>
      <c r="K36" s="22"/>
      <c r="L36" s="22"/>
      <c r="M36" s="22"/>
      <c r="N36" s="22"/>
      <c r="O36" s="22"/>
      <c r="P36" s="22"/>
    </row>
    <row r="37" spans="1:16" ht="39" customHeight="1" x14ac:dyDescent="0.2">
      <c r="A37" s="22"/>
      <c r="B37" s="35"/>
      <c r="C37" s="1159" t="s">
        <v>545</v>
      </c>
      <c r="D37" s="1159"/>
      <c r="E37" s="1160"/>
      <c r="F37" s="36">
        <v>4.1500000000000004</v>
      </c>
      <c r="G37" s="37">
        <v>4.33</v>
      </c>
      <c r="H37" s="37">
        <v>4.22</v>
      </c>
      <c r="I37" s="37">
        <v>4.1900000000000004</v>
      </c>
      <c r="J37" s="38">
        <v>3.97</v>
      </c>
      <c r="K37" s="22"/>
      <c r="L37" s="22"/>
      <c r="M37" s="22"/>
      <c r="N37" s="22"/>
      <c r="O37" s="22"/>
      <c r="P37" s="22"/>
    </row>
    <row r="38" spans="1:16" ht="39" customHeight="1" x14ac:dyDescent="0.2">
      <c r="A38" s="22"/>
      <c r="B38" s="35"/>
      <c r="C38" s="1159" t="s">
        <v>546</v>
      </c>
      <c r="D38" s="1159"/>
      <c r="E38" s="1160"/>
      <c r="F38" s="36">
        <v>0</v>
      </c>
      <c r="G38" s="37">
        <v>0</v>
      </c>
      <c r="H38" s="37">
        <v>0</v>
      </c>
      <c r="I38" s="37">
        <v>0</v>
      </c>
      <c r="J38" s="38">
        <v>3.27</v>
      </c>
      <c r="K38" s="22"/>
      <c r="L38" s="22"/>
      <c r="M38" s="22"/>
      <c r="N38" s="22"/>
      <c r="O38" s="22"/>
      <c r="P38" s="22"/>
    </row>
    <row r="39" spans="1:16" ht="39" customHeight="1" x14ac:dyDescent="0.2">
      <c r="A39" s="22"/>
      <c r="B39" s="35"/>
      <c r="C39" s="1159" t="s">
        <v>547</v>
      </c>
      <c r="D39" s="1159"/>
      <c r="E39" s="1160"/>
      <c r="F39" s="36">
        <v>0.3</v>
      </c>
      <c r="G39" s="37">
        <v>0.48</v>
      </c>
      <c r="H39" s="37">
        <v>0.51</v>
      </c>
      <c r="I39" s="37">
        <v>0.69</v>
      </c>
      <c r="J39" s="38">
        <v>0.56000000000000005</v>
      </c>
      <c r="K39" s="22"/>
      <c r="L39" s="22"/>
      <c r="M39" s="22"/>
      <c r="N39" s="22"/>
      <c r="O39" s="22"/>
      <c r="P39" s="22"/>
    </row>
    <row r="40" spans="1:16" ht="39" customHeight="1" x14ac:dyDescent="0.2">
      <c r="A40" s="22"/>
      <c r="B40" s="35"/>
      <c r="C40" s="1159" t="s">
        <v>548</v>
      </c>
      <c r="D40" s="1159"/>
      <c r="E40" s="1160"/>
      <c r="F40" s="36">
        <v>0.67</v>
      </c>
      <c r="G40" s="37">
        <v>0.93</v>
      </c>
      <c r="H40" s="37">
        <v>0.77</v>
      </c>
      <c r="I40" s="37">
        <v>0.36</v>
      </c>
      <c r="J40" s="38">
        <v>0.34</v>
      </c>
      <c r="K40" s="22"/>
      <c r="L40" s="22"/>
      <c r="M40" s="22"/>
      <c r="N40" s="22"/>
      <c r="O40" s="22"/>
      <c r="P40" s="22"/>
    </row>
    <row r="41" spans="1:16" ht="39" customHeight="1" x14ac:dyDescent="0.2">
      <c r="A41" s="22"/>
      <c r="B41" s="35"/>
      <c r="C41" s="1159" t="s">
        <v>549</v>
      </c>
      <c r="D41" s="1159"/>
      <c r="E41" s="1160"/>
      <c r="F41" s="36">
        <v>0</v>
      </c>
      <c r="G41" s="37">
        <v>0.01</v>
      </c>
      <c r="H41" s="37">
        <v>0.03</v>
      </c>
      <c r="I41" s="37">
        <v>0.03</v>
      </c>
      <c r="J41" s="38">
        <v>0.04</v>
      </c>
      <c r="K41" s="22"/>
      <c r="L41" s="22"/>
      <c r="M41" s="22"/>
      <c r="N41" s="22"/>
      <c r="O41" s="22"/>
      <c r="P41" s="22"/>
    </row>
    <row r="42" spans="1:16" ht="39" customHeight="1" x14ac:dyDescent="0.2">
      <c r="A42" s="22"/>
      <c r="B42" s="39"/>
      <c r="C42" s="1159" t="s">
        <v>550</v>
      </c>
      <c r="D42" s="1159"/>
      <c r="E42" s="1160"/>
      <c r="F42" s="36" t="s">
        <v>494</v>
      </c>
      <c r="G42" s="37" t="s">
        <v>494</v>
      </c>
      <c r="H42" s="37" t="s">
        <v>494</v>
      </c>
      <c r="I42" s="37" t="s">
        <v>494</v>
      </c>
      <c r="J42" s="38" t="s">
        <v>494</v>
      </c>
      <c r="K42" s="22"/>
      <c r="L42" s="22"/>
      <c r="M42" s="22"/>
      <c r="N42" s="22"/>
      <c r="O42" s="22"/>
      <c r="P42" s="22"/>
    </row>
    <row r="43" spans="1:16" ht="39" customHeight="1" thickBot="1" x14ac:dyDescent="0.25">
      <c r="A43" s="22"/>
      <c r="B43" s="40"/>
      <c r="C43" s="1161" t="s">
        <v>551</v>
      </c>
      <c r="D43" s="1161"/>
      <c r="E43" s="1162"/>
      <c r="F43" s="41">
        <v>0.01</v>
      </c>
      <c r="G43" s="42">
        <v>0.01</v>
      </c>
      <c r="H43" s="42">
        <v>0.06</v>
      </c>
      <c r="I43" s="42">
        <v>0.17</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lmYZZc0D9SEpM+9LyK/1Z93SXkblGCL0FGYTfybKC4vxsCTNbZSlNdXIv/vLid2IQgPn48dztOBj6/uiV0k4zg==" saltValue="0Z2yWj5fs6JAq5rgzvq1H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532</v>
      </c>
      <c r="L44" s="54" t="s">
        <v>533</v>
      </c>
      <c r="M44" s="54" t="s">
        <v>534</v>
      </c>
      <c r="N44" s="54" t="s">
        <v>535</v>
      </c>
      <c r="O44" s="55" t="s">
        <v>536</v>
      </c>
      <c r="P44" s="46"/>
      <c r="Q44" s="46"/>
      <c r="R44" s="46"/>
      <c r="S44" s="46"/>
      <c r="T44" s="46"/>
      <c r="U44" s="46"/>
    </row>
    <row r="45" spans="1:21" ht="30.75" customHeight="1" x14ac:dyDescent="0.2">
      <c r="A45" s="46"/>
      <c r="B45" s="1188" t="s">
        <v>9</v>
      </c>
      <c r="C45" s="1189"/>
      <c r="D45" s="56"/>
      <c r="E45" s="1194" t="s">
        <v>10</v>
      </c>
      <c r="F45" s="1194"/>
      <c r="G45" s="1194"/>
      <c r="H45" s="1194"/>
      <c r="I45" s="1194"/>
      <c r="J45" s="1195"/>
      <c r="K45" s="57">
        <v>6461</v>
      </c>
      <c r="L45" s="58">
        <v>6789</v>
      </c>
      <c r="M45" s="58">
        <v>7352</v>
      </c>
      <c r="N45" s="58">
        <v>7013</v>
      </c>
      <c r="O45" s="59">
        <v>6861</v>
      </c>
      <c r="P45" s="46"/>
      <c r="Q45" s="46"/>
      <c r="R45" s="46"/>
      <c r="S45" s="46"/>
      <c r="T45" s="46"/>
      <c r="U45" s="46"/>
    </row>
    <row r="46" spans="1:21" ht="30.75" customHeight="1" x14ac:dyDescent="0.2">
      <c r="A46" s="46"/>
      <c r="B46" s="1190"/>
      <c r="C46" s="1191"/>
      <c r="D46" s="60"/>
      <c r="E46" s="1167" t="s">
        <v>11</v>
      </c>
      <c r="F46" s="1167"/>
      <c r="G46" s="1167"/>
      <c r="H46" s="1167"/>
      <c r="I46" s="1167"/>
      <c r="J46" s="1168"/>
      <c r="K46" s="61" t="s">
        <v>494</v>
      </c>
      <c r="L46" s="62" t="s">
        <v>494</v>
      </c>
      <c r="M46" s="62" t="s">
        <v>494</v>
      </c>
      <c r="N46" s="62" t="s">
        <v>494</v>
      </c>
      <c r="O46" s="63" t="s">
        <v>494</v>
      </c>
      <c r="P46" s="46"/>
      <c r="Q46" s="46"/>
      <c r="R46" s="46"/>
      <c r="S46" s="46"/>
      <c r="T46" s="46"/>
      <c r="U46" s="46"/>
    </row>
    <row r="47" spans="1:21" ht="30.75" customHeight="1" x14ac:dyDescent="0.2">
      <c r="A47" s="46"/>
      <c r="B47" s="1190"/>
      <c r="C47" s="1191"/>
      <c r="D47" s="60"/>
      <c r="E47" s="1167" t="s">
        <v>12</v>
      </c>
      <c r="F47" s="1167"/>
      <c r="G47" s="1167"/>
      <c r="H47" s="1167"/>
      <c r="I47" s="1167"/>
      <c r="J47" s="1168"/>
      <c r="K47" s="61" t="s">
        <v>494</v>
      </c>
      <c r="L47" s="62" t="s">
        <v>494</v>
      </c>
      <c r="M47" s="62" t="s">
        <v>494</v>
      </c>
      <c r="N47" s="62" t="s">
        <v>494</v>
      </c>
      <c r="O47" s="63" t="s">
        <v>494</v>
      </c>
      <c r="P47" s="46"/>
      <c r="Q47" s="46"/>
      <c r="R47" s="46"/>
      <c r="S47" s="46"/>
      <c r="T47" s="46"/>
      <c r="U47" s="46"/>
    </row>
    <row r="48" spans="1:21" ht="30.75" customHeight="1" x14ac:dyDescent="0.2">
      <c r="A48" s="46"/>
      <c r="B48" s="1190"/>
      <c r="C48" s="1191"/>
      <c r="D48" s="60"/>
      <c r="E48" s="1167" t="s">
        <v>13</v>
      </c>
      <c r="F48" s="1167"/>
      <c r="G48" s="1167"/>
      <c r="H48" s="1167"/>
      <c r="I48" s="1167"/>
      <c r="J48" s="1168"/>
      <c r="K48" s="61">
        <v>3600</v>
      </c>
      <c r="L48" s="62">
        <v>3412</v>
      </c>
      <c r="M48" s="62">
        <v>3763</v>
      </c>
      <c r="N48" s="62">
        <v>3865</v>
      </c>
      <c r="O48" s="63">
        <v>3963</v>
      </c>
      <c r="P48" s="46"/>
      <c r="Q48" s="46"/>
      <c r="R48" s="46"/>
      <c r="S48" s="46"/>
      <c r="T48" s="46"/>
      <c r="U48" s="46"/>
    </row>
    <row r="49" spans="1:21" ht="30.75" customHeight="1" x14ac:dyDescent="0.2">
      <c r="A49" s="46"/>
      <c r="B49" s="1190"/>
      <c r="C49" s="1191"/>
      <c r="D49" s="60"/>
      <c r="E49" s="1167" t="s">
        <v>14</v>
      </c>
      <c r="F49" s="1167"/>
      <c r="G49" s="1167"/>
      <c r="H49" s="1167"/>
      <c r="I49" s="1167"/>
      <c r="J49" s="1168"/>
      <c r="K49" s="61" t="s">
        <v>494</v>
      </c>
      <c r="L49" s="62" t="s">
        <v>494</v>
      </c>
      <c r="M49" s="62" t="s">
        <v>494</v>
      </c>
      <c r="N49" s="62" t="s">
        <v>494</v>
      </c>
      <c r="O49" s="63" t="s">
        <v>494</v>
      </c>
      <c r="P49" s="46"/>
      <c r="Q49" s="46"/>
      <c r="R49" s="46"/>
      <c r="S49" s="46"/>
      <c r="T49" s="46"/>
      <c r="U49" s="46"/>
    </row>
    <row r="50" spans="1:21" ht="30.75" customHeight="1" x14ac:dyDescent="0.2">
      <c r="A50" s="46"/>
      <c r="B50" s="1190"/>
      <c r="C50" s="1191"/>
      <c r="D50" s="60"/>
      <c r="E50" s="1167" t="s">
        <v>15</v>
      </c>
      <c r="F50" s="1167"/>
      <c r="G50" s="1167"/>
      <c r="H50" s="1167"/>
      <c r="I50" s="1167"/>
      <c r="J50" s="1168"/>
      <c r="K50" s="61">
        <v>370</v>
      </c>
      <c r="L50" s="62">
        <v>385</v>
      </c>
      <c r="M50" s="62">
        <v>372</v>
      </c>
      <c r="N50" s="62">
        <v>372</v>
      </c>
      <c r="O50" s="63">
        <v>373</v>
      </c>
      <c r="P50" s="46"/>
      <c r="Q50" s="46"/>
      <c r="R50" s="46"/>
      <c r="S50" s="46"/>
      <c r="T50" s="46"/>
      <c r="U50" s="46"/>
    </row>
    <row r="51" spans="1:21" ht="30.75" customHeight="1" x14ac:dyDescent="0.2">
      <c r="A51" s="46"/>
      <c r="B51" s="1192"/>
      <c r="C51" s="1193"/>
      <c r="D51" s="64"/>
      <c r="E51" s="1167" t="s">
        <v>16</v>
      </c>
      <c r="F51" s="1167"/>
      <c r="G51" s="1167"/>
      <c r="H51" s="1167"/>
      <c r="I51" s="1167"/>
      <c r="J51" s="1168"/>
      <c r="K51" s="61" t="s">
        <v>494</v>
      </c>
      <c r="L51" s="62" t="s">
        <v>494</v>
      </c>
      <c r="M51" s="62" t="s">
        <v>494</v>
      </c>
      <c r="N51" s="62" t="s">
        <v>494</v>
      </c>
      <c r="O51" s="63" t="s">
        <v>494</v>
      </c>
      <c r="P51" s="46"/>
      <c r="Q51" s="46"/>
      <c r="R51" s="46"/>
      <c r="S51" s="46"/>
      <c r="T51" s="46"/>
      <c r="U51" s="46"/>
    </row>
    <row r="52" spans="1:21" ht="30.75" customHeight="1" x14ac:dyDescent="0.2">
      <c r="A52" s="46"/>
      <c r="B52" s="1165" t="s">
        <v>17</v>
      </c>
      <c r="C52" s="1166"/>
      <c r="D52" s="64"/>
      <c r="E52" s="1167" t="s">
        <v>18</v>
      </c>
      <c r="F52" s="1167"/>
      <c r="G52" s="1167"/>
      <c r="H52" s="1167"/>
      <c r="I52" s="1167"/>
      <c r="J52" s="1168"/>
      <c r="K52" s="61">
        <v>10489</v>
      </c>
      <c r="L52" s="62">
        <v>10356</v>
      </c>
      <c r="M52" s="62">
        <v>10342</v>
      </c>
      <c r="N52" s="62">
        <v>10229</v>
      </c>
      <c r="O52" s="63">
        <v>9736</v>
      </c>
      <c r="P52" s="46"/>
      <c r="Q52" s="46"/>
      <c r="R52" s="46"/>
      <c r="S52" s="46"/>
      <c r="T52" s="46"/>
      <c r="U52" s="46"/>
    </row>
    <row r="53" spans="1:21" ht="30.75" customHeight="1" thickBot="1" x14ac:dyDescent="0.25">
      <c r="A53" s="46"/>
      <c r="B53" s="1169" t="s">
        <v>19</v>
      </c>
      <c r="C53" s="1170"/>
      <c r="D53" s="65"/>
      <c r="E53" s="1171" t="s">
        <v>20</v>
      </c>
      <c r="F53" s="1171"/>
      <c r="G53" s="1171"/>
      <c r="H53" s="1171"/>
      <c r="I53" s="1171"/>
      <c r="J53" s="1172"/>
      <c r="K53" s="66">
        <v>-58</v>
      </c>
      <c r="L53" s="67">
        <v>230</v>
      </c>
      <c r="M53" s="67">
        <v>1145</v>
      </c>
      <c r="N53" s="67">
        <v>1021</v>
      </c>
      <c r="O53" s="68">
        <v>1461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552</v>
      </c>
      <c r="L57" s="79" t="s">
        <v>553</v>
      </c>
      <c r="M57" s="79" t="s">
        <v>554</v>
      </c>
      <c r="N57" s="79" t="s">
        <v>555</v>
      </c>
      <c r="O57" s="80" t="s">
        <v>556</v>
      </c>
      <c r="P57" s="46"/>
      <c r="Q57" s="46"/>
      <c r="R57" s="46"/>
      <c r="S57" s="46"/>
      <c r="T57" s="46"/>
      <c r="U57" s="46"/>
    </row>
    <row r="58" spans="1:21" ht="31.5" customHeight="1" x14ac:dyDescent="0.2">
      <c r="B58" s="1173" t="s">
        <v>24</v>
      </c>
      <c r="C58" s="1174"/>
      <c r="D58" s="1179" t="s">
        <v>25</v>
      </c>
      <c r="E58" s="1180"/>
      <c r="F58" s="1180"/>
      <c r="G58" s="1180"/>
      <c r="H58" s="1180"/>
      <c r="I58" s="1180"/>
      <c r="J58" s="1181"/>
      <c r="K58" s="81" t="s">
        <v>574</v>
      </c>
      <c r="L58" s="82" t="s">
        <v>574</v>
      </c>
      <c r="M58" s="82" t="s">
        <v>574</v>
      </c>
      <c r="N58" s="82" t="s">
        <v>574</v>
      </c>
      <c r="O58" s="83" t="s">
        <v>574</v>
      </c>
    </row>
    <row r="59" spans="1:21" ht="31.5" customHeight="1" x14ac:dyDescent="0.2">
      <c r="B59" s="1175"/>
      <c r="C59" s="1176"/>
      <c r="D59" s="1182" t="s">
        <v>26</v>
      </c>
      <c r="E59" s="1183"/>
      <c r="F59" s="1183"/>
      <c r="G59" s="1183"/>
      <c r="H59" s="1183"/>
      <c r="I59" s="1183"/>
      <c r="J59" s="1184"/>
      <c r="K59" s="84" t="s">
        <v>574</v>
      </c>
      <c r="L59" s="85" t="s">
        <v>574</v>
      </c>
      <c r="M59" s="85" t="s">
        <v>574</v>
      </c>
      <c r="N59" s="85" t="s">
        <v>574</v>
      </c>
      <c r="O59" s="86" t="s">
        <v>574</v>
      </c>
    </row>
    <row r="60" spans="1:21" ht="31.5" customHeight="1" thickBot="1" x14ac:dyDescent="0.25">
      <c r="B60" s="1177"/>
      <c r="C60" s="1178"/>
      <c r="D60" s="1185" t="s">
        <v>27</v>
      </c>
      <c r="E60" s="1186"/>
      <c r="F60" s="1186"/>
      <c r="G60" s="1186"/>
      <c r="H60" s="1186"/>
      <c r="I60" s="1186"/>
      <c r="J60" s="1187"/>
      <c r="K60" s="87" t="s">
        <v>574</v>
      </c>
      <c r="L60" s="88" t="s">
        <v>574</v>
      </c>
      <c r="M60" s="88" t="s">
        <v>574</v>
      </c>
      <c r="N60" s="88" t="s">
        <v>574</v>
      </c>
      <c r="O60" s="89" t="s">
        <v>574</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58kJ2oSUpk/JpWGWVH77dnKfvVAzSHUtdA9rD4tzppxeFc6PJng/i4IkMEBmFrke+9VDF+t8OiciADfDU+cPQA==" saltValue="FS15o2edFh2Q5AZsa5Cri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532</v>
      </c>
      <c r="J40" s="101" t="s">
        <v>533</v>
      </c>
      <c r="K40" s="101" t="s">
        <v>534</v>
      </c>
      <c r="L40" s="101" t="s">
        <v>535</v>
      </c>
      <c r="M40" s="102" t="s">
        <v>536</v>
      </c>
    </row>
    <row r="41" spans="2:13" ht="27.75" customHeight="1" x14ac:dyDescent="0.2">
      <c r="B41" s="1208" t="s">
        <v>30</v>
      </c>
      <c r="C41" s="1209"/>
      <c r="D41" s="103"/>
      <c r="E41" s="1210" t="s">
        <v>31</v>
      </c>
      <c r="F41" s="1210"/>
      <c r="G41" s="1210"/>
      <c r="H41" s="1211"/>
      <c r="I41" s="330">
        <v>62362</v>
      </c>
      <c r="J41" s="331">
        <v>59736</v>
      </c>
      <c r="K41" s="331">
        <v>55677</v>
      </c>
      <c r="L41" s="331">
        <v>53174</v>
      </c>
      <c r="M41" s="332">
        <v>52491</v>
      </c>
    </row>
    <row r="42" spans="2:13" ht="27.75" customHeight="1" x14ac:dyDescent="0.2">
      <c r="B42" s="1198"/>
      <c r="C42" s="1199"/>
      <c r="D42" s="104"/>
      <c r="E42" s="1202" t="s">
        <v>32</v>
      </c>
      <c r="F42" s="1202"/>
      <c r="G42" s="1202"/>
      <c r="H42" s="1203"/>
      <c r="I42" s="333">
        <v>5254</v>
      </c>
      <c r="J42" s="334">
        <v>5063</v>
      </c>
      <c r="K42" s="334">
        <v>5651</v>
      </c>
      <c r="L42" s="334">
        <v>4490</v>
      </c>
      <c r="M42" s="335">
        <v>4603</v>
      </c>
    </row>
    <row r="43" spans="2:13" ht="27.75" customHeight="1" x14ac:dyDescent="0.2">
      <c r="B43" s="1198"/>
      <c r="C43" s="1199"/>
      <c r="D43" s="104"/>
      <c r="E43" s="1202" t="s">
        <v>33</v>
      </c>
      <c r="F43" s="1202"/>
      <c r="G43" s="1202"/>
      <c r="H43" s="1203"/>
      <c r="I43" s="333">
        <v>49071</v>
      </c>
      <c r="J43" s="334">
        <v>47182</v>
      </c>
      <c r="K43" s="334">
        <v>44116</v>
      </c>
      <c r="L43" s="334">
        <v>41808</v>
      </c>
      <c r="M43" s="335">
        <v>42655</v>
      </c>
    </row>
    <row r="44" spans="2:13" ht="27.75" customHeight="1" x14ac:dyDescent="0.2">
      <c r="B44" s="1198"/>
      <c r="C44" s="1199"/>
      <c r="D44" s="104"/>
      <c r="E44" s="1202" t="s">
        <v>34</v>
      </c>
      <c r="F44" s="1202"/>
      <c r="G44" s="1202"/>
      <c r="H44" s="1203"/>
      <c r="I44" s="333" t="s">
        <v>494</v>
      </c>
      <c r="J44" s="334" t="s">
        <v>494</v>
      </c>
      <c r="K44" s="334" t="s">
        <v>494</v>
      </c>
      <c r="L44" s="334" t="s">
        <v>494</v>
      </c>
      <c r="M44" s="335" t="s">
        <v>494</v>
      </c>
    </row>
    <row r="45" spans="2:13" ht="27.75" customHeight="1" x14ac:dyDescent="0.2">
      <c r="B45" s="1198"/>
      <c r="C45" s="1199"/>
      <c r="D45" s="104"/>
      <c r="E45" s="1202" t="s">
        <v>35</v>
      </c>
      <c r="F45" s="1202"/>
      <c r="G45" s="1202"/>
      <c r="H45" s="1203"/>
      <c r="I45" s="333">
        <v>13984</v>
      </c>
      <c r="J45" s="334">
        <v>14001</v>
      </c>
      <c r="K45" s="334">
        <v>14055</v>
      </c>
      <c r="L45" s="334">
        <v>14583</v>
      </c>
      <c r="M45" s="335">
        <v>15040</v>
      </c>
    </row>
    <row r="46" spans="2:13" ht="27.75" customHeight="1" x14ac:dyDescent="0.2">
      <c r="B46" s="1198"/>
      <c r="C46" s="1199"/>
      <c r="D46" s="105"/>
      <c r="E46" s="1202" t="s">
        <v>36</v>
      </c>
      <c r="F46" s="1202"/>
      <c r="G46" s="1202"/>
      <c r="H46" s="1203"/>
      <c r="I46" s="333">
        <v>2</v>
      </c>
      <c r="J46" s="334">
        <v>0</v>
      </c>
      <c r="K46" s="334">
        <v>6</v>
      </c>
      <c r="L46" s="334">
        <v>61</v>
      </c>
      <c r="M46" s="335">
        <v>55</v>
      </c>
    </row>
    <row r="47" spans="2:13" ht="27.75" customHeight="1" x14ac:dyDescent="0.2">
      <c r="B47" s="1198"/>
      <c r="C47" s="1199"/>
      <c r="D47" s="106"/>
      <c r="E47" s="1212" t="s">
        <v>37</v>
      </c>
      <c r="F47" s="1213"/>
      <c r="G47" s="1213"/>
      <c r="H47" s="1214"/>
      <c r="I47" s="333" t="s">
        <v>494</v>
      </c>
      <c r="J47" s="334" t="s">
        <v>494</v>
      </c>
      <c r="K47" s="334" t="s">
        <v>494</v>
      </c>
      <c r="L47" s="334" t="s">
        <v>494</v>
      </c>
      <c r="M47" s="335" t="s">
        <v>494</v>
      </c>
    </row>
    <row r="48" spans="2:13" ht="27.75" customHeight="1" x14ac:dyDescent="0.2">
      <c r="B48" s="1198"/>
      <c r="C48" s="1199"/>
      <c r="D48" s="104"/>
      <c r="E48" s="1202" t="s">
        <v>38</v>
      </c>
      <c r="F48" s="1202"/>
      <c r="G48" s="1202"/>
      <c r="H48" s="1203"/>
      <c r="I48" s="333" t="s">
        <v>494</v>
      </c>
      <c r="J48" s="334" t="s">
        <v>494</v>
      </c>
      <c r="K48" s="334" t="s">
        <v>494</v>
      </c>
      <c r="L48" s="334" t="s">
        <v>494</v>
      </c>
      <c r="M48" s="335" t="s">
        <v>494</v>
      </c>
    </row>
    <row r="49" spans="2:13" ht="27.75" customHeight="1" x14ac:dyDescent="0.2">
      <c r="B49" s="1200"/>
      <c r="C49" s="1201"/>
      <c r="D49" s="104"/>
      <c r="E49" s="1202" t="s">
        <v>39</v>
      </c>
      <c r="F49" s="1202"/>
      <c r="G49" s="1202"/>
      <c r="H49" s="1203"/>
      <c r="I49" s="333" t="s">
        <v>494</v>
      </c>
      <c r="J49" s="334" t="s">
        <v>494</v>
      </c>
      <c r="K49" s="334" t="s">
        <v>494</v>
      </c>
      <c r="L49" s="334" t="s">
        <v>494</v>
      </c>
      <c r="M49" s="335" t="s">
        <v>494</v>
      </c>
    </row>
    <row r="50" spans="2:13" ht="27.75" customHeight="1" x14ac:dyDescent="0.2">
      <c r="B50" s="1196" t="s">
        <v>40</v>
      </c>
      <c r="C50" s="1197"/>
      <c r="D50" s="107"/>
      <c r="E50" s="1202" t="s">
        <v>41</v>
      </c>
      <c r="F50" s="1202"/>
      <c r="G50" s="1202"/>
      <c r="H50" s="1203"/>
      <c r="I50" s="333">
        <v>26383</v>
      </c>
      <c r="J50" s="334">
        <v>30672</v>
      </c>
      <c r="K50" s="334">
        <v>30812</v>
      </c>
      <c r="L50" s="334">
        <v>30858</v>
      </c>
      <c r="M50" s="335">
        <v>28617</v>
      </c>
    </row>
    <row r="51" spans="2:13" ht="27.75" customHeight="1" x14ac:dyDescent="0.2">
      <c r="B51" s="1198"/>
      <c r="C51" s="1199"/>
      <c r="D51" s="104"/>
      <c r="E51" s="1202" t="s">
        <v>42</v>
      </c>
      <c r="F51" s="1202"/>
      <c r="G51" s="1202"/>
      <c r="H51" s="1203"/>
      <c r="I51" s="333">
        <v>50762</v>
      </c>
      <c r="J51" s="334">
        <v>49466</v>
      </c>
      <c r="K51" s="334">
        <v>47366</v>
      </c>
      <c r="L51" s="334">
        <v>46811</v>
      </c>
      <c r="M51" s="335">
        <v>48114</v>
      </c>
    </row>
    <row r="52" spans="2:13" ht="27.75" customHeight="1" x14ac:dyDescent="0.2">
      <c r="B52" s="1200"/>
      <c r="C52" s="1201"/>
      <c r="D52" s="104"/>
      <c r="E52" s="1202" t="s">
        <v>43</v>
      </c>
      <c r="F52" s="1202"/>
      <c r="G52" s="1202"/>
      <c r="H52" s="1203"/>
      <c r="I52" s="333">
        <v>70406</v>
      </c>
      <c r="J52" s="334">
        <v>67968</v>
      </c>
      <c r="K52" s="334">
        <v>64730</v>
      </c>
      <c r="L52" s="334">
        <v>61525</v>
      </c>
      <c r="M52" s="335">
        <v>58329</v>
      </c>
    </row>
    <row r="53" spans="2:13" ht="27.75" customHeight="1" thickBot="1" x14ac:dyDescent="0.25">
      <c r="B53" s="1204" t="s">
        <v>19</v>
      </c>
      <c r="C53" s="1205"/>
      <c r="D53" s="108"/>
      <c r="E53" s="1206" t="s">
        <v>44</v>
      </c>
      <c r="F53" s="1206"/>
      <c r="G53" s="1206"/>
      <c r="H53" s="1207"/>
      <c r="I53" s="336">
        <v>-16877</v>
      </c>
      <c r="J53" s="337">
        <v>-22124</v>
      </c>
      <c r="K53" s="337">
        <v>-23402</v>
      </c>
      <c r="L53" s="337">
        <v>-25078</v>
      </c>
      <c r="M53" s="338">
        <v>-20216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2VGxPfZAiGF/CnJQ9uW3taT0OI+8HLmQJwx1hNUbD0SR2vhWRWDwvCYz/7CO8tNlGgVG+LSZJtlmvrOihGA4Q==" saltValue="tkcY/1DYuPhAuHmaq80T3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8"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534</v>
      </c>
      <c r="G54" s="117" t="s">
        <v>535</v>
      </c>
      <c r="H54" s="118" t="s">
        <v>536</v>
      </c>
    </row>
    <row r="55" spans="2:8" ht="52.5" customHeight="1" x14ac:dyDescent="0.2">
      <c r="B55" s="119"/>
      <c r="C55" s="1223" t="s">
        <v>46</v>
      </c>
      <c r="D55" s="1223"/>
      <c r="E55" s="1224"/>
      <c r="F55" s="339">
        <v>12101</v>
      </c>
      <c r="G55" s="339">
        <v>11376</v>
      </c>
      <c r="H55" s="340">
        <v>9086</v>
      </c>
    </row>
    <row r="56" spans="2:8" ht="52.5" customHeight="1" x14ac:dyDescent="0.2">
      <c r="B56" s="120"/>
      <c r="C56" s="1225" t="s">
        <v>47</v>
      </c>
      <c r="D56" s="1225"/>
      <c r="E56" s="1226"/>
      <c r="F56" s="341" t="s">
        <v>494</v>
      </c>
      <c r="G56" s="341" t="s">
        <v>494</v>
      </c>
      <c r="H56" s="342" t="s">
        <v>494</v>
      </c>
    </row>
    <row r="57" spans="2:8" ht="53.25" customHeight="1" x14ac:dyDescent="0.2">
      <c r="B57" s="120"/>
      <c r="C57" s="1227" t="s">
        <v>48</v>
      </c>
      <c r="D57" s="1227"/>
      <c r="E57" s="1228"/>
      <c r="F57" s="343">
        <v>16113</v>
      </c>
      <c r="G57" s="343">
        <v>16642</v>
      </c>
      <c r="H57" s="344">
        <v>16841</v>
      </c>
    </row>
    <row r="58" spans="2:8" ht="45.75" customHeight="1" x14ac:dyDescent="0.2">
      <c r="B58" s="121"/>
      <c r="C58" s="1215" t="s">
        <v>557</v>
      </c>
      <c r="D58" s="1216"/>
      <c r="E58" s="1217"/>
      <c r="F58" s="345">
        <v>4017</v>
      </c>
      <c r="G58" s="345">
        <v>4730</v>
      </c>
      <c r="H58" s="346">
        <v>4961</v>
      </c>
    </row>
    <row r="59" spans="2:8" ht="45.75" customHeight="1" x14ac:dyDescent="0.2">
      <c r="B59" s="121"/>
      <c r="C59" s="1215" t="s">
        <v>558</v>
      </c>
      <c r="D59" s="1216"/>
      <c r="E59" s="1217"/>
      <c r="F59" s="345">
        <v>5766</v>
      </c>
      <c r="G59" s="345">
        <v>5329</v>
      </c>
      <c r="H59" s="346">
        <v>4899</v>
      </c>
    </row>
    <row r="60" spans="2:8" ht="45.75" customHeight="1" x14ac:dyDescent="0.2">
      <c r="B60" s="121"/>
      <c r="C60" s="1215" t="s">
        <v>559</v>
      </c>
      <c r="D60" s="1216"/>
      <c r="E60" s="1217"/>
      <c r="F60" s="345">
        <v>3816</v>
      </c>
      <c r="G60" s="345">
        <v>4091</v>
      </c>
      <c r="H60" s="346">
        <v>4309</v>
      </c>
    </row>
    <row r="61" spans="2:8" ht="45.75" customHeight="1" x14ac:dyDescent="0.2">
      <c r="B61" s="121"/>
      <c r="C61" s="1215" t="s">
        <v>560</v>
      </c>
      <c r="D61" s="1216"/>
      <c r="E61" s="1217"/>
      <c r="F61" s="345">
        <v>1333</v>
      </c>
      <c r="G61" s="345">
        <v>1298</v>
      </c>
      <c r="H61" s="346">
        <v>1308</v>
      </c>
    </row>
    <row r="62" spans="2:8" ht="45.75" customHeight="1" thickBot="1" x14ac:dyDescent="0.25">
      <c r="B62" s="122"/>
      <c r="C62" s="1218" t="s">
        <v>561</v>
      </c>
      <c r="D62" s="1219"/>
      <c r="E62" s="1220"/>
      <c r="F62" s="347">
        <v>843</v>
      </c>
      <c r="G62" s="347">
        <v>846</v>
      </c>
      <c r="H62" s="348">
        <v>851</v>
      </c>
    </row>
    <row r="63" spans="2:8" ht="52.5" customHeight="1" thickBot="1" x14ac:dyDescent="0.25">
      <c r="B63" s="123"/>
      <c r="C63" s="1221" t="s">
        <v>49</v>
      </c>
      <c r="D63" s="1221"/>
      <c r="E63" s="1222"/>
      <c r="F63" s="349">
        <v>28214</v>
      </c>
      <c r="G63" s="349">
        <v>28017</v>
      </c>
      <c r="H63" s="350">
        <v>25926</v>
      </c>
    </row>
    <row r="64" spans="2:8" ht="13.2" x14ac:dyDescent="0.2"/>
  </sheetData>
  <sheetProtection algorithmName="SHA-512" hashValue="8swd1rtMQj82cmiJIN3ChcXSYKMDtZ8GwSG7rYJtRpCFSePuE2LmmfirTFNs84QGkDQ1FTnJQE9UMWW522sFYw==" saltValue="1/JpIzCx7Ov2gd/evKcud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C9BFC-A0EA-4837-8ECE-203F24B7AD76}">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9"/>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2"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2"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2"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2"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577</v>
      </c>
    </row>
    <row r="50" spans="1:109" ht="13.2" x14ac:dyDescent="0.2">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532</v>
      </c>
      <c r="BQ50" s="1242"/>
      <c r="BR50" s="1242"/>
      <c r="BS50" s="1242"/>
      <c r="BT50" s="1242"/>
      <c r="BU50" s="1242"/>
      <c r="BV50" s="1242"/>
      <c r="BW50" s="1242"/>
      <c r="BX50" s="1242" t="s">
        <v>533</v>
      </c>
      <c r="BY50" s="1242"/>
      <c r="BZ50" s="1242"/>
      <c r="CA50" s="1242"/>
      <c r="CB50" s="1242"/>
      <c r="CC50" s="1242"/>
      <c r="CD50" s="1242"/>
      <c r="CE50" s="1242"/>
      <c r="CF50" s="1242" t="s">
        <v>534</v>
      </c>
      <c r="CG50" s="1242"/>
      <c r="CH50" s="1242"/>
      <c r="CI50" s="1242"/>
      <c r="CJ50" s="1242"/>
      <c r="CK50" s="1242"/>
      <c r="CL50" s="1242"/>
      <c r="CM50" s="1242"/>
      <c r="CN50" s="1242" t="s">
        <v>535</v>
      </c>
      <c r="CO50" s="1242"/>
      <c r="CP50" s="1242"/>
      <c r="CQ50" s="1242"/>
      <c r="CR50" s="1242"/>
      <c r="CS50" s="1242"/>
      <c r="CT50" s="1242"/>
      <c r="CU50" s="1242"/>
      <c r="CV50" s="1242" t="s">
        <v>536</v>
      </c>
      <c r="CW50" s="1242"/>
      <c r="CX50" s="1242"/>
      <c r="CY50" s="1242"/>
      <c r="CZ50" s="1242"/>
      <c r="DA50" s="1242"/>
      <c r="DB50" s="1242"/>
      <c r="DC50" s="1242"/>
    </row>
    <row r="51" spans="1:109" ht="13.5" customHeight="1" x14ac:dyDescent="0.2">
      <c r="B51" s="247"/>
      <c r="G51" s="1248"/>
      <c r="H51" s="1248"/>
      <c r="I51" s="1246"/>
      <c r="J51" s="1246"/>
      <c r="K51" s="1244"/>
      <c r="L51" s="1244"/>
      <c r="M51" s="1244"/>
      <c r="N51" s="1244"/>
      <c r="AM51" s="359"/>
      <c r="AN51" s="1245" t="s">
        <v>578</v>
      </c>
      <c r="AO51" s="1245"/>
      <c r="AP51" s="1245"/>
      <c r="AQ51" s="1245"/>
      <c r="AR51" s="1245"/>
      <c r="AS51" s="1245"/>
      <c r="AT51" s="1245"/>
      <c r="AU51" s="1245"/>
      <c r="AV51" s="1245"/>
      <c r="AW51" s="1245"/>
      <c r="AX51" s="1245"/>
      <c r="AY51" s="1245"/>
      <c r="AZ51" s="1245"/>
      <c r="BA51" s="1245"/>
      <c r="BB51" s="1245" t="s">
        <v>579</v>
      </c>
      <c r="BC51" s="1245"/>
      <c r="BD51" s="1245"/>
      <c r="BE51" s="1245"/>
      <c r="BF51" s="1245"/>
      <c r="BG51" s="1245"/>
      <c r="BH51" s="1245"/>
      <c r="BI51" s="1245"/>
      <c r="BJ51" s="1245"/>
      <c r="BK51" s="1245"/>
      <c r="BL51" s="1245"/>
      <c r="BM51" s="1245"/>
      <c r="BN51" s="1245"/>
      <c r="BO51" s="1245"/>
      <c r="BP51" s="1243"/>
      <c r="BQ51" s="1243"/>
      <c r="BR51" s="1243"/>
      <c r="BS51" s="1243"/>
      <c r="BT51" s="1243"/>
      <c r="BU51" s="1243"/>
      <c r="BV51" s="1243"/>
      <c r="BW51" s="1243"/>
      <c r="BX51" s="1243"/>
      <c r="BY51" s="1243"/>
      <c r="BZ51" s="1243"/>
      <c r="CA51" s="1243"/>
      <c r="CB51" s="1243"/>
      <c r="CC51" s="1243"/>
      <c r="CD51" s="1243"/>
      <c r="CE51" s="1243"/>
      <c r="CF51" s="1243"/>
      <c r="CG51" s="1243"/>
      <c r="CH51" s="1243"/>
      <c r="CI51" s="1243"/>
      <c r="CJ51" s="1243"/>
      <c r="CK51" s="1243"/>
      <c r="CL51" s="1243"/>
      <c r="CM51" s="1243"/>
      <c r="CN51" s="1243"/>
      <c r="CO51" s="1243"/>
      <c r="CP51" s="1243"/>
      <c r="CQ51" s="1243"/>
      <c r="CR51" s="1243"/>
      <c r="CS51" s="1243"/>
      <c r="CT51" s="1243"/>
      <c r="CU51" s="1243"/>
      <c r="CV51" s="1243"/>
      <c r="CW51" s="1243"/>
      <c r="CX51" s="1243"/>
      <c r="CY51" s="1243"/>
      <c r="CZ51" s="1243"/>
      <c r="DA51" s="1243"/>
      <c r="DB51" s="1243"/>
      <c r="DC51" s="1243"/>
    </row>
    <row r="52" spans="1:109" ht="13.2" x14ac:dyDescent="0.2">
      <c r="B52" s="247"/>
      <c r="G52" s="1248"/>
      <c r="H52" s="1248"/>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2" x14ac:dyDescent="0.2">
      <c r="A53" s="358"/>
      <c r="B53" s="247"/>
      <c r="G53" s="1248"/>
      <c r="H53" s="1248"/>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580</v>
      </c>
      <c r="BC53" s="1245"/>
      <c r="BD53" s="1245"/>
      <c r="BE53" s="1245"/>
      <c r="BF53" s="1245"/>
      <c r="BG53" s="1245"/>
      <c r="BH53" s="1245"/>
      <c r="BI53" s="1245"/>
      <c r="BJ53" s="1245"/>
      <c r="BK53" s="1245"/>
      <c r="BL53" s="1245"/>
      <c r="BM53" s="1245"/>
      <c r="BN53" s="1245"/>
      <c r="BO53" s="1245"/>
      <c r="BP53" s="1243">
        <v>61.2</v>
      </c>
      <c r="BQ53" s="1243"/>
      <c r="BR53" s="1243"/>
      <c r="BS53" s="1243"/>
      <c r="BT53" s="1243"/>
      <c r="BU53" s="1243"/>
      <c r="BV53" s="1243"/>
      <c r="BW53" s="1243"/>
      <c r="BX53" s="1243">
        <v>62.4</v>
      </c>
      <c r="BY53" s="1243"/>
      <c r="BZ53" s="1243"/>
      <c r="CA53" s="1243"/>
      <c r="CB53" s="1243"/>
      <c r="CC53" s="1243"/>
      <c r="CD53" s="1243"/>
      <c r="CE53" s="1243"/>
      <c r="CF53" s="1243">
        <v>63.9</v>
      </c>
      <c r="CG53" s="1243"/>
      <c r="CH53" s="1243"/>
      <c r="CI53" s="1243"/>
      <c r="CJ53" s="1243"/>
      <c r="CK53" s="1243"/>
      <c r="CL53" s="1243"/>
      <c r="CM53" s="1243"/>
      <c r="CN53" s="1243">
        <v>65.3</v>
      </c>
      <c r="CO53" s="1243"/>
      <c r="CP53" s="1243"/>
      <c r="CQ53" s="1243"/>
      <c r="CR53" s="1243"/>
      <c r="CS53" s="1243"/>
      <c r="CT53" s="1243"/>
      <c r="CU53" s="1243"/>
      <c r="CV53" s="1243">
        <v>66</v>
      </c>
      <c r="CW53" s="1243"/>
      <c r="CX53" s="1243"/>
      <c r="CY53" s="1243"/>
      <c r="CZ53" s="1243"/>
      <c r="DA53" s="1243"/>
      <c r="DB53" s="1243"/>
      <c r="DC53" s="1243"/>
    </row>
    <row r="54" spans="1:109" ht="13.2" x14ac:dyDescent="0.2">
      <c r="A54" s="358"/>
      <c r="B54" s="247"/>
      <c r="G54" s="1248"/>
      <c r="H54" s="1248"/>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2" x14ac:dyDescent="0.2">
      <c r="A55" s="358"/>
      <c r="B55" s="247"/>
      <c r="G55" s="1238"/>
      <c r="H55" s="1238"/>
      <c r="I55" s="1238"/>
      <c r="J55" s="1238"/>
      <c r="K55" s="1244"/>
      <c r="L55" s="1244"/>
      <c r="M55" s="1244"/>
      <c r="N55" s="1244"/>
      <c r="AN55" s="1242" t="s">
        <v>581</v>
      </c>
      <c r="AO55" s="1242"/>
      <c r="AP55" s="1242"/>
      <c r="AQ55" s="1242"/>
      <c r="AR55" s="1242"/>
      <c r="AS55" s="1242"/>
      <c r="AT55" s="1242"/>
      <c r="AU55" s="1242"/>
      <c r="AV55" s="1242"/>
      <c r="AW55" s="1242"/>
      <c r="AX55" s="1242"/>
      <c r="AY55" s="1242"/>
      <c r="AZ55" s="1242"/>
      <c r="BA55" s="1242"/>
      <c r="BB55" s="1245" t="s">
        <v>579</v>
      </c>
      <c r="BC55" s="1245"/>
      <c r="BD55" s="1245"/>
      <c r="BE55" s="1245"/>
      <c r="BF55" s="1245"/>
      <c r="BG55" s="1245"/>
      <c r="BH55" s="1245"/>
      <c r="BI55" s="1245"/>
      <c r="BJ55" s="1245"/>
      <c r="BK55" s="1245"/>
      <c r="BL55" s="1245"/>
      <c r="BM55" s="1245"/>
      <c r="BN55" s="1245"/>
      <c r="BO55" s="1245"/>
      <c r="BP55" s="1243">
        <v>31.5</v>
      </c>
      <c r="BQ55" s="1243"/>
      <c r="BR55" s="1243"/>
      <c r="BS55" s="1243"/>
      <c r="BT55" s="1243"/>
      <c r="BU55" s="1243"/>
      <c r="BV55" s="1243"/>
      <c r="BW55" s="1243"/>
      <c r="BX55" s="1243">
        <v>23.4</v>
      </c>
      <c r="BY55" s="1243"/>
      <c r="BZ55" s="1243"/>
      <c r="CA55" s="1243"/>
      <c r="CB55" s="1243"/>
      <c r="CC55" s="1243"/>
      <c r="CD55" s="1243"/>
      <c r="CE55" s="1243"/>
      <c r="CF55" s="1243">
        <v>18.2</v>
      </c>
      <c r="CG55" s="1243"/>
      <c r="CH55" s="1243"/>
      <c r="CI55" s="1243"/>
      <c r="CJ55" s="1243"/>
      <c r="CK55" s="1243"/>
      <c r="CL55" s="1243"/>
      <c r="CM55" s="1243"/>
      <c r="CN55" s="1243">
        <v>17.100000000000001</v>
      </c>
      <c r="CO55" s="1243"/>
      <c r="CP55" s="1243"/>
      <c r="CQ55" s="1243"/>
      <c r="CR55" s="1243"/>
      <c r="CS55" s="1243"/>
      <c r="CT55" s="1243"/>
      <c r="CU55" s="1243"/>
      <c r="CV55" s="1243">
        <v>16.600000000000001</v>
      </c>
      <c r="CW55" s="1243"/>
      <c r="CX55" s="1243"/>
      <c r="CY55" s="1243"/>
      <c r="CZ55" s="1243"/>
      <c r="DA55" s="1243"/>
      <c r="DB55" s="1243"/>
      <c r="DC55" s="1243"/>
    </row>
    <row r="56" spans="1:109" ht="13.2" x14ac:dyDescent="0.2">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58" customFormat="1" ht="13.2" x14ac:dyDescent="0.2">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580</v>
      </c>
      <c r="BC57" s="1245"/>
      <c r="BD57" s="1245"/>
      <c r="BE57" s="1245"/>
      <c r="BF57" s="1245"/>
      <c r="BG57" s="1245"/>
      <c r="BH57" s="1245"/>
      <c r="BI57" s="1245"/>
      <c r="BJ57" s="1245"/>
      <c r="BK57" s="1245"/>
      <c r="BL57" s="1245"/>
      <c r="BM57" s="1245"/>
      <c r="BN57" s="1245"/>
      <c r="BO57" s="1245"/>
      <c r="BP57" s="1243">
        <v>62.9</v>
      </c>
      <c r="BQ57" s="1243"/>
      <c r="BR57" s="1243"/>
      <c r="BS57" s="1243"/>
      <c r="BT57" s="1243"/>
      <c r="BU57" s="1243"/>
      <c r="BV57" s="1243"/>
      <c r="BW57" s="1243"/>
      <c r="BX57" s="1243">
        <v>63.9</v>
      </c>
      <c r="BY57" s="1243"/>
      <c r="BZ57" s="1243"/>
      <c r="CA57" s="1243"/>
      <c r="CB57" s="1243"/>
      <c r="CC57" s="1243"/>
      <c r="CD57" s="1243"/>
      <c r="CE57" s="1243"/>
      <c r="CF57" s="1243">
        <v>64.900000000000006</v>
      </c>
      <c r="CG57" s="1243"/>
      <c r="CH57" s="1243"/>
      <c r="CI57" s="1243"/>
      <c r="CJ57" s="1243"/>
      <c r="CK57" s="1243"/>
      <c r="CL57" s="1243"/>
      <c r="CM57" s="1243"/>
      <c r="CN57" s="1243">
        <v>65.8</v>
      </c>
      <c r="CO57" s="1243"/>
      <c r="CP57" s="1243"/>
      <c r="CQ57" s="1243"/>
      <c r="CR57" s="1243"/>
      <c r="CS57" s="1243"/>
      <c r="CT57" s="1243"/>
      <c r="CU57" s="1243"/>
      <c r="CV57" s="1243">
        <v>66.7</v>
      </c>
      <c r="CW57" s="1243"/>
      <c r="CX57" s="1243"/>
      <c r="CY57" s="1243"/>
      <c r="CZ57" s="1243"/>
      <c r="DA57" s="1243"/>
      <c r="DB57" s="1243"/>
      <c r="DC57" s="1243"/>
      <c r="DD57" s="363"/>
      <c r="DE57" s="362"/>
    </row>
    <row r="58" spans="1:109" s="358" customFormat="1" ht="13.2" x14ac:dyDescent="0.2">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582</v>
      </c>
    </row>
    <row r="64" spans="1:109" ht="13.2" x14ac:dyDescent="0.2">
      <c r="B64" s="247"/>
      <c r="G64" s="357"/>
      <c r="I64" s="369"/>
      <c r="J64" s="369"/>
      <c r="K64" s="369"/>
      <c r="L64" s="369"/>
      <c r="M64" s="369"/>
      <c r="N64" s="370"/>
      <c r="AM64" s="357"/>
      <c r="AN64" s="357" t="s">
        <v>576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9"/>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ht="13.2" x14ac:dyDescent="0.2">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ht="13.2" x14ac:dyDescent="0.2">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ht="13.2" x14ac:dyDescent="0.2">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ht="13.2" x14ac:dyDescent="0.2">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577</v>
      </c>
    </row>
    <row r="72" spans="2:107" ht="13.2" x14ac:dyDescent="0.2">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532</v>
      </c>
      <c r="BQ72" s="1242"/>
      <c r="BR72" s="1242"/>
      <c r="BS72" s="1242"/>
      <c r="BT72" s="1242"/>
      <c r="BU72" s="1242"/>
      <c r="BV72" s="1242"/>
      <c r="BW72" s="1242"/>
      <c r="BX72" s="1242" t="s">
        <v>533</v>
      </c>
      <c r="BY72" s="1242"/>
      <c r="BZ72" s="1242"/>
      <c r="CA72" s="1242"/>
      <c r="CB72" s="1242"/>
      <c r="CC72" s="1242"/>
      <c r="CD72" s="1242"/>
      <c r="CE72" s="1242"/>
      <c r="CF72" s="1242" t="s">
        <v>534</v>
      </c>
      <c r="CG72" s="1242"/>
      <c r="CH72" s="1242"/>
      <c r="CI72" s="1242"/>
      <c r="CJ72" s="1242"/>
      <c r="CK72" s="1242"/>
      <c r="CL72" s="1242"/>
      <c r="CM72" s="1242"/>
      <c r="CN72" s="1242" t="s">
        <v>535</v>
      </c>
      <c r="CO72" s="1242"/>
      <c r="CP72" s="1242"/>
      <c r="CQ72" s="1242"/>
      <c r="CR72" s="1242"/>
      <c r="CS72" s="1242"/>
      <c r="CT72" s="1242"/>
      <c r="CU72" s="1242"/>
      <c r="CV72" s="1242" t="s">
        <v>536</v>
      </c>
      <c r="CW72" s="1242"/>
      <c r="CX72" s="1242"/>
      <c r="CY72" s="1242"/>
      <c r="CZ72" s="1242"/>
      <c r="DA72" s="1242"/>
      <c r="DB72" s="1242"/>
      <c r="DC72" s="1242"/>
    </row>
    <row r="73" spans="2:107" ht="13.2" x14ac:dyDescent="0.2">
      <c r="B73" s="247"/>
      <c r="G73" s="1248"/>
      <c r="H73" s="1248"/>
      <c r="I73" s="1248"/>
      <c r="J73" s="1248"/>
      <c r="K73" s="1249"/>
      <c r="L73" s="1249"/>
      <c r="M73" s="1249"/>
      <c r="N73" s="1249"/>
      <c r="AM73" s="359"/>
      <c r="AN73" s="1245" t="s">
        <v>578</v>
      </c>
      <c r="AO73" s="1245"/>
      <c r="AP73" s="1245"/>
      <c r="AQ73" s="1245"/>
      <c r="AR73" s="1245"/>
      <c r="AS73" s="1245"/>
      <c r="AT73" s="1245"/>
      <c r="AU73" s="1245"/>
      <c r="AV73" s="1245"/>
      <c r="AW73" s="1245"/>
      <c r="AX73" s="1245"/>
      <c r="AY73" s="1245"/>
      <c r="AZ73" s="1245"/>
      <c r="BA73" s="1245"/>
      <c r="BB73" s="1245" t="s">
        <v>579</v>
      </c>
      <c r="BC73" s="1245"/>
      <c r="BD73" s="1245"/>
      <c r="BE73" s="1245"/>
      <c r="BF73" s="1245"/>
      <c r="BG73" s="1245"/>
      <c r="BH73" s="1245"/>
      <c r="BI73" s="1245"/>
      <c r="BJ73" s="1245"/>
      <c r="BK73" s="1245"/>
      <c r="BL73" s="1245"/>
      <c r="BM73" s="1245"/>
      <c r="BN73" s="1245"/>
      <c r="BO73" s="1245"/>
      <c r="BP73" s="1243"/>
      <c r="BQ73" s="1243"/>
      <c r="BR73" s="1243"/>
      <c r="BS73" s="1243"/>
      <c r="BT73" s="1243"/>
      <c r="BU73" s="1243"/>
      <c r="BV73" s="1243"/>
      <c r="BW73" s="1243"/>
      <c r="BX73" s="1243"/>
      <c r="BY73" s="1243"/>
      <c r="BZ73" s="1243"/>
      <c r="CA73" s="1243"/>
      <c r="CB73" s="1243"/>
      <c r="CC73" s="1243"/>
      <c r="CD73" s="1243"/>
      <c r="CE73" s="1243"/>
      <c r="CF73" s="1243"/>
      <c r="CG73" s="1243"/>
      <c r="CH73" s="1243"/>
      <c r="CI73" s="1243"/>
      <c r="CJ73" s="1243"/>
      <c r="CK73" s="1243"/>
      <c r="CL73" s="1243"/>
      <c r="CM73" s="1243"/>
      <c r="CN73" s="1243"/>
      <c r="CO73" s="1243"/>
      <c r="CP73" s="1243"/>
      <c r="CQ73" s="1243"/>
      <c r="CR73" s="1243"/>
      <c r="CS73" s="1243"/>
      <c r="CT73" s="1243"/>
      <c r="CU73" s="1243"/>
      <c r="CV73" s="1243"/>
      <c r="CW73" s="1243"/>
      <c r="CX73" s="1243"/>
      <c r="CY73" s="1243"/>
      <c r="CZ73" s="1243"/>
      <c r="DA73" s="1243"/>
      <c r="DB73" s="1243"/>
      <c r="DC73" s="1243"/>
    </row>
    <row r="74" spans="2:107" ht="13.2" x14ac:dyDescent="0.2">
      <c r="B74" s="247"/>
      <c r="G74" s="1248"/>
      <c r="H74" s="1248"/>
      <c r="I74" s="1248"/>
      <c r="J74" s="1248"/>
      <c r="K74" s="1249"/>
      <c r="L74" s="1249"/>
      <c r="M74" s="1249"/>
      <c r="N74" s="1249"/>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2" x14ac:dyDescent="0.2">
      <c r="B75" s="247"/>
      <c r="G75" s="1248"/>
      <c r="H75" s="1248"/>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583</v>
      </c>
      <c r="BC75" s="1245"/>
      <c r="BD75" s="1245"/>
      <c r="BE75" s="1245"/>
      <c r="BF75" s="1245"/>
      <c r="BG75" s="1245"/>
      <c r="BH75" s="1245"/>
      <c r="BI75" s="1245"/>
      <c r="BJ75" s="1245"/>
      <c r="BK75" s="1245"/>
      <c r="BL75" s="1245"/>
      <c r="BM75" s="1245"/>
      <c r="BN75" s="1245"/>
      <c r="BO75" s="1245"/>
      <c r="BP75" s="1243">
        <v>-0.6</v>
      </c>
      <c r="BQ75" s="1243"/>
      <c r="BR75" s="1243"/>
      <c r="BS75" s="1243"/>
      <c r="BT75" s="1243"/>
      <c r="BU75" s="1243"/>
      <c r="BV75" s="1243"/>
      <c r="BW75" s="1243"/>
      <c r="BX75" s="1243">
        <v>0</v>
      </c>
      <c r="BY75" s="1243"/>
      <c r="BZ75" s="1243"/>
      <c r="CA75" s="1243"/>
      <c r="CB75" s="1243"/>
      <c r="CC75" s="1243"/>
      <c r="CD75" s="1243"/>
      <c r="CE75" s="1243"/>
      <c r="CF75" s="1243">
        <v>0.6</v>
      </c>
      <c r="CG75" s="1243"/>
      <c r="CH75" s="1243"/>
      <c r="CI75" s="1243"/>
      <c r="CJ75" s="1243"/>
      <c r="CK75" s="1243"/>
      <c r="CL75" s="1243"/>
      <c r="CM75" s="1243"/>
      <c r="CN75" s="1243">
        <v>1.1000000000000001</v>
      </c>
      <c r="CO75" s="1243"/>
      <c r="CP75" s="1243"/>
      <c r="CQ75" s="1243"/>
      <c r="CR75" s="1243"/>
      <c r="CS75" s="1243"/>
      <c r="CT75" s="1243"/>
      <c r="CU75" s="1243"/>
      <c r="CV75" s="1243">
        <v>1.6</v>
      </c>
      <c r="CW75" s="1243"/>
      <c r="CX75" s="1243"/>
      <c r="CY75" s="1243"/>
      <c r="CZ75" s="1243"/>
      <c r="DA75" s="1243"/>
      <c r="DB75" s="1243"/>
      <c r="DC75" s="1243"/>
    </row>
    <row r="76" spans="2:107" ht="13.2" x14ac:dyDescent="0.2">
      <c r="B76" s="247"/>
      <c r="G76" s="1248"/>
      <c r="H76" s="1248"/>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2" x14ac:dyDescent="0.2">
      <c r="B77" s="247"/>
      <c r="G77" s="1238"/>
      <c r="H77" s="1238"/>
      <c r="I77" s="1238"/>
      <c r="J77" s="1238"/>
      <c r="K77" s="1249"/>
      <c r="L77" s="1249"/>
      <c r="M77" s="1249"/>
      <c r="N77" s="1249"/>
      <c r="AN77" s="1242" t="s">
        <v>581</v>
      </c>
      <c r="AO77" s="1242"/>
      <c r="AP77" s="1242"/>
      <c r="AQ77" s="1242"/>
      <c r="AR77" s="1242"/>
      <c r="AS77" s="1242"/>
      <c r="AT77" s="1242"/>
      <c r="AU77" s="1242"/>
      <c r="AV77" s="1242"/>
      <c r="AW77" s="1242"/>
      <c r="AX77" s="1242"/>
      <c r="AY77" s="1242"/>
      <c r="AZ77" s="1242"/>
      <c r="BA77" s="1242"/>
      <c r="BB77" s="1245" t="s">
        <v>579</v>
      </c>
      <c r="BC77" s="1245"/>
      <c r="BD77" s="1245"/>
      <c r="BE77" s="1245"/>
      <c r="BF77" s="1245"/>
      <c r="BG77" s="1245"/>
      <c r="BH77" s="1245"/>
      <c r="BI77" s="1245"/>
      <c r="BJ77" s="1245"/>
      <c r="BK77" s="1245"/>
      <c r="BL77" s="1245"/>
      <c r="BM77" s="1245"/>
      <c r="BN77" s="1245"/>
      <c r="BO77" s="1245"/>
      <c r="BP77" s="1243">
        <v>31.5</v>
      </c>
      <c r="BQ77" s="1243"/>
      <c r="BR77" s="1243"/>
      <c r="BS77" s="1243"/>
      <c r="BT77" s="1243"/>
      <c r="BU77" s="1243"/>
      <c r="BV77" s="1243"/>
      <c r="BW77" s="1243"/>
      <c r="BX77" s="1243">
        <v>23.4</v>
      </c>
      <c r="BY77" s="1243"/>
      <c r="BZ77" s="1243"/>
      <c r="CA77" s="1243"/>
      <c r="CB77" s="1243"/>
      <c r="CC77" s="1243"/>
      <c r="CD77" s="1243"/>
      <c r="CE77" s="1243"/>
      <c r="CF77" s="1243">
        <v>18.2</v>
      </c>
      <c r="CG77" s="1243"/>
      <c r="CH77" s="1243"/>
      <c r="CI77" s="1243"/>
      <c r="CJ77" s="1243"/>
      <c r="CK77" s="1243"/>
      <c r="CL77" s="1243"/>
      <c r="CM77" s="1243"/>
      <c r="CN77" s="1243">
        <v>17.100000000000001</v>
      </c>
      <c r="CO77" s="1243"/>
      <c r="CP77" s="1243"/>
      <c r="CQ77" s="1243"/>
      <c r="CR77" s="1243"/>
      <c r="CS77" s="1243"/>
      <c r="CT77" s="1243"/>
      <c r="CU77" s="1243"/>
      <c r="CV77" s="1243">
        <v>16.600000000000001</v>
      </c>
      <c r="CW77" s="1243"/>
      <c r="CX77" s="1243"/>
      <c r="CY77" s="1243"/>
      <c r="CZ77" s="1243"/>
      <c r="DA77" s="1243"/>
      <c r="DB77" s="1243"/>
      <c r="DC77" s="1243"/>
    </row>
    <row r="78" spans="2:107" ht="13.2" x14ac:dyDescent="0.2">
      <c r="B78" s="247"/>
      <c r="G78" s="1238"/>
      <c r="H78" s="1238"/>
      <c r="I78" s="1238"/>
      <c r="J78" s="1238"/>
      <c r="K78" s="1249"/>
      <c r="L78" s="1249"/>
      <c r="M78" s="1249"/>
      <c r="N78" s="1249"/>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2" x14ac:dyDescent="0.2">
      <c r="B79" s="247"/>
      <c r="G79" s="1238"/>
      <c r="H79" s="1238"/>
      <c r="I79" s="1247"/>
      <c r="J79" s="1247"/>
      <c r="K79" s="1250"/>
      <c r="L79" s="1250"/>
      <c r="M79" s="1250"/>
      <c r="N79" s="1250"/>
      <c r="AN79" s="1242"/>
      <c r="AO79" s="1242"/>
      <c r="AP79" s="1242"/>
      <c r="AQ79" s="1242"/>
      <c r="AR79" s="1242"/>
      <c r="AS79" s="1242"/>
      <c r="AT79" s="1242"/>
      <c r="AU79" s="1242"/>
      <c r="AV79" s="1242"/>
      <c r="AW79" s="1242"/>
      <c r="AX79" s="1242"/>
      <c r="AY79" s="1242"/>
      <c r="AZ79" s="1242"/>
      <c r="BA79" s="1242"/>
      <c r="BB79" s="1245" t="s">
        <v>583</v>
      </c>
      <c r="BC79" s="1245"/>
      <c r="BD79" s="1245"/>
      <c r="BE79" s="1245"/>
      <c r="BF79" s="1245"/>
      <c r="BG79" s="1245"/>
      <c r="BH79" s="1245"/>
      <c r="BI79" s="1245"/>
      <c r="BJ79" s="1245"/>
      <c r="BK79" s="1245"/>
      <c r="BL79" s="1245"/>
      <c r="BM79" s="1245"/>
      <c r="BN79" s="1245"/>
      <c r="BO79" s="1245"/>
      <c r="BP79" s="1243">
        <v>5.4</v>
      </c>
      <c r="BQ79" s="1243"/>
      <c r="BR79" s="1243"/>
      <c r="BS79" s="1243"/>
      <c r="BT79" s="1243"/>
      <c r="BU79" s="1243"/>
      <c r="BV79" s="1243"/>
      <c r="BW79" s="1243"/>
      <c r="BX79" s="1243">
        <v>5.2</v>
      </c>
      <c r="BY79" s="1243"/>
      <c r="BZ79" s="1243"/>
      <c r="CA79" s="1243"/>
      <c r="CB79" s="1243"/>
      <c r="CC79" s="1243"/>
      <c r="CD79" s="1243"/>
      <c r="CE79" s="1243"/>
      <c r="CF79" s="1243">
        <v>5.2</v>
      </c>
      <c r="CG79" s="1243"/>
      <c r="CH79" s="1243"/>
      <c r="CI79" s="1243"/>
      <c r="CJ79" s="1243"/>
      <c r="CK79" s="1243"/>
      <c r="CL79" s="1243"/>
      <c r="CM79" s="1243"/>
      <c r="CN79" s="1243">
        <v>5.2</v>
      </c>
      <c r="CO79" s="1243"/>
      <c r="CP79" s="1243"/>
      <c r="CQ79" s="1243"/>
      <c r="CR79" s="1243"/>
      <c r="CS79" s="1243"/>
      <c r="CT79" s="1243"/>
      <c r="CU79" s="1243"/>
      <c r="CV79" s="1243">
        <v>5.2</v>
      </c>
      <c r="CW79" s="1243"/>
      <c r="CX79" s="1243"/>
      <c r="CY79" s="1243"/>
      <c r="CZ79" s="1243"/>
      <c r="DA79" s="1243"/>
      <c r="DB79" s="1243"/>
      <c r="DC79" s="1243"/>
    </row>
    <row r="80" spans="2:107" ht="13.2" x14ac:dyDescent="0.2">
      <c r="B80" s="247"/>
      <c r="G80" s="1238"/>
      <c r="H80" s="1238"/>
      <c r="I80" s="1247"/>
      <c r="J80" s="1247"/>
      <c r="K80" s="1250"/>
      <c r="L80" s="1250"/>
      <c r="M80" s="1250"/>
      <c r="N80" s="1250"/>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tsQrqSpAtW+1WKbITm+O0yrG2BmNkqYAFw2Dr7XMPeSal/QfHZPDXU3Ag0NlGGpTadBGayuy7a1CoJSA55rcBw==" saltValue="WbbW8NDJjQp/ZxVNhl1ff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E516A-0F9C-4C89-A67E-1D10C7A17D8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Z7G+rUca708X6X0cEkonsNwtr2ZFof++J4RlLbUXqXYXIsaaedZMD4QIF6Wvvf7Uc2oJMpI+3mrr8zHPKykHUQ==" saltValue="g2Gs1KbiX6abaq2fVKtaM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822FC-2A8B-461B-85FF-A2C0A0072641}">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70Rd239srMy+0MMR3g3TbenPuY3S8v6bjRsEdi14QCau8TJeB2cO/gXBChD38LjURCecR0a7JXiTHUg9Rn088g==" saltValue="43ndRgxgHQEL3V4N/ZdNS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531</v>
      </c>
      <c r="G2" s="137"/>
      <c r="H2" s="138"/>
    </row>
    <row r="3" spans="1:8" x14ac:dyDescent="0.2">
      <c r="A3" s="134" t="s">
        <v>524</v>
      </c>
      <c r="B3" s="139"/>
      <c r="C3" s="140"/>
      <c r="D3" s="141">
        <v>48238</v>
      </c>
      <c r="E3" s="142"/>
      <c r="F3" s="143">
        <v>52191</v>
      </c>
      <c r="G3" s="144"/>
      <c r="H3" s="145"/>
    </row>
    <row r="4" spans="1:8" x14ac:dyDescent="0.2">
      <c r="A4" s="146"/>
      <c r="B4" s="147"/>
      <c r="C4" s="148"/>
      <c r="D4" s="149">
        <v>33865</v>
      </c>
      <c r="E4" s="150"/>
      <c r="F4" s="151">
        <v>26807</v>
      </c>
      <c r="G4" s="152"/>
      <c r="H4" s="153"/>
    </row>
    <row r="5" spans="1:8" x14ac:dyDescent="0.2">
      <c r="A5" s="134" t="s">
        <v>526</v>
      </c>
      <c r="B5" s="139"/>
      <c r="C5" s="140"/>
      <c r="D5" s="141">
        <v>36683</v>
      </c>
      <c r="E5" s="142"/>
      <c r="F5" s="143">
        <v>48105</v>
      </c>
      <c r="G5" s="144"/>
      <c r="H5" s="145"/>
    </row>
    <row r="6" spans="1:8" x14ac:dyDescent="0.2">
      <c r="A6" s="146"/>
      <c r="B6" s="147"/>
      <c r="C6" s="148"/>
      <c r="D6" s="149">
        <v>21166</v>
      </c>
      <c r="E6" s="150"/>
      <c r="F6" s="151">
        <v>24072</v>
      </c>
      <c r="G6" s="152"/>
      <c r="H6" s="153"/>
    </row>
    <row r="7" spans="1:8" x14ac:dyDescent="0.2">
      <c r="A7" s="134" t="s">
        <v>527</v>
      </c>
      <c r="B7" s="139"/>
      <c r="C7" s="140"/>
      <c r="D7" s="141">
        <v>32301</v>
      </c>
      <c r="E7" s="142"/>
      <c r="F7" s="143">
        <v>47446</v>
      </c>
      <c r="G7" s="144"/>
      <c r="H7" s="145"/>
    </row>
    <row r="8" spans="1:8" x14ac:dyDescent="0.2">
      <c r="A8" s="146"/>
      <c r="B8" s="147"/>
      <c r="C8" s="148"/>
      <c r="D8" s="149">
        <v>20930</v>
      </c>
      <c r="E8" s="150"/>
      <c r="F8" s="151">
        <v>24371</v>
      </c>
      <c r="G8" s="152"/>
      <c r="H8" s="153"/>
    </row>
    <row r="9" spans="1:8" x14ac:dyDescent="0.2">
      <c r="A9" s="134" t="s">
        <v>528</v>
      </c>
      <c r="B9" s="139"/>
      <c r="C9" s="140"/>
      <c r="D9" s="141">
        <v>37907</v>
      </c>
      <c r="E9" s="142"/>
      <c r="F9" s="143">
        <v>48387</v>
      </c>
      <c r="G9" s="144"/>
      <c r="H9" s="145"/>
    </row>
    <row r="10" spans="1:8" x14ac:dyDescent="0.2">
      <c r="A10" s="146"/>
      <c r="B10" s="147"/>
      <c r="C10" s="148"/>
      <c r="D10" s="149">
        <v>24304</v>
      </c>
      <c r="E10" s="150"/>
      <c r="F10" s="151">
        <v>25592</v>
      </c>
      <c r="G10" s="152"/>
      <c r="H10" s="153"/>
    </row>
    <row r="11" spans="1:8" x14ac:dyDescent="0.2">
      <c r="A11" s="134" t="s">
        <v>529</v>
      </c>
      <c r="B11" s="139"/>
      <c r="C11" s="140"/>
      <c r="D11" s="141">
        <v>50544</v>
      </c>
      <c r="E11" s="142"/>
      <c r="F11" s="143">
        <v>49684</v>
      </c>
      <c r="G11" s="144"/>
      <c r="H11" s="145"/>
    </row>
    <row r="12" spans="1:8" x14ac:dyDescent="0.2">
      <c r="A12" s="146"/>
      <c r="B12" s="147"/>
      <c r="C12" s="154"/>
      <c r="D12" s="149">
        <v>29921</v>
      </c>
      <c r="E12" s="150"/>
      <c r="F12" s="151">
        <v>28303</v>
      </c>
      <c r="G12" s="152"/>
      <c r="H12" s="153"/>
    </row>
    <row r="13" spans="1:8" x14ac:dyDescent="0.2">
      <c r="A13" s="134"/>
      <c r="B13" s="139"/>
      <c r="C13" s="140"/>
      <c r="D13" s="141">
        <v>41135</v>
      </c>
      <c r="E13" s="142"/>
      <c r="F13" s="143">
        <v>49163</v>
      </c>
      <c r="G13" s="155"/>
      <c r="H13" s="145"/>
    </row>
    <row r="14" spans="1:8" x14ac:dyDescent="0.2">
      <c r="A14" s="146"/>
      <c r="B14" s="147"/>
      <c r="C14" s="148"/>
      <c r="D14" s="149">
        <v>26037</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6.87</v>
      </c>
      <c r="C19" s="156">
        <f>ROUND(VALUE(SUBSTITUTE(実質収支比率等に係る経年分析!G$48,"▲","-")),2)</f>
        <v>9.06</v>
      </c>
      <c r="D19" s="156">
        <f>ROUND(VALUE(SUBSTITUTE(実質収支比率等に係る経年分析!H$48,"▲","-")),2)</f>
        <v>9.48</v>
      </c>
      <c r="E19" s="156">
        <f>ROUND(VALUE(SUBSTITUTE(実質収支比率等に係る経年分析!I$48,"▲","-")),2)</f>
        <v>6.94</v>
      </c>
      <c r="F19" s="156">
        <f>ROUND(VALUE(SUBSTITUTE(実質収支比率等に係る経年分析!J$48,"▲","-")),2)</f>
        <v>8.0299999999999994</v>
      </c>
    </row>
    <row r="20" spans="1:11" x14ac:dyDescent="0.2">
      <c r="A20" s="156" t="s">
        <v>53</v>
      </c>
      <c r="B20" s="156">
        <f>ROUND(VALUE(SUBSTITUTE(実質収支比率等に係る経年分析!F$47,"▲","-")),2)</f>
        <v>15.51</v>
      </c>
      <c r="C20" s="156">
        <f>ROUND(VALUE(SUBSTITUTE(実質収支比率等に係る経年分析!G$47,"▲","-")),2)</f>
        <v>17.260000000000002</v>
      </c>
      <c r="D20" s="156">
        <f>ROUND(VALUE(SUBSTITUTE(実質収支比率等に係る経年分析!H$47,"▲","-")),2)</f>
        <v>15.73</v>
      </c>
      <c r="E20" s="156">
        <f>ROUND(VALUE(SUBSTITUTE(実質収支比率等に係る経年分析!I$47,"▲","-")),2)</f>
        <v>14.38</v>
      </c>
      <c r="F20" s="156">
        <f>ROUND(VALUE(SUBSTITUTE(実質収支比率等に係る経年分析!J$47,"▲","-")),2)</f>
        <v>11.3</v>
      </c>
    </row>
    <row r="21" spans="1:11" x14ac:dyDescent="0.2">
      <c r="A21" s="156" t="s">
        <v>54</v>
      </c>
      <c r="B21" s="156">
        <f>IF(ISNUMBER(VALUE(SUBSTITUTE(実質収支比率等に係る経年分析!F$49,"▲","-"))),ROUND(VALUE(SUBSTITUTE(実質収支比率等に係る経年分析!F$49,"▲","-")),2),NA())</f>
        <v>-1.73</v>
      </c>
      <c r="C21" s="156">
        <f>IF(ISNUMBER(VALUE(SUBSTITUTE(実質収支比率等に係る経年分析!G$49,"▲","-"))),ROUND(VALUE(SUBSTITUTE(実質収支比率等に係る経年分析!G$49,"▲","-")),2),NA())</f>
        <v>-0.67</v>
      </c>
      <c r="D21" s="156">
        <f>IF(ISNUMBER(VALUE(SUBSTITUTE(実質収支比率等に係る経年分析!H$49,"▲","-"))),ROUND(VALUE(SUBSTITUTE(実質収支比率等に係る経年分析!H$49,"▲","-")),2),NA())</f>
        <v>-5.96</v>
      </c>
      <c r="E21" s="156">
        <f>IF(ISNUMBER(VALUE(SUBSTITUTE(実質収支比率等に係る経年分析!I$49,"▲","-"))),ROUND(VALUE(SUBSTITUTE(実質収支比率等に係る経年分析!I$49,"▲","-")),2),NA())</f>
        <v>-7.88</v>
      </c>
      <c r="F21" s="156">
        <f>IF(ISNUMBER(VALUE(SUBSTITUTE(実質収支比率等に係る経年分析!J$49,"▲","-"))),ROUND(VALUE(SUBSTITUTE(実質収支比率等に係る経年分析!J$49,"▲","-")),2),NA())</f>
        <v>-5.12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0.17</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介護保険特別会計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0.67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0.93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0.77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0.34</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0.56000000000000005</v>
      </c>
    </row>
    <row r="32" spans="1:11" x14ac:dyDescent="0.2">
      <c r="A32" s="157" t="str">
        <f>IF(連結実質赤字比率に係る赤字・黒字の構成分析!C$38="",NA(),連結実質赤字比率に係る赤字・黒字の構成分析!C$38)</f>
        <v>阿知和地区工業団地造成事業特別会計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3.27</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4.1500000000000004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4.33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4.22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4.1900000000000004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3.97</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6.85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9.0399999999999991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9.41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6.92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8.0299999999999994</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7.75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12.61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15.73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15.66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12.76</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16.39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16.46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15.84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14.17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10489</v>
      </c>
      <c r="E42" s="158"/>
      <c r="F42" s="158"/>
      <c r="G42" s="158">
        <f>'実質公債費比率（分子）の構造'!L$52</f>
        <v>10356</v>
      </c>
      <c r="H42" s="158"/>
      <c r="I42" s="158"/>
      <c r="J42" s="158">
        <f>'実質公債費比率（分子）の構造'!M$52</f>
        <v>10342</v>
      </c>
      <c r="K42" s="158"/>
      <c r="L42" s="158"/>
      <c r="M42" s="158">
        <f>'実質公債費比率（分子）の構造'!N$52</f>
        <v>10229</v>
      </c>
      <c r="N42" s="158"/>
      <c r="O42" s="158"/>
      <c r="P42" s="158">
        <f>'実質公債費比率（分子）の構造'!O$52</f>
        <v>9736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370</v>
      </c>
      <c r="C44" s="158"/>
      <c r="D44" s="158"/>
      <c r="E44" s="158">
        <f>'実質公債費比率（分子）の構造'!L$50</f>
        <v>385</v>
      </c>
      <c r="F44" s="158"/>
      <c r="G44" s="158"/>
      <c r="H44" s="158">
        <f>'実質公債費比率（分子）の構造'!M$50</f>
        <v>372</v>
      </c>
      <c r="I44" s="158"/>
      <c r="J44" s="158"/>
      <c r="K44" s="158">
        <f>'実質公債費比率（分子）の構造'!N$50</f>
        <v>372</v>
      </c>
      <c r="L44" s="158"/>
      <c r="M44" s="158"/>
      <c r="N44" s="158">
        <f>'実質公債費比率（分子）の構造'!O$50</f>
        <v>373</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3600</v>
      </c>
      <c r="C46" s="158"/>
      <c r="D46" s="158"/>
      <c r="E46" s="158">
        <f>'実質公債費比率（分子）の構造'!L$48</f>
        <v>3412</v>
      </c>
      <c r="F46" s="158"/>
      <c r="G46" s="158"/>
      <c r="H46" s="158">
        <f>'実質公債費比率（分子）の構造'!M$48</f>
        <v>3763</v>
      </c>
      <c r="I46" s="158"/>
      <c r="J46" s="158"/>
      <c r="K46" s="158">
        <f>'実質公債費比率（分子）の構造'!N$48</f>
        <v>3865</v>
      </c>
      <c r="L46" s="158"/>
      <c r="M46" s="158"/>
      <c r="N46" s="158">
        <f>'実質公債費比率（分子）の構造'!O$48</f>
        <v>3963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6461</v>
      </c>
      <c r="C49" s="158"/>
      <c r="D49" s="158"/>
      <c r="E49" s="158">
        <f>'実質公債費比率（分子）の構造'!L$45</f>
        <v>6789</v>
      </c>
      <c r="F49" s="158"/>
      <c r="G49" s="158"/>
      <c r="H49" s="158">
        <f>'実質公債費比率（分子）の構造'!M$45</f>
        <v>7352</v>
      </c>
      <c r="I49" s="158"/>
      <c r="J49" s="158"/>
      <c r="K49" s="158">
        <f>'実質公債費比率（分子）の構造'!N$45</f>
        <v>7013</v>
      </c>
      <c r="L49" s="158"/>
      <c r="M49" s="158"/>
      <c r="N49" s="158">
        <f>'実質公債費比率（分子）の構造'!O$45</f>
        <v>6861</v>
      </c>
      <c r="O49" s="158"/>
      <c r="P49" s="158"/>
    </row>
    <row r="50" spans="1:16" x14ac:dyDescent="0.2">
      <c r="A50" s="158" t="s">
        <v>67</v>
      </c>
      <c r="B50" s="158" t="e">
        <f>NA()</f>
        <v>#N/A</v>
      </c>
      <c r="C50" s="158">
        <f>IF(ISNUMBER('実質公債費比率（分子）の構造'!K$53),'実質公債費比率（分子）の構造'!K$53,NA())</f>
        <v>-58</v>
      </c>
      <c r="D50" s="158" t="e">
        <f>NA()</f>
        <v>#N/A</v>
      </c>
      <c r="E50" s="158" t="e">
        <f>NA()</f>
        <v>#N/A</v>
      </c>
      <c r="F50" s="158">
        <f>IF(ISNUMBER('実質公債費比率（分子）の構造'!L$53),'実質公債費比率（分子）の構造'!L$53,NA())</f>
        <v>230</v>
      </c>
      <c r="G50" s="158" t="e">
        <f>NA()</f>
        <v>#N/A</v>
      </c>
      <c r="H50" s="158" t="e">
        <f>NA()</f>
        <v>#N/A</v>
      </c>
      <c r="I50" s="158">
        <f>IF(ISNUMBER('実質公債費比率（分子）の構造'!M$53),'実質公債費比率（分子）の構造'!M$53,NA())</f>
        <v>1145</v>
      </c>
      <c r="J50" s="158" t="e">
        <f>NA()</f>
        <v>#N/A</v>
      </c>
      <c r="K50" s="158" t="e">
        <f>NA()</f>
        <v>#N/A</v>
      </c>
      <c r="L50" s="158">
        <f>IF(ISNUMBER('実質公債費比率（分子）の構造'!N$53),'実質公債費比率（分子）の構造'!N$53,NA())</f>
        <v>1021</v>
      </c>
      <c r="M50" s="158" t="e">
        <f>NA()</f>
        <v>#N/A</v>
      </c>
      <c r="N50" s="158" t="e">
        <f>NA()</f>
        <v>#N/A</v>
      </c>
      <c r="O50" s="158">
        <f>IF(ISNUMBER('実質公債費比率（分子）の構造'!O$53),'実質公債費比率（分子）の構造'!O$53,NA())</f>
        <v>1461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70406</v>
      </c>
      <c r="E56" s="157"/>
      <c r="F56" s="157"/>
      <c r="G56" s="157">
        <f>'将来負担比率（分子）の構造'!J$52</f>
        <v>67968</v>
      </c>
      <c r="H56" s="157"/>
      <c r="I56" s="157"/>
      <c r="J56" s="157">
        <f>'将来負担比率（分子）の構造'!K$52</f>
        <v>64730</v>
      </c>
      <c r="K56" s="157"/>
      <c r="L56" s="157"/>
      <c r="M56" s="157">
        <f>'将来負担比率（分子）の構造'!L$52</f>
        <v>61525</v>
      </c>
      <c r="N56" s="157"/>
      <c r="O56" s="157"/>
      <c r="P56" s="157">
        <f>'将来負担比率（分子）の構造'!M$52</f>
        <v>58329</v>
      </c>
    </row>
    <row r="57" spans="1:16" x14ac:dyDescent="0.2">
      <c r="A57" s="157" t="s">
        <v>42</v>
      </c>
      <c r="B57" s="157"/>
      <c r="C57" s="157"/>
      <c r="D57" s="157">
        <f>'将来負担比率（分子）の構造'!I$51</f>
        <v>50762</v>
      </c>
      <c r="E57" s="157"/>
      <c r="F57" s="157"/>
      <c r="G57" s="157">
        <f>'将来負担比率（分子）の構造'!J$51</f>
        <v>49466</v>
      </c>
      <c r="H57" s="157"/>
      <c r="I57" s="157"/>
      <c r="J57" s="157">
        <f>'将来負担比率（分子）の構造'!K$51</f>
        <v>47366</v>
      </c>
      <c r="K57" s="157"/>
      <c r="L57" s="157"/>
      <c r="M57" s="157">
        <f>'将来負担比率（分子）の構造'!L$51</f>
        <v>46811</v>
      </c>
      <c r="N57" s="157"/>
      <c r="O57" s="157"/>
      <c r="P57" s="157">
        <f>'将来負担比率（分子）の構造'!M$51</f>
        <v>48114</v>
      </c>
    </row>
    <row r="58" spans="1:16" x14ac:dyDescent="0.2">
      <c r="A58" s="157" t="s">
        <v>41</v>
      </c>
      <c r="B58" s="157"/>
      <c r="C58" s="157"/>
      <c r="D58" s="157">
        <f>'将来負担比率（分子）の構造'!I$50</f>
        <v>26383</v>
      </c>
      <c r="E58" s="157"/>
      <c r="F58" s="157"/>
      <c r="G58" s="157">
        <f>'将来負担比率（分子）の構造'!J$50</f>
        <v>30672</v>
      </c>
      <c r="H58" s="157"/>
      <c r="I58" s="157"/>
      <c r="J58" s="157">
        <f>'将来負担比率（分子）の構造'!K$50</f>
        <v>30812</v>
      </c>
      <c r="K58" s="157"/>
      <c r="L58" s="157"/>
      <c r="M58" s="157">
        <f>'将来負担比率（分子）の構造'!L$50</f>
        <v>30858</v>
      </c>
      <c r="N58" s="157"/>
      <c r="O58" s="157"/>
      <c r="P58" s="157">
        <f>'将来負担比率（分子）の構造'!M$50</f>
        <v>28617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v>
      </c>
      <c r="C61" s="157"/>
      <c r="D61" s="157"/>
      <c r="E61" s="157">
        <f>'将来負担比率（分子）の構造'!J$46</f>
        <v>0</v>
      </c>
      <c r="F61" s="157"/>
      <c r="G61" s="157"/>
      <c r="H61" s="157">
        <f>'将来負担比率（分子）の構造'!K$46</f>
        <v>6</v>
      </c>
      <c r="I61" s="157"/>
      <c r="J61" s="157"/>
      <c r="K61" s="157">
        <f>'将来負担比率（分子）の構造'!L$46</f>
        <v>61</v>
      </c>
      <c r="L61" s="157"/>
      <c r="M61" s="157"/>
      <c r="N61" s="157">
        <f>'将来負担比率（分子）の構造'!M$46</f>
        <v>55</v>
      </c>
      <c r="O61" s="157"/>
      <c r="P61" s="157"/>
    </row>
    <row r="62" spans="1:16" x14ac:dyDescent="0.2">
      <c r="A62" s="157" t="s">
        <v>35</v>
      </c>
      <c r="B62" s="157">
        <f>'将来負担比率（分子）の構造'!I$45</f>
        <v>13984</v>
      </c>
      <c r="C62" s="157"/>
      <c r="D62" s="157"/>
      <c r="E62" s="157">
        <f>'将来負担比率（分子）の構造'!J$45</f>
        <v>14001</v>
      </c>
      <c r="F62" s="157"/>
      <c r="G62" s="157"/>
      <c r="H62" s="157">
        <f>'将来負担比率（分子）の構造'!K$45</f>
        <v>14055</v>
      </c>
      <c r="I62" s="157"/>
      <c r="J62" s="157"/>
      <c r="K62" s="157">
        <f>'将来負担比率（分子）の構造'!L$45</f>
        <v>14583</v>
      </c>
      <c r="L62" s="157"/>
      <c r="M62" s="157"/>
      <c r="N62" s="157">
        <f>'将来負担比率（分子）の構造'!M$45</f>
        <v>15040</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49071</v>
      </c>
      <c r="C64" s="157"/>
      <c r="D64" s="157"/>
      <c r="E64" s="157">
        <f>'将来負担比率（分子）の構造'!J$43</f>
        <v>47182</v>
      </c>
      <c r="F64" s="157"/>
      <c r="G64" s="157"/>
      <c r="H64" s="157">
        <f>'将来負担比率（分子）の構造'!K$43</f>
        <v>44116</v>
      </c>
      <c r="I64" s="157"/>
      <c r="J64" s="157"/>
      <c r="K64" s="157">
        <f>'将来負担比率（分子）の構造'!L$43</f>
        <v>41808</v>
      </c>
      <c r="L64" s="157"/>
      <c r="M64" s="157"/>
      <c r="N64" s="157">
        <f>'将来負担比率（分子）の構造'!M$43</f>
        <v>42655</v>
      </c>
      <c r="O64" s="157"/>
      <c r="P64" s="157"/>
    </row>
    <row r="65" spans="1:16" x14ac:dyDescent="0.2">
      <c r="A65" s="157" t="s">
        <v>32</v>
      </c>
      <c r="B65" s="157">
        <f>'将来負担比率（分子）の構造'!I$42</f>
        <v>5254</v>
      </c>
      <c r="C65" s="157"/>
      <c r="D65" s="157"/>
      <c r="E65" s="157">
        <f>'将来負担比率（分子）の構造'!J$42</f>
        <v>5063</v>
      </c>
      <c r="F65" s="157"/>
      <c r="G65" s="157"/>
      <c r="H65" s="157">
        <f>'将来負担比率（分子）の構造'!K$42</f>
        <v>5651</v>
      </c>
      <c r="I65" s="157"/>
      <c r="J65" s="157"/>
      <c r="K65" s="157">
        <f>'将来負担比率（分子）の構造'!L$42</f>
        <v>4490</v>
      </c>
      <c r="L65" s="157"/>
      <c r="M65" s="157"/>
      <c r="N65" s="157">
        <f>'将来負担比率（分子）の構造'!M$42</f>
        <v>4603</v>
      </c>
      <c r="O65" s="157"/>
      <c r="P65" s="157"/>
    </row>
    <row r="66" spans="1:16" x14ac:dyDescent="0.2">
      <c r="A66" s="157" t="s">
        <v>31</v>
      </c>
      <c r="B66" s="157">
        <f>'将来負担比率（分子）の構造'!I$41</f>
        <v>62362</v>
      </c>
      <c r="C66" s="157"/>
      <c r="D66" s="157"/>
      <c r="E66" s="157">
        <f>'将来負担比率（分子）の構造'!J$41</f>
        <v>59736</v>
      </c>
      <c r="F66" s="157"/>
      <c r="G66" s="157"/>
      <c r="H66" s="157">
        <f>'将来負担比率（分子）の構造'!K$41</f>
        <v>55677</v>
      </c>
      <c r="I66" s="157"/>
      <c r="J66" s="157"/>
      <c r="K66" s="157">
        <f>'将来負担比率（分子）の構造'!L$41</f>
        <v>53174</v>
      </c>
      <c r="L66" s="157"/>
      <c r="M66" s="157"/>
      <c r="N66" s="157">
        <f>'将来負担比率（分子）の構造'!M$41</f>
        <v>52491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12101</v>
      </c>
      <c r="C72" s="161">
        <f>基金残高に係る経年分析!G55</f>
        <v>11376</v>
      </c>
      <c r="D72" s="161">
        <f>基金残高に係る経年分析!H55</f>
        <v>9086</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16113</v>
      </c>
      <c r="C74" s="161">
        <f>基金残高に係る経年分析!G57</f>
        <v>16642</v>
      </c>
      <c r="D74" s="161">
        <f>基金残高に係る経年分析!H57</f>
        <v>16841</v>
      </c>
    </row>
  </sheetData>
  <sheetProtection algorithmName="SHA-512" hashValue="PKxm5pOHnaROJQ4b0EuzWfLnC+5idJhjCDtXcuautXnYwd7jw1mROKJvTWrUTaZnaGFLyDmhj41Gb+GnaogfZA==" saltValue="XHAaWIaXsOviQ8EsosWpM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Printed>2026-03-13T06:08:12Z</cp:lastPrinted>
  <dcterms:created xsi:type="dcterms:W3CDTF">2026-02-23T07:05:28Z</dcterms:created>
  <dcterms:modified xsi:type="dcterms:W3CDTF">2026-09-28T02:42:19Z</dcterms:modified>
  <cp:category/>
</cp:coreProperties>
</file>