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967593F1-077E-4654-A6E0-B84F8024F97E}"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C38" i="10"/>
  <c r="BE37" i="10"/>
  <c r="AM37" i="10"/>
  <c r="C37" i="10"/>
  <c r="BE36" i="10"/>
  <c r="C36" i="10"/>
  <c r="BE35" i="10"/>
  <c r="BW34" i="10"/>
  <c r="C34" i="10"/>
  <c r="C35" i="10" s="1"/>
  <c r="BW35" i="10" l="1"/>
  <c r="BW36" i="10" s="1"/>
  <c r="BW37"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 r="CO42" i="10" s="1"/>
  <c r="CO43" i="10" s="1"/>
  <c r="AM34" i="10"/>
  <c r="AM35" i="10" s="1"/>
  <c r="AM36" i="10" s="1"/>
  <c r="BE34" i="10"/>
</calcChain>
</file>

<file path=xl/sharedStrings.xml><?xml version="1.0" encoding="utf-8"?>
<sst xmlns="http://schemas.openxmlformats.org/spreadsheetml/2006/main" count="1155" uniqueCount="592">
  <si>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</si>
  <si>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</si>
  <si>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</si>
  <si>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</si>
  <si>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</si>
  <si>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</si>
  <si>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</si>
  <si>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</si>
  <si>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</si>
  <si>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</si>
  <si>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</si>
  <si>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</si>
  <si>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</si>
  <si>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</si>
  <si>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</si>
  <si>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</si>
  <si>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</si>
  <si>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</si>
  <si>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</si>
  <si>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</si>
  <si>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</si>
  <si>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</si>
  <si>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</si>
  <si>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</si>
  <si>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</si>
  <si>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</si>
  <si>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</si>
  <si>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</si>
  <si>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</si>
  <si>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</si>
  <si>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</si>
  <si>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</si>
  <si>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</si>
  <si>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</si>
  <si>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</si>
  <si>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</si>
  <si>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</si>
  <si>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</si>
  <si>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</si>
  <si>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</si>
  <si>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</si>
  <si>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</si>
  <si>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</si>
  <si>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</si>
  <si>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</si>
  <si>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</si>
  <si>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</si>
  <si>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</si>
  <si>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</si>
  <si>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</si>
  <si>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</si>
  <si>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</si>
  <si>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</si>
  <si>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</si>
  <si>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</si>
  <si>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</si>
  <si>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</si>
  <si>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</si>
  <si>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</si>
  <si>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</si>
  <si>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</si>
  <si>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</si>
  <si>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</si>
  <si>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</si>
  <si>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</si>
  <si>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</si>
  <si>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</si>
  <si>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</si>
  <si>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</si>
  <si>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</si>
  <si>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</si>
  <si>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</si>
  <si>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</si>
  <si>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</si>
  <si>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</si>
  <si>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</si>
  <si>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</si>
  <si>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</si>
  <si>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</si>
  <si>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</si>
  <si>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</si>
  <si>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</si>
  <si>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</si>
  <si>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</si>
  <si>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</si>
  <si>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</si>
  <si>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</si>
  <si>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</si>
  <si>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</si>
  <si>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</si>
  <si>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</si>
  <si>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</si>
  <si>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</si>
  <si>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</si>
  <si>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豊橋市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</si>
  <si>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</si>
  <si>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</si>
  <si>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</si>
  <si>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</si>
  <si>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</si>
  <si>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</si>
  <si>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</si>
  <si>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</si>
  <si>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</si>
  <si>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</si>
  <si>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</si>
  <si>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</si>
  <si>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</si>
  <si>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</si>
  <si>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</si>
  <si>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</si>
  <si>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</si>
  <si>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</si>
  <si>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</si>
  <si>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</si>
  <si>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</si>
  <si>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</si>
  <si>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</si>
  <si>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</si>
  <si>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</si>
  <si>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</si>
  <si>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</si>
  <si>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</si>
  <si>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</si>
  <si>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</si>
  <si>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</si>
  <si>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</si>
  <si>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</si>
  <si>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</si>
  <si>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</si>
  <si>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</si>
  <si>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</si>
  <si>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</si>
  <si>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</si>
  <si>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</si>
  <si>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</si>
  <si>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</si>
  <si>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</si>
  <si>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</si>
  <si>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</si>
  <si>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</si>
  <si>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</si>
  <si>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</si>
  <si>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</si>
  <si>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</si>
  <si>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</si>
  <si>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</si>
  <si>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</si>
  <si>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</si>
  <si>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</si>
  <si>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</si>
  <si>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</si>
  <si>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</si>
  <si>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</si>
  <si>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</si>
  <si>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</si>
  <si>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</si>
  <si>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</si>
  <si>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</si>
  <si>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</si>
  <si>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</si>
  <si>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</si>
  <si>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</si>
  <si>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</si>
  <si>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</si>
  <si>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</si>
  <si>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</si>
  <si>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</si>
  <si>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</si>
  <si>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</si>
  <si>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</si>
  <si>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</si>
  <si>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</si>
  <si>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</si>
  <si>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</si>
  <si>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</si>
  <si>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</si>
  <si>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</si>
  <si>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</si>
  <si>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</si>
  <si>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</si>
  <si>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</si>
  <si>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</si>
  <si>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</si>
  <si>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</si>
  <si>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</si>
  <si>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</si>
  <si>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</si>
  <si>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</si>
  <si>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</si>
  <si>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</si>
  <si>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</si>
  <si>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</si>
  <si>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</si>
  <si>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</si>
  <si>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</si>
  <si>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</si>
  <si>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</si>
  <si>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</si>
  <si>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</si>
  <si>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</si>
  <si>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</si>
  <si>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</si>
  <si>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愛知県豊橋市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</si>
  <si>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</si>
  <si>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</si>
  <si>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</si>
  <si>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</si>
  <si>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</si>
  <si>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</si>
  <si>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</si>
  <si>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</si>
  <si>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</si>
  <si>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</si>
  <si>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</si>
  <si>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</si>
  <si>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</si>
  <si>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</si>
  <si>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</si>
  <si>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</si>
  <si>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</si>
  <si>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</si>
  <si>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</si>
  <si>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</si>
  <si>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</si>
  <si>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</si>
  <si>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</si>
  <si>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</si>
  <si>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</si>
  <si>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</si>
  <si>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</si>
  <si>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</si>
  <si>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</si>
  <si>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</si>
  <si>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</si>
  <si>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</si>
  <si>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</si>
  <si>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</si>
  <si>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</si>
  <si>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</si>
  <si>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</si>
  <si>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</si>
  <si>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</si>
  <si>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</si>
  <si>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</si>
  <si>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</si>
  <si>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</si>
  <si>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</si>
  <si>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</si>
  <si>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</si>
  <si>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</si>
  <si>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</si>
  <si>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</si>
  <si>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</si>
  <si>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</si>
  <si>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</si>
  <si>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</si>
  <si>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</si>
  <si>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</si>
  <si>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</si>
  <si>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</si>
  <si>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</si>
  <si>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</si>
  <si>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</si>
  <si>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</si>
  <si>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</si>
  <si>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</si>
  <si>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</si>
  <si>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</si>
  <si>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</si>
  <si>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</si>
  <si>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</si>
  <si>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</si>
  <si>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</si>
  <si>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</si>
  <si>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</si>
  <si>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</si>
  <si>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</si>
  <si>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</si>
  <si>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</si>
  <si>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</si>
  <si>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</si>
  <si>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</si>
  <si>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</si>
  <si>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</si>
  <si>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</si>
  <si>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</si>
  <si>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</si>
  <si>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</si>
  <si>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</si>
  <si>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</si>
  <si>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</si>
  <si>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</si>
  <si>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</si>
  <si>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</si>
  <si>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</si>
  <si>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</si>
  <si>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</si>
  <si>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</si>
  <si>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</si>
  <si>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</si>
  <si>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</si>
  <si>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</si>
  <si>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</si>
  <si>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</si>
  <si>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</si>
  <si>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</si>
  <si>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</si>
  <si>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</si>
  <si>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</si>
  <si>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</si>
  <si>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</si>
  <si>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</si>
  <si>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</si>
  <si>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</si>
  <si>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</si>
  <si>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</si>
  <si>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</si>
  <si>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</si>
  <si>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</si>
  <si>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</si>
  <si>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</si>
  <si>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</si>
  <si>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</si>
  <si>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</si>
  <si>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</si>
  <si>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</si>
  <si>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</si>
  <si>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</si>
  <si>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</si>
  <si>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</si>
  <si>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</si>
  <si>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</si>
  <si>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</si>
  <si>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</si>
  <si>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</si>
  <si>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</si>
  <si>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</si>
  <si>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</si>
  <si>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</si>
  <si>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</si>
  <si>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</si>
  <si>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</si>
  <si>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</si>
  <si>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</si>
  <si>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</si>
  <si>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</si>
  <si>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</si>
  <si>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</si>
  <si>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</si>
  <si>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</si>
  <si>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</si>
  <si>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</si>
  <si>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</si>
  <si>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愛知県豊橋市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</si>
  <si>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</si>
  <si>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</si>
  <si>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</si>
  <si>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</si>
  <si>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</si>
  <si>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</si>
  <si>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</si>
  <si>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</si>
  <si>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</si>
  <si>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</si>
  <si>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</si>
  <si>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</si>
  <si>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</si>
  <si>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</si>
  <si>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</si>
  <si>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</si>
  <si>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</si>
  <si>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</si>
  <si>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</si>
  <si>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</si>
  <si>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</si>
  <si>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</si>
  <si>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</si>
  <si>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</si>
  <si>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</si>
  <si>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</si>
  <si>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</si>
  <si>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</si>
  <si>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</si>
  <si>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</si>
  <si>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</si>
  <si>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</si>
  <si>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</si>
  <si>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</si>
  <si>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</si>
  <si>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</si>
  <si>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公共駐車場事業特別会計</t>
    <phoneticPr fontId="5"/>
  </si>
  <si>
    <t>競輪事業特別会計</t>
    <phoneticPr fontId="5"/>
  </si>
  <si>
    <t>水道事業会計</t>
    <phoneticPr fontId="5"/>
  </si>
  <si>
    <t>法適用企業</t>
    <phoneticPr fontId="5"/>
  </si>
  <si>
    <t>下水道事業会計</t>
    <phoneticPr fontId="5"/>
  </si>
  <si>
    <t>病院事業会計</t>
    <phoneticPr fontId="5"/>
  </si>
  <si>
    <t>総合動植物公園事業特別会計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</si>
  <si>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</si>
  <si>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</si>
  <si>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</si>
  <si>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</si>
  <si>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</si>
  <si>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</si>
  <si>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</si>
  <si>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</si>
  <si>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</si>
  <si>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</si>
  <si>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</si>
  <si>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</si>
  <si>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</si>
  <si>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</si>
  <si>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</si>
  <si>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</si>
  <si>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</si>
  <si>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</si>
  <si>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</si>
  <si>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</si>
  <si>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</si>
  <si>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</si>
  <si>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</si>
  <si>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</si>
  <si>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</si>
  <si>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</si>
  <si>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</si>
  <si>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</si>
  <si>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</si>
  <si>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</si>
  <si>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</si>
  <si>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</si>
  <si>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</si>
  <si>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</si>
  <si>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</si>
  <si>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</si>
  <si>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</si>
  <si>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</si>
  <si>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</si>
  <si>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</si>
  <si>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</si>
  <si>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</si>
  <si>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</si>
  <si>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</si>
  <si>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</si>
  <si>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</si>
  <si>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</si>
  <si>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</si>
  <si>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</si>
  <si>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</si>
  <si>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</si>
  <si>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</si>
  <si>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</si>
  <si>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</si>
  <si>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</si>
  <si>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</si>
  <si>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</si>
  <si>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</si>
  <si>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</si>
  <si>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</si>
  <si>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</si>
  <si>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</si>
  <si>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</si>
  <si>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</si>
  <si>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</si>
  <si>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</si>
  <si>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</si>
  <si>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</si>
  <si>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</si>
  <si>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</si>
  <si>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</si>
  <si>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</si>
  <si>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</si>
  <si>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</si>
  <si>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</si>
  <si>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</si>
  <si>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</si>
  <si>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</si>
  <si>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</si>
  <si>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</si>
  <si>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</si>
  <si>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</si>
  <si>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</si>
  <si>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</si>
  <si>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</si>
  <si>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</si>
  <si>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</si>
  <si>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</si>
  <si>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</si>
  <si>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</si>
  <si>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</si>
  <si>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</si>
  <si>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</si>
  <si>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</si>
  <si>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</si>
  <si>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</si>
  <si>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</si>
  <si>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</si>
  <si>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</si>
  <si>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</si>
  <si>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</si>
  <si>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</si>
  <si>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</si>
  <si>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</si>
  <si>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</si>
  <si>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</si>
  <si>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</si>
  <si>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</si>
  <si>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</si>
  <si>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</si>
  <si>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</si>
  <si>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</si>
  <si>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</si>
  <si>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</si>
  <si>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</si>
  <si>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</si>
  <si>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</si>
  <si>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</si>
  <si>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</si>
  <si>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</si>
  <si>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</si>
  <si>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</si>
  <si>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</si>
  <si>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</si>
  <si>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</si>
  <si>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</si>
  <si>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</si>
  <si>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</si>
  <si>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</si>
  <si>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</si>
  <si>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</si>
  <si>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</si>
  <si>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</si>
  <si>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</si>
  <si>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</si>
  <si>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</si>
  <si>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0.89</t>
  </si>
  <si>
    <t>▲ 2.98</t>
  </si>
  <si>
    <t>▲ 5.76</t>
  </si>
  <si>
    <t>▲ 6.11</t>
  </si>
  <si>
    <t>母子父子寡婦福祉資金貸付事業特別会計</t>
  </si>
  <si>
    <t>▲ 0.00</t>
  </si>
  <si>
    <t>病院事業会計</t>
  </si>
  <si>
    <t>下水道事業会計</t>
  </si>
  <si>
    <t>水道事業会計</t>
  </si>
  <si>
    <t>一般会計</t>
  </si>
  <si>
    <t>国民健康保険事業特別会計</t>
  </si>
  <si>
    <t>競輪事業特別会計</t>
  </si>
  <si>
    <t>公共駐車場事業特別会計</t>
  </si>
  <si>
    <t>その他会計（赤字）</t>
  </si>
  <si>
    <t>その他会計（黒字）</t>
  </si>
  <si>
    <t>R02</t>
    <phoneticPr fontId="5"/>
  </si>
  <si>
    <t>R03</t>
    <phoneticPr fontId="5"/>
  </si>
  <si>
    <t>R04</t>
    <phoneticPr fontId="5"/>
  </si>
  <si>
    <t>R05</t>
    <phoneticPr fontId="5"/>
  </si>
  <si>
    <t>R06</t>
    <phoneticPr fontId="5"/>
  </si>
  <si>
    <t>豊橋市土地開発公社</t>
  </si>
  <si>
    <t>（公財）豊橋市国際交流協会</t>
  </si>
  <si>
    <t>（公財）豊橋みどりの協会</t>
  </si>
  <si>
    <t>（公財）豊橋市学校給食協会</t>
  </si>
  <si>
    <t>（公財）豊橋文化振興財団</t>
  </si>
  <si>
    <t>（公財）豊橋市スポーツ協会</t>
  </si>
  <si>
    <t>豊橋駐車場（株）</t>
  </si>
  <si>
    <t>豊橋ステーションビル（株）</t>
  </si>
  <si>
    <t>（株）豊橋まちなか活性化センター</t>
  </si>
  <si>
    <t>（株）東三河食肉流通センター</t>
  </si>
  <si>
    <t>（公財）豊川水源基金</t>
  </si>
  <si>
    <t>（株）サイエンス・クリエイト</t>
  </si>
  <si>
    <t>三河港コンテナターミナル（株）</t>
  </si>
  <si>
    <t>（株）道の駅とよはし</t>
  </si>
  <si>
    <t>穂の国とよはし電力（株）</t>
  </si>
  <si>
    <t>東三河広域連合（一般会計）</t>
    <rPh sb="0" eb="1">
      <t>ヒガシ</t>
    </rPh>
    <rPh sb="1" eb="3">
      <t>ミカワ</t>
    </rPh>
    <rPh sb="3" eb="5">
      <t>コウイキ</t>
    </rPh>
    <rPh sb="5" eb="7">
      <t>レンゴウ</t>
    </rPh>
    <rPh sb="8" eb="10">
      <t>イッパン</t>
    </rPh>
    <rPh sb="10" eb="12">
      <t>カイケイ</t>
    </rPh>
    <phoneticPr fontId="2"/>
  </si>
  <si>
    <t>東三河広域連合（介護保険特別会計）</t>
    <rPh sb="8" eb="10">
      <t>カイゴ</t>
    </rPh>
    <rPh sb="10" eb="12">
      <t>ホケン</t>
    </rPh>
    <rPh sb="12" eb="14">
      <t>トクベツ</t>
    </rPh>
    <phoneticPr fontId="2"/>
  </si>
  <si>
    <t>愛知県後期高齢者医療広域連合（一般会計）</t>
    <rPh sb="15" eb="17">
      <t>イッパン</t>
    </rPh>
    <rPh sb="17" eb="19">
      <t>カイケイ</t>
    </rPh>
    <phoneticPr fontId="2"/>
  </si>
  <si>
    <t>愛知県後期高齢者医療広域連合（後期高齢者医療特別会計）</t>
    <rPh sb="15" eb="17">
      <t>コウキ</t>
    </rPh>
    <rPh sb="17" eb="20">
      <t>コウレイシャ</t>
    </rPh>
    <rPh sb="20" eb="22">
      <t>イリョウ</t>
    </rPh>
    <rPh sb="22" eb="24">
      <t>トクベツ</t>
    </rPh>
    <rPh sb="24" eb="26">
      <t>カイケイ</t>
    </rPh>
    <phoneticPr fontId="2"/>
  </si>
  <si>
    <t>-</t>
    <phoneticPr fontId="2"/>
  </si>
  <si>
    <t>-</t>
    <phoneticPr fontId="2"/>
  </si>
  <si>
    <t>豊橋市公共施設等整備基金</t>
    <rPh sb="0" eb="3">
      <t>トヨハシシ</t>
    </rPh>
    <rPh sb="3" eb="5">
      <t>コウキョウ</t>
    </rPh>
    <rPh sb="5" eb="7">
      <t>シセツ</t>
    </rPh>
    <rPh sb="7" eb="8">
      <t>トウ</t>
    </rPh>
    <rPh sb="8" eb="10">
      <t>セイビ</t>
    </rPh>
    <rPh sb="10" eb="12">
      <t>キキン</t>
    </rPh>
    <phoneticPr fontId="38"/>
  </si>
  <si>
    <t>豊橋市未来産業支援基金</t>
    <rPh sb="0" eb="3">
      <t>トヨハシシ</t>
    </rPh>
    <rPh sb="3" eb="5">
      <t>ミライ</t>
    </rPh>
    <rPh sb="5" eb="7">
      <t>サンギョウ</t>
    </rPh>
    <rPh sb="7" eb="9">
      <t>シエン</t>
    </rPh>
    <rPh sb="9" eb="11">
      <t>キキン</t>
    </rPh>
    <phoneticPr fontId="5"/>
  </si>
  <si>
    <t>豊橋市職員退職手当基金</t>
    <rPh sb="0" eb="3">
      <t>トヨハシシ</t>
    </rPh>
    <rPh sb="3" eb="5">
      <t>ショクイン</t>
    </rPh>
    <rPh sb="5" eb="7">
      <t>タイショク</t>
    </rPh>
    <rPh sb="7" eb="9">
      <t>テアテ</t>
    </rPh>
    <rPh sb="9" eb="11">
      <t>キキン</t>
    </rPh>
    <phoneticPr fontId="38"/>
  </si>
  <si>
    <t>豊橋市星野眞吾・高畑郁子美術振興基金</t>
    <rPh sb="0" eb="3">
      <t>トヨハシシ</t>
    </rPh>
    <rPh sb="3" eb="5">
      <t>ホシノ</t>
    </rPh>
    <rPh sb="5" eb="7">
      <t>シンゴ</t>
    </rPh>
    <rPh sb="8" eb="10">
      <t>タカハタ</t>
    </rPh>
    <rPh sb="10" eb="12">
      <t>イクコ</t>
    </rPh>
    <rPh sb="12" eb="14">
      <t>ビジュツ</t>
    </rPh>
    <rPh sb="14" eb="16">
      <t>シンコウ</t>
    </rPh>
    <rPh sb="16" eb="18">
      <t>キキン</t>
    </rPh>
    <phoneticPr fontId="38"/>
  </si>
  <si>
    <t>ふるさと基金</t>
    <rPh sb="4" eb="6">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</si>
  <si>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</si>
  <si>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</si>
  <si>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</si>
  <si>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</si>
  <si>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</si>
  <si>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</si>
  <si>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</si>
  <si>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</si>
  <si>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</si>
  <si>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</si>
  <si>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令和6年度末時点の将来負担比率は前年度と比較し0.4ポイント増加し、有形固定資産減価償却率は前年度と比較して1.5ポイント増加した。将来負担比率は、指標の分子にあたる地方債残高の増加に加え、控除財源となる充当可能財源等の減少により増加した。有形固定資産減価償却率は、計画的な老朽化対策を行っているものの、橋梁や道路をはじめとしたインフラ資産や小中学校をはじめとした公共施設の老朽化が進んでいるため増加した。類似団体平均値と比較すると将来負担比率は10.9ポイント、有形固定資産減価償却率は8.3ポイント上回っているため、今後は施設の複合化などを含めた効率的な施設管理を図るとともに、地方債の計画的な活用に努めていく。</t>
    <rPh sb="34" eb="36">
      <t>ゾウカ</t>
    </rPh>
    <phoneticPr fontId="5"/>
  </si>
  <si>
    <t>　将来負担比率は、地方債残高の増加に加え、控除財源となる充当可能財源の減少により0.4ポイント増加した。
　単年度実質公債費比率は、指標の分子における控除財源となる災害復旧費等に係る基準財政需要額に算入された公債費が減少したものの、地方債元利償還金の減少や分母となる標準税収入額等の増加により0.1ポイント減少したが、3か年平均実質公債費比率は前年度の3か年平均に算入された令和3年度の単年度比率を上回ったため0.6ポイント増加した。今後もさらなる歳出の見直し及び歳入の確保を図り、財政調整基金の残高確保に努めていく。</t>
    <rPh sb="9" eb="14">
      <t>チホウサイザンダカ</t>
    </rPh>
    <rPh sb="15" eb="17">
      <t>ゾウカ</t>
    </rPh>
    <rPh sb="18" eb="19">
      <t>クワ</t>
    </rPh>
    <rPh sb="21" eb="25">
      <t>コウジョザイゲン</t>
    </rPh>
    <rPh sb="28" eb="34">
      <t>ジュウトウカノウザイゲン</t>
    </rPh>
    <rPh sb="35" eb="37">
      <t>ゲンショウ</t>
    </rPh>
    <rPh sb="47" eb="49">
      <t>ゾウカ</t>
    </rPh>
    <rPh sb="66" eb="68">
      <t>シヒョウ</t>
    </rPh>
    <rPh sb="69" eb="71">
      <t>ブンシ</t>
    </rPh>
    <rPh sb="99" eb="101">
      <t>サンニュウ</t>
    </rPh>
    <rPh sb="108" eb="110">
      <t>ゲンショウ</t>
    </rPh>
    <rPh sb="116" eb="119">
      <t>チホウサイ</t>
    </rPh>
    <rPh sb="119" eb="124">
      <t>ガンリショウカンキン</t>
    </rPh>
    <rPh sb="125" eb="127">
      <t>ゲンショウ</t>
    </rPh>
    <rPh sb="128" eb="130">
      <t>ブンボ</t>
    </rPh>
    <rPh sb="133" eb="136">
      <t>ヒョウジュンゼイ</t>
    </rPh>
    <rPh sb="136" eb="139">
      <t>シュウニュウガク</t>
    </rPh>
    <rPh sb="139" eb="140">
      <t>ナド</t>
    </rPh>
    <rPh sb="141" eb="143">
      <t>ゾウカ</t>
    </rPh>
    <rPh sb="153" eb="155">
      <t>ゲンショウ</t>
    </rPh>
    <rPh sb="172" eb="175">
      <t>ゼンネンド</t>
    </rPh>
    <rPh sb="178" eb="181">
      <t>ネンヘイキン</t>
    </rPh>
    <rPh sb="182" eb="184">
      <t>サンニュウ</t>
    </rPh>
    <rPh sb="187" eb="189">
      <t>レイワ</t>
    </rPh>
    <rPh sb="190" eb="192">
      <t>ネンド</t>
    </rPh>
    <rPh sb="193" eb="196">
      <t>タンネンド</t>
    </rPh>
    <rPh sb="196" eb="198">
      <t>ヒリツ</t>
    </rPh>
    <rPh sb="199" eb="201">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</si>
</sst>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25849DF-D2C2-4ED7-A89B-1593402274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5AEA-4F4C-B102-EC56446BA7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60052</c:v>
                </c:pt>
                <c:pt idx="1">
                  <c:v>59777</c:v>
                </c:pt>
                <c:pt idx="2">
                  <c:v>48439</c:v>
                </c:pt>
                <c:pt idx="3">
                  <c:v>58774</c:v>
                </c:pt>
                <c:pt idx="4">
                  <c:v>59704</c:v>
                </c:pt>
              </c:numCache>
            </c:numRef>
          </c:val>
          <c:smooth val="0"/>
          <c:extLst>
            <c:ext xmlns:c16="http://schemas.microsoft.com/office/drawing/2014/chart" uri="{C3380CC4-5D6E-409C-BE32-E72D297353CC}">
              <c16:uniqueId val="{00000001-5AEA-4F4C-B102-EC56446BA7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6.41</c:v>
                </c:pt>
                <c:pt idx="1">
                  <c:v>6.97</c:v>
                </c:pt>
                <c:pt idx="2">
                  <c:v>5.58</c:v>
                </c:pt>
                <c:pt idx="3">
                  <c:v>3.76</c:v>
                </c:pt>
                <c:pt idx="4">
                  <c:v>1.94</c:v>
                </c:pt>
              </c:numCache>
            </c:numRef>
          </c:val>
          <c:extLst>
            <c:ext xmlns:c16="http://schemas.microsoft.com/office/drawing/2014/chart" uri="{C3380CC4-5D6E-409C-BE32-E72D297353CC}">
              <c16:uniqueId val="{00000000-8AED-4B3F-8400-F0484CA5EC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7.13</c:v>
                </c:pt>
                <c:pt idx="1">
                  <c:v>10.220000000000001</c:v>
                </c:pt>
                <c:pt idx="2">
                  <c:v>12.29</c:v>
                </c:pt>
                <c:pt idx="3">
                  <c:v>10.78</c:v>
                </c:pt>
                <c:pt idx="4">
                  <c:v>7.96</c:v>
                </c:pt>
              </c:numCache>
            </c:numRef>
          </c:val>
          <c:extLst>
            <c:ext xmlns:c16="http://schemas.microsoft.com/office/drawing/2014/chart" uri="{C3380CC4-5D6E-409C-BE32-E72D297353CC}">
              <c16:uniqueId val="{00000001-8AED-4B3F-8400-F0484CA5EC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-0.89</c:v>
                </c:pt>
                <c:pt idx="1">
                  <c:v>0.64</c:v>
                </c:pt>
                <c:pt idx="2">
                  <c:v>-2.98</c:v>
                </c:pt>
                <c:pt idx="3">
                  <c:v>-5.76</c:v>
                </c:pt>
                <c:pt idx="4">
                  <c:v>-6.11</c:v>
                </c:pt>
              </c:numCache>
            </c:numRef>
          </c:val>
          <c:smooth val="0"/>
          <c:extLst>
            <c:ext xmlns:c16="http://schemas.microsoft.com/office/drawing/2014/chart" uri="{C3380CC4-5D6E-409C-BE32-E72D297353CC}">
              <c16:uniqueId val="{00000002-8AED-4B3F-8400-F0484CA5EC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0.08</c:v>
                </c:pt>
                <c:pt idx="6">
                  <c:v>#N/A</c:v>
                </c:pt>
                <c:pt idx="7">
                  <c:v>0</c:v>
                </c:pt>
                <c:pt idx="8">
                  <c:v>#N/A</c:v>
                </c:pt>
                <c:pt idx="9">
                  <c:v>0.01</c:v>
                </c:pt>
              </c:numCache>
            </c:numRef>
          </c:val>
          <c:extLst>
            <c:ext xmlns:c16="http://schemas.microsoft.com/office/drawing/2014/chart" uri="{C3380CC4-5D6E-409C-BE32-E72D297353CC}">
              <c16:uniqueId val="{00000000-57CA-43D0-9BAF-099ED2DDE28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7CA-43D0-9BAF-099ED2DDE28E}"/>
            </c:ext>
          </c:extLst>
        </c:ser>
        <c:ser>
          <c:idx val="2"/>
          <c:order val="2"/>
          <c:tx>
            <c:strRef>
              <c:f>データシート!$A$29</c:f>
              <c:strCache>
                <c:ptCount val="1"/>
                <c:pt idx="0">
                  <c:v>公共駐車場事業特別会計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0.02</c:v>
                </c:pt>
                <c:pt idx="8">
                  <c:v>#N/A</c:v>
                </c:pt>
                <c:pt idx="9">
                  <c:v>0.02</c:v>
                </c:pt>
              </c:numCache>
            </c:numRef>
          </c:val>
          <c:extLst>
            <c:ext xmlns:c16="http://schemas.microsoft.com/office/drawing/2014/chart" uri="{C3380CC4-5D6E-409C-BE32-E72D297353CC}">
              <c16:uniqueId val="{00000002-57CA-43D0-9BAF-099ED2DDE28E}"/>
            </c:ext>
          </c:extLst>
        </c:ser>
        <c:ser>
          <c:idx val="3"/>
          <c:order val="3"/>
          <c:tx>
            <c:strRef>
              <c:f>データシート!$A$30</c:f>
              <c:strCache>
                <c:ptCount val="1"/>
                <c:pt idx="0">
                  <c:v>競輪事業特別会計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0.92</c:v>
                </c:pt>
                <c:pt idx="2">
                  <c:v>#N/A</c:v>
                </c:pt>
                <c:pt idx="3">
                  <c:v>0.98</c:v>
                </c:pt>
                <c:pt idx="4">
                  <c:v>#N/A</c:v>
                </c:pt>
                <c:pt idx="5">
                  <c:v>1.19</c:v>
                </c:pt>
                <c:pt idx="6">
                  <c:v>#N/A</c:v>
                </c:pt>
                <c:pt idx="7">
                  <c:v>0.88</c:v>
                </c:pt>
                <c:pt idx="8">
                  <c:v>#N/A</c:v>
                </c:pt>
                <c:pt idx="9">
                  <c:v>0.23</c:v>
                </c:pt>
              </c:numCache>
            </c:numRef>
          </c:val>
          <c:extLst>
            <c:ext xmlns:c16="http://schemas.microsoft.com/office/drawing/2014/chart" uri="{C3380CC4-5D6E-409C-BE32-E72D297353CC}">
              <c16:uniqueId val="{00000003-57CA-43D0-9BAF-099ED2DDE28E}"/>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3.08</c:v>
                </c:pt>
                <c:pt idx="2">
                  <c:v>#N/A</c:v>
                </c:pt>
                <c:pt idx="3">
                  <c:v>3.4</c:v>
                </c:pt>
                <c:pt idx="4">
                  <c:v>#N/A</c:v>
                </c:pt>
                <c:pt idx="5">
                  <c:v>3.49</c:v>
                </c:pt>
                <c:pt idx="6">
                  <c:v>#N/A</c:v>
                </c:pt>
                <c:pt idx="7">
                  <c:v>2.5</c:v>
                </c:pt>
                <c:pt idx="8">
                  <c:v>#N/A</c:v>
                </c:pt>
                <c:pt idx="9">
                  <c:v>1.49</c:v>
                </c:pt>
              </c:numCache>
            </c:numRef>
          </c:val>
          <c:extLst>
            <c:ext xmlns:c16="http://schemas.microsoft.com/office/drawing/2014/chart" uri="{C3380CC4-5D6E-409C-BE32-E72D297353CC}">
              <c16:uniqueId val="{00000004-57CA-43D0-9BAF-099ED2DDE28E}"/>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6.37</c:v>
                </c:pt>
                <c:pt idx="2">
                  <c:v>#N/A</c:v>
                </c:pt>
                <c:pt idx="3">
                  <c:v>6.95</c:v>
                </c:pt>
                <c:pt idx="4">
                  <c:v>#N/A</c:v>
                </c:pt>
                <c:pt idx="5">
                  <c:v>5.56</c:v>
                </c:pt>
                <c:pt idx="6">
                  <c:v>#N/A</c:v>
                </c:pt>
                <c:pt idx="7">
                  <c:v>3.76</c:v>
                </c:pt>
                <c:pt idx="8">
                  <c:v>#N/A</c:v>
                </c:pt>
                <c:pt idx="9">
                  <c:v>1.99</c:v>
                </c:pt>
              </c:numCache>
            </c:numRef>
          </c:val>
          <c:extLst>
            <c:ext xmlns:c16="http://schemas.microsoft.com/office/drawing/2014/chart" uri="{C3380CC4-5D6E-409C-BE32-E72D297353CC}">
              <c16:uniqueId val="{00000005-57CA-43D0-9BAF-099ED2DDE28E}"/>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4.55</c:v>
                </c:pt>
                <c:pt idx="2">
                  <c:v>#N/A</c:v>
                </c:pt>
                <c:pt idx="3">
                  <c:v>4.4800000000000004</c:v>
                </c:pt>
                <c:pt idx="4">
                  <c:v>#N/A</c:v>
                </c:pt>
                <c:pt idx="5">
                  <c:v>3.37</c:v>
                </c:pt>
                <c:pt idx="6">
                  <c:v>#N/A</c:v>
                </c:pt>
                <c:pt idx="7">
                  <c:v>2.25</c:v>
                </c:pt>
                <c:pt idx="8">
                  <c:v>#N/A</c:v>
                </c:pt>
                <c:pt idx="9">
                  <c:v>2.48</c:v>
                </c:pt>
              </c:numCache>
            </c:numRef>
          </c:val>
          <c:extLst>
            <c:ext xmlns:c16="http://schemas.microsoft.com/office/drawing/2014/chart" uri="{C3380CC4-5D6E-409C-BE32-E72D297353CC}">
              <c16:uniqueId val="{00000006-57CA-43D0-9BAF-099ED2DDE28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2.98</c:v>
                </c:pt>
                <c:pt idx="2">
                  <c:v>#N/A</c:v>
                </c:pt>
                <c:pt idx="3">
                  <c:v>3.27</c:v>
                </c:pt>
                <c:pt idx="4">
                  <c:v>#N/A</c:v>
                </c:pt>
                <c:pt idx="5">
                  <c:v>3.47</c:v>
                </c:pt>
                <c:pt idx="6">
                  <c:v>#N/A</c:v>
                </c:pt>
                <c:pt idx="7">
                  <c:v>3.65</c:v>
                </c:pt>
                <c:pt idx="8">
                  <c:v>#N/A</c:v>
                </c:pt>
                <c:pt idx="9">
                  <c:v>3.79</c:v>
                </c:pt>
              </c:numCache>
            </c:numRef>
          </c:val>
          <c:extLst>
            <c:ext xmlns:c16="http://schemas.microsoft.com/office/drawing/2014/chart" uri="{C3380CC4-5D6E-409C-BE32-E72D297353CC}">
              <c16:uniqueId val="{00000007-57CA-43D0-9BAF-099ED2DDE28E}"/>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9.3000000000000007</c:v>
                </c:pt>
                <c:pt idx="2">
                  <c:v>#N/A</c:v>
                </c:pt>
                <c:pt idx="3">
                  <c:v>14.52</c:v>
                </c:pt>
                <c:pt idx="4">
                  <c:v>#N/A</c:v>
                </c:pt>
                <c:pt idx="5">
                  <c:v>17.45</c:v>
                </c:pt>
                <c:pt idx="6">
                  <c:v>#N/A</c:v>
                </c:pt>
                <c:pt idx="7">
                  <c:v>18.149999999999999</c:v>
                </c:pt>
                <c:pt idx="8">
                  <c:v>#N/A</c:v>
                </c:pt>
                <c:pt idx="9">
                  <c:v>14.39</c:v>
                </c:pt>
              </c:numCache>
            </c:numRef>
          </c:val>
          <c:extLst>
            <c:ext xmlns:c16="http://schemas.microsoft.com/office/drawing/2014/chart" uri="{C3380CC4-5D6E-409C-BE32-E72D297353CC}">
              <c16:uniqueId val="{00000008-57CA-43D0-9BAF-099ED2DDE28E}"/>
            </c:ext>
          </c:extLst>
        </c:ser>
        <c:ser>
          <c:idx val="9"/>
          <c:order val="9"/>
          <c:tx>
            <c:strRef>
              <c:f>データシート!$A$36</c:f>
              <c:strCache>
                <c:ptCount val="1"/>
                <c:pt idx="0">
                  <c:v>母子父子寡婦福祉資金貸付事業特別会計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0.02</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9-57CA-43D0-9BAF-099ED2DDE28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10329</c:v>
                </c:pt>
                <c:pt idx="5">
                  <c:v>10183</c:v>
                </c:pt>
                <c:pt idx="8">
                  <c:v>9985</c:v>
                </c:pt>
                <c:pt idx="11">
                  <c:v>9681</c:v>
                </c:pt>
                <c:pt idx="14">
                  <c:v>9283</c:v>
                </c:pt>
              </c:numCache>
            </c:numRef>
          </c:val>
          <c:extLst>
            <c:ext xmlns:c16="http://schemas.microsoft.com/office/drawing/2014/chart" uri="{C3380CC4-5D6E-409C-BE32-E72D297353CC}">
              <c16:uniqueId val="{00000000-FC91-4409-AF0A-469D89B9ACD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C91-4409-AF0A-469D89B9ACD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639</c:v>
                </c:pt>
                <c:pt idx="3">
                  <c:v>722</c:v>
                </c:pt>
                <c:pt idx="6">
                  <c:v>667</c:v>
                </c:pt>
                <c:pt idx="9">
                  <c:v>633</c:v>
                </c:pt>
                <c:pt idx="12">
                  <c:v>649</c:v>
                </c:pt>
              </c:numCache>
            </c:numRef>
          </c:val>
          <c:extLst>
            <c:ext xmlns:c16="http://schemas.microsoft.com/office/drawing/2014/chart" uri="{C3380CC4-5D6E-409C-BE32-E72D297353CC}">
              <c16:uniqueId val="{00000002-FC91-4409-AF0A-469D89B9ACD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C91-4409-AF0A-469D89B9ACD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3326</c:v>
                </c:pt>
                <c:pt idx="3">
                  <c:v>3257</c:v>
                </c:pt>
                <c:pt idx="6">
                  <c:v>3226</c:v>
                </c:pt>
                <c:pt idx="9">
                  <c:v>3144</c:v>
                </c:pt>
                <c:pt idx="12">
                  <c:v>2947</c:v>
                </c:pt>
              </c:numCache>
            </c:numRef>
          </c:val>
          <c:extLst>
            <c:ext xmlns:c16="http://schemas.microsoft.com/office/drawing/2014/chart" uri="{C3380CC4-5D6E-409C-BE32-E72D297353CC}">
              <c16:uniqueId val="{00000004-FC91-4409-AF0A-469D89B9ACD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91-4409-AF0A-469D89B9ACD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C91-4409-AF0A-469D89B9ACD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8882</c:v>
                </c:pt>
                <c:pt idx="3">
                  <c:v>9025</c:v>
                </c:pt>
                <c:pt idx="6">
                  <c:v>9674</c:v>
                </c:pt>
                <c:pt idx="9">
                  <c:v>10001</c:v>
                </c:pt>
                <c:pt idx="12">
                  <c:v>9868</c:v>
                </c:pt>
              </c:numCache>
            </c:numRef>
          </c:val>
          <c:extLst>
            <c:ext xmlns:c16="http://schemas.microsoft.com/office/drawing/2014/chart" uri="{C3380CC4-5D6E-409C-BE32-E72D297353CC}">
              <c16:uniqueId val="{00000007-FC91-4409-AF0A-469D89B9ACD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2518</c:v>
                </c:pt>
                <c:pt idx="2">
                  <c:v>#N/A</c:v>
                </c:pt>
                <c:pt idx="3">
                  <c:v>#N/A</c:v>
                </c:pt>
                <c:pt idx="4">
                  <c:v>2821</c:v>
                </c:pt>
                <c:pt idx="5">
                  <c:v>#N/A</c:v>
                </c:pt>
                <c:pt idx="6">
                  <c:v>#N/A</c:v>
                </c:pt>
                <c:pt idx="7">
                  <c:v>3582</c:v>
                </c:pt>
                <c:pt idx="8">
                  <c:v>#N/A</c:v>
                </c:pt>
                <c:pt idx="9">
                  <c:v>#N/A</c:v>
                </c:pt>
                <c:pt idx="10">
                  <c:v>4097</c:v>
                </c:pt>
                <c:pt idx="11">
                  <c:v>#N/A</c:v>
                </c:pt>
                <c:pt idx="12">
                  <c:v>#N/A</c:v>
                </c:pt>
                <c:pt idx="13">
                  <c:v>4181</c:v>
                </c:pt>
                <c:pt idx="14">
                  <c:v>#N/A</c:v>
                </c:pt>
              </c:numCache>
            </c:numRef>
          </c:val>
          <c:smooth val="0"/>
          <c:extLst>
            <c:ext xmlns:c16="http://schemas.microsoft.com/office/drawing/2014/chart" uri="{C3380CC4-5D6E-409C-BE32-E72D297353CC}">
              <c16:uniqueId val="{00000008-FC91-4409-AF0A-469D89B9ACD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71968</c:v>
                </c:pt>
                <c:pt idx="5">
                  <c:v>73152</c:v>
                </c:pt>
                <c:pt idx="8">
                  <c:v>69218</c:v>
                </c:pt>
                <c:pt idx="11">
                  <c:v>67351</c:v>
                </c:pt>
                <c:pt idx="14">
                  <c:v>66589</c:v>
                </c:pt>
              </c:numCache>
            </c:numRef>
          </c:val>
          <c:extLst>
            <c:ext xmlns:c16="http://schemas.microsoft.com/office/drawing/2014/chart" uri="{C3380CC4-5D6E-409C-BE32-E72D297353CC}">
              <c16:uniqueId val="{00000000-AB91-4C45-8FF9-14F25CBB85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34662</c:v>
                </c:pt>
                <c:pt idx="5">
                  <c:v>34404</c:v>
                </c:pt>
                <c:pt idx="8">
                  <c:v>34337</c:v>
                </c:pt>
                <c:pt idx="11">
                  <c:v>33950</c:v>
                </c:pt>
                <c:pt idx="14">
                  <c:v>33580</c:v>
                </c:pt>
              </c:numCache>
            </c:numRef>
          </c:val>
          <c:extLst>
            <c:ext xmlns:c16="http://schemas.microsoft.com/office/drawing/2014/chart" uri="{C3380CC4-5D6E-409C-BE32-E72D297353CC}">
              <c16:uniqueId val="{00000001-AB91-4C45-8FF9-14F25CBB85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13513</c:v>
                </c:pt>
                <c:pt idx="5">
                  <c:v>17239</c:v>
                </c:pt>
                <c:pt idx="8">
                  <c:v>19820</c:v>
                </c:pt>
                <c:pt idx="11">
                  <c:v>21120</c:v>
                </c:pt>
                <c:pt idx="14">
                  <c:v>20500</c:v>
                </c:pt>
              </c:numCache>
            </c:numRef>
          </c:val>
          <c:extLst>
            <c:ext xmlns:c16="http://schemas.microsoft.com/office/drawing/2014/chart" uri="{C3380CC4-5D6E-409C-BE32-E72D297353CC}">
              <c16:uniqueId val="{00000002-AB91-4C45-8FF9-14F25CBB85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91-4C45-8FF9-14F25CBB85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91-4C45-8FF9-14F25CBB85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31</c:v>
                </c:pt>
                <c:pt idx="6">
                  <c:v>8</c:v>
                </c:pt>
                <c:pt idx="9">
                  <c:v>8</c:v>
                </c:pt>
                <c:pt idx="12">
                  <c:v>0</c:v>
                </c:pt>
              </c:numCache>
            </c:numRef>
          </c:val>
          <c:extLst>
            <c:ext xmlns:c16="http://schemas.microsoft.com/office/drawing/2014/chart" uri="{C3380CC4-5D6E-409C-BE32-E72D297353CC}">
              <c16:uniqueId val="{00000005-AB91-4C45-8FF9-14F25CBB85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12600</c:v>
                </c:pt>
                <c:pt idx="3">
                  <c:v>12659</c:v>
                </c:pt>
                <c:pt idx="6">
                  <c:v>12704</c:v>
                </c:pt>
                <c:pt idx="9">
                  <c:v>13569</c:v>
                </c:pt>
                <c:pt idx="12">
                  <c:v>13620</c:v>
                </c:pt>
              </c:numCache>
            </c:numRef>
          </c:val>
          <c:extLst>
            <c:ext xmlns:c16="http://schemas.microsoft.com/office/drawing/2014/chart" uri="{C3380CC4-5D6E-409C-BE32-E72D297353CC}">
              <c16:uniqueId val="{00000006-AB91-4C45-8FF9-14F25CBB85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B91-4C45-8FF9-14F25CBB85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29254</c:v>
                </c:pt>
                <c:pt idx="3">
                  <c:v>26050</c:v>
                </c:pt>
                <c:pt idx="6">
                  <c:v>24351</c:v>
                </c:pt>
                <c:pt idx="9">
                  <c:v>24226</c:v>
                </c:pt>
                <c:pt idx="12">
                  <c:v>23721</c:v>
                </c:pt>
              </c:numCache>
            </c:numRef>
          </c:val>
          <c:extLst>
            <c:ext xmlns:c16="http://schemas.microsoft.com/office/drawing/2014/chart" uri="{C3380CC4-5D6E-409C-BE32-E72D297353CC}">
              <c16:uniqueId val="{00000008-AB91-4C45-8FF9-14F25CBB85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5953</c:v>
                </c:pt>
                <c:pt idx="3">
                  <c:v>6309</c:v>
                </c:pt>
                <c:pt idx="6">
                  <c:v>5592</c:v>
                </c:pt>
                <c:pt idx="9">
                  <c:v>4750</c:v>
                </c:pt>
                <c:pt idx="12">
                  <c:v>3950</c:v>
                </c:pt>
              </c:numCache>
            </c:numRef>
          </c:val>
          <c:extLst>
            <c:ext xmlns:c16="http://schemas.microsoft.com/office/drawing/2014/chart" uri="{C3380CC4-5D6E-409C-BE32-E72D297353CC}">
              <c16:uniqueId val="{00000009-AB91-4C45-8FF9-14F25CBB85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100599</c:v>
                </c:pt>
                <c:pt idx="3">
                  <c:v>102323</c:v>
                </c:pt>
                <c:pt idx="6">
                  <c:v>99433</c:v>
                </c:pt>
                <c:pt idx="9">
                  <c:v>98538</c:v>
                </c:pt>
                <c:pt idx="12">
                  <c:v>99030</c:v>
                </c:pt>
              </c:numCache>
            </c:numRef>
          </c:val>
          <c:extLst>
            <c:ext xmlns:c16="http://schemas.microsoft.com/office/drawing/2014/chart" uri="{C3380CC4-5D6E-409C-BE32-E72D297353CC}">
              <c16:uniqueId val="{0000000A-AB91-4C45-8FF9-14F25CBB85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28272</c:v>
                </c:pt>
                <c:pt idx="2">
                  <c:v>#N/A</c:v>
                </c:pt>
                <c:pt idx="3">
                  <c:v>#N/A</c:v>
                </c:pt>
                <c:pt idx="4">
                  <c:v>22578</c:v>
                </c:pt>
                <c:pt idx="5">
                  <c:v>#N/A</c:v>
                </c:pt>
                <c:pt idx="6">
                  <c:v>#N/A</c:v>
                </c:pt>
                <c:pt idx="7">
                  <c:v>18711</c:v>
                </c:pt>
                <c:pt idx="8">
                  <c:v>#N/A</c:v>
                </c:pt>
                <c:pt idx="9">
                  <c:v>#N/A</c:v>
                </c:pt>
                <c:pt idx="10">
                  <c:v>18671</c:v>
                </c:pt>
                <c:pt idx="11">
                  <c:v>#N/A</c:v>
                </c:pt>
                <c:pt idx="12">
                  <c:v>#N/A</c:v>
                </c:pt>
                <c:pt idx="13">
                  <c:v>19652</c:v>
                </c:pt>
                <c:pt idx="14">
                  <c:v>#N/A</c:v>
                </c:pt>
              </c:numCache>
            </c:numRef>
          </c:val>
          <c:smooth val="0"/>
          <c:extLst>
            <c:ext xmlns:c16="http://schemas.microsoft.com/office/drawing/2014/chart" uri="{C3380CC4-5D6E-409C-BE32-E72D297353CC}">
              <c16:uniqueId val="{0000000B-AB91-4C45-8FF9-14F25CBB85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9149</c:v>
                </c:pt>
                <c:pt idx="1">
                  <c:v>8169</c:v>
                </c:pt>
                <c:pt idx="2">
                  <c:v>6201</c:v>
                </c:pt>
              </c:numCache>
            </c:numRef>
          </c:val>
          <c:extLst>
            <c:ext xmlns:c16="http://schemas.microsoft.com/office/drawing/2014/chart" uri="{C3380CC4-5D6E-409C-BE32-E72D297353CC}">
              <c16:uniqueId val="{00000000-F7BF-4E05-B282-C0C2CA7E87A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332</c:v>
                </c:pt>
                <c:pt idx="1">
                  <c:v>603</c:v>
                </c:pt>
                <c:pt idx="2">
                  <c:v>824</c:v>
                </c:pt>
              </c:numCache>
            </c:numRef>
          </c:val>
          <c:extLst>
            <c:ext xmlns:c16="http://schemas.microsoft.com/office/drawing/2014/chart" uri="{C3380CC4-5D6E-409C-BE32-E72D297353CC}">
              <c16:uniqueId val="{00000001-F7BF-4E05-B282-C0C2CA7E87A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5694</c:v>
                </c:pt>
                <c:pt idx="1">
                  <c:v>6946</c:v>
                </c:pt>
                <c:pt idx="2">
                  <c:v>7050</c:v>
                </c:pt>
              </c:numCache>
            </c:numRef>
          </c:val>
          <c:extLst>
            <c:ext xmlns:c16="http://schemas.microsoft.com/office/drawing/2014/chart" uri="{C3380CC4-5D6E-409C-BE32-E72D297353CC}">
              <c16:uniqueId val="{00000002-F7BF-4E05-B282-C0C2CA7E87A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{710F190C-C70A-4793-BD74-B3CCB7613416}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BA8-4342-93D0-5DB0387E0D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{80B5EF8C-E3CB-4EC0-96F6-F5DA0010A8C9}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A8-4342-93D0-5DB0387E0D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{7DCC73C9-821B-41CF-8021-81B75DD9B9D9}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A8-4342-93D0-5DB0387E0D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{A71C918E-3DDB-4FD2-BFD8-AC86B51C5A06}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A8-4342-93D0-5DB0387E0D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{DA8CE885-C2A3-44C2-990A-C4761E11D1BE}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A8-4342-93D0-5DB0387E0D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{1FA87D97-D9AE-4804-891C-CB118B3162D3}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BA8-4342-93D0-5DB0387E0D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{7DEB847F-4169-4C47-842F-CA7966F9DA07}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BA8-4342-93D0-5DB0387E0D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{A9A6C114-B0AD-4C0E-BA79-819B5984E077}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BA8-4342-93D0-5DB0387E0D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{91D590C2-CB25-457E-9734-B4DADE3494D8}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BA8-4342-93D0-5DB0387E0D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69.7</c:v>
                </c:pt>
                <c:pt idx="8">
                  <c:v>70.900000000000006</c:v>
                </c:pt>
                <c:pt idx="16">
                  <c:v>72.2</c:v>
                </c:pt>
                <c:pt idx="24">
                  <c:v>73.5</c:v>
                </c:pt>
                <c:pt idx="32">
                  <c:v>75</c:v>
                </c:pt>
              </c:numCache>
            </c:numRef>
          </c:xVal>
          <c:yVal>
            <c:numRef>
              <c:f>公会計指標分析・財政指標組合せ分析表!$BP$51:$DC$51</c:f>
              <c:numCache>
                <c:formatCode>#,##0.0;"▲ "#,##0.0</c:formatCode>
                <c:ptCount val="40"/>
                <c:pt idx="0">
                  <c:v>42.4</c:v>
                </c:pt>
                <c:pt idx="8">
                  <c:v>33.299999999999997</c:v>
                </c:pt>
                <c:pt idx="16">
                  <c:v>27.8</c:v>
                </c:pt>
                <c:pt idx="24">
                  <c:v>27.1</c:v>
                </c:pt>
                <c:pt idx="32">
                  <c:v>27.5</c:v>
                </c:pt>
              </c:numCache>
            </c:numRef>
          </c:yVal>
          <c:smooth val="0"/>
          <c:extLst>
            <c:ext xmlns:c16="http://schemas.microsoft.com/office/drawing/2014/chart" uri="{C3380CC4-5D6E-409C-BE32-E72D297353CC}">
              <c16:uniqueId val="{00000009-1BA8-4342-93D0-5DB0387E0D5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{71969987-9D44-41AA-B635-1EE5684CF4EA}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BA8-4342-93D0-5DB0387E0D5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{9B29218E-C88A-4E18-9EEB-A420A7C7F201}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A8-4342-93D0-5DB0387E0D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{334DA53A-422F-485E-A43E-A235B7E43876}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A8-4342-93D0-5DB0387E0D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{BDDE01C2-BC35-4444-AC35-5453A88A5640}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A8-4342-93D0-5DB0387E0D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{604D4894-468D-4952-A866-3EBBC900A8AE}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A8-4342-93D0-5DB0387E0D5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{27826187-AC3A-49B5-8590-3D19DF68347A}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BA8-4342-93D0-5DB0387E0D5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{E1C317B0-7CA6-431C-8E4F-4C9298DC52C9}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BA8-4342-93D0-5DB0387E0D5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{948634CB-811B-462E-A329-BCA8DEF87434}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BA8-4342-93D0-5DB0387E0D5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{0991DE03-F1E8-4842-8627-8CD58EDD81E4}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BA8-4342-93D0-5DB0387E0D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BA8-4342-93D0-5DB0387E0D53}"/>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{A297FCFD-82CF-4F2D-AA9C-D9E8D55A0E5F}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D53-40C8-AD3E-9A3F2DCD83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{E03EEC87-3BAA-4462-A2C3-B25D922968A6}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53-40C8-AD3E-9A3F2DCD83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{74638BCF-D6E7-4965-95E0-EF6751D33392}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53-40C8-AD3E-9A3F2DCD83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{D8E99AFA-1B86-45D4-95EE-43A7528F7EE2}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53-40C8-AD3E-9A3F2DCD83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{067A7757-88A1-4AFF-9DE5-0F9EB73F451E}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53-40C8-AD3E-9A3F2DCD836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{8C679DB8-0EF3-4DAD-86F5-194F070C13FE}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D53-40C8-AD3E-9A3F2DCD836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{F2544E57-3B5A-4CC1-A86F-080D93467760}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D53-40C8-AD3E-9A3F2DCD8367}"/>
                </c:ext>
              </c:extLst>
            </c:dLbl>
            <c:dLbl>
              <c:idx val="24"/>
              <c:layout>
                <c:manualLayout>
                  <c:x val="-4.324547815638812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{920BAE27-C228-405E-A8CE-1F7FAC1A4CBD}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D53-40C8-AD3E-9A3F2DCD836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{FEFC1355-50F7-45D1-A17B-6963049A2F18}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D53-40C8-AD3E-9A3F2DCD83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3.8</c:v>
                </c:pt>
                <c:pt idx="8">
                  <c:v>3.8</c:v>
                </c:pt>
                <c:pt idx="16">
                  <c:v>4.4000000000000004</c:v>
                </c:pt>
                <c:pt idx="24">
                  <c:v>5.0999999999999996</c:v>
                </c:pt>
                <c:pt idx="32">
                  <c:v>5.7</c:v>
                </c:pt>
              </c:numCache>
            </c:numRef>
          </c:xVal>
          <c:yVal>
            <c:numRef>
              <c:f>公会計指標分析・財政指標組合せ分析表!$BP$73:$DC$73</c:f>
              <c:numCache>
                <c:formatCode>#,##0.0;"▲ "#,##0.0</c:formatCode>
                <c:ptCount val="40"/>
                <c:pt idx="0">
                  <c:v>42.4</c:v>
                </c:pt>
                <c:pt idx="8">
                  <c:v>33.299999999999997</c:v>
                </c:pt>
                <c:pt idx="16">
                  <c:v>27.8</c:v>
                </c:pt>
                <c:pt idx="24">
                  <c:v>27.1</c:v>
                </c:pt>
                <c:pt idx="32">
                  <c:v>27.5</c:v>
                </c:pt>
              </c:numCache>
            </c:numRef>
          </c:yVal>
          <c:smooth val="0"/>
          <c:extLst>
            <c:ext xmlns:c16="http://schemas.microsoft.com/office/drawing/2014/chart" uri="{C3380CC4-5D6E-409C-BE32-E72D297353CC}">
              <c16:uniqueId val="{00000009-4D53-40C8-AD3E-9A3F2DCD836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{BB538A36-E8E3-4DB2-A659-723E9A25E92C}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D53-40C8-AD3E-9A3F2DCD836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{7540240B-AE00-4A26-94ED-882484095B8B}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53-40C8-AD3E-9A3F2DCD83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{F86AA5B0-CDDA-46E3-9F51-E8A6A232C3BE}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53-40C8-AD3E-9A3F2DCD83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{15E2F0EB-D64F-4DE4-9BA3-D153326C4EA0}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53-40C8-AD3E-9A3F2DCD83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{38B86D99-7F5D-4FC1-8C25-FC912A533182}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53-40C8-AD3E-9A3F2DCD8367}"/>
                </c:ext>
              </c:extLst>
            </c:dLbl>
            <c:dLbl>
              <c:idx val="8"/>
              <c:layout>
                <c:manualLayout>
                  <c:x val="1.1675135431312546E-2"/>
                  <c:y val="0"/>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{C406C7B7-E256-4D5B-A7BB-A6170FE74E2D}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D53-40C8-AD3E-9A3F2DCD8367}"/>
                </c:ext>
              </c:extLst>
            </c:dLbl>
            <c:dLbl>
              <c:idx val="16"/>
              <c:layout>
                <c:manualLayout>
                  <c:x val="0"/>
                  <c:y val="1.728517638452308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{E43C54A8-0E24-4DAB-9D1B-D8B824EDEBAF}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D53-40C8-AD3E-9A3F2DCD8367}"/>
                </c:ext>
              </c:extLst>
            </c:dLbl>
            <c:dLbl>
              <c:idx val="24"/>
              <c:layout>
                <c:manualLayout>
                  <c:x val="0"/>
                  <c:y val="5.40890618375004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{48C31162-F589-4E1B-AE63-0CD847E5DFE1}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D53-40C8-AD3E-9A3F2DCD8367}"/>
                </c:ext>
              </c:extLst>
            </c:dLbl>
            <c:dLbl>
              <c:idx val="32"/>
              <c:layout>
                <c:manualLayout>
                  <c:x val="0"/>
                  <c:y val="-2.26932263493496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{62E34F04-C979-4520-B075-D8562DA9C7A6}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D53-40C8-AD3E-9A3F2DCD83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4D53-40C8-AD3E-9A3F2DCD8367}"/>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366,089
344,561
262.00
153,045,496
150,964,681
1,513,936
77,926,665
98,976,977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年度の単年度指数（</a:t>
          </a:r>
          <a:r>
            <a:rPr kumimoji="1" lang="en-US" altLang="ja-JP" sz="1150">
              <a:latin typeface="ＭＳ Ｐゴシック" panose="020B0600070205080204" pitchFamily="50" charset="-128"/>
              <a:ea typeface="ＭＳ Ｐゴシック" panose="020B0600070205080204" pitchFamily="50" charset="-128"/>
            </a:rPr>
            <a:t>0.974</a:t>
          </a:r>
          <a:r>
            <a:rPr kumimoji="1" lang="ja-JP" altLang="en-US" sz="1150">
              <a:latin typeface="ＭＳ Ｐゴシック" panose="020B0600070205080204" pitchFamily="50" charset="-128"/>
              <a:ea typeface="ＭＳ Ｐゴシック" panose="020B0600070205080204" pitchFamily="50" charset="-128"/>
            </a:rPr>
            <a:t>）は、交付税算定において、地方特例交付金や株式等譲渡所得割交付金など基準財政収入額が増加したものの、こども・子育て政策に対応するこども子育て費や人事院勧告を受けた給与改定に対応する給与改定費などの増加により基準財政需要額も増加したため、前年度（</a:t>
          </a:r>
          <a:r>
            <a:rPr kumimoji="1" lang="en-US" altLang="ja-JP" sz="1150">
              <a:latin typeface="ＭＳ Ｐゴシック" panose="020B0600070205080204" pitchFamily="50" charset="-128"/>
              <a:ea typeface="ＭＳ Ｐゴシック" panose="020B0600070205080204" pitchFamily="50" charset="-128"/>
            </a:rPr>
            <a:t>0.988</a:t>
          </a:r>
          <a:r>
            <a:rPr kumimoji="1" lang="ja-JP" altLang="en-US" sz="1150">
              <a:latin typeface="ＭＳ Ｐゴシック" panose="020B0600070205080204" pitchFamily="50" charset="-128"/>
              <a:ea typeface="ＭＳ Ｐゴシック" panose="020B0600070205080204" pitchFamily="50" charset="-128"/>
            </a:rPr>
            <a:t>）と比較し</a:t>
          </a:r>
          <a:r>
            <a:rPr kumimoji="1" lang="en-US" altLang="ja-JP" sz="1150">
              <a:latin typeface="ＭＳ Ｐゴシック" panose="020B0600070205080204" pitchFamily="50" charset="-128"/>
              <a:ea typeface="ＭＳ Ｐゴシック" panose="020B0600070205080204" pitchFamily="50" charset="-128"/>
            </a:rPr>
            <a:t>0.014</a:t>
          </a:r>
          <a:r>
            <a:rPr kumimoji="1" lang="ja-JP" altLang="en-US" sz="1150">
              <a:latin typeface="ＭＳ Ｐゴシック" panose="020B0600070205080204" pitchFamily="50" charset="-128"/>
              <a:ea typeface="ＭＳ Ｐゴシック" panose="020B0600070205080204" pitchFamily="50" charset="-128"/>
            </a:rPr>
            <a:t>ポイント低下した。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本市の財政力指数は、類似団体の平均を上回っており、今後も自主財源の確保などにより安定した財政基盤の確立に努めていく。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160565</xdr:rowOff>
    </xdr:from>
    <xdr:to>
      <xdr:col>23</xdr:col>
      <xdr:colOff>133350</xdr:colOff>
      <xdr:row>39</xdr:row>
      <xdr:rowOff>160565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8471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143328</xdr:rowOff>
    </xdr:from>
    <xdr:to>
      <xdr:col>19</xdr:col>
      <xdr:colOff>133350</xdr:colOff>
      <xdr:row>39</xdr:row>
      <xdr:rowOff>160565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298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143328</xdr:rowOff>
    </xdr:from>
    <xdr:to>
      <xdr:col>15</xdr:col>
      <xdr:colOff>82550</xdr:colOff>
      <xdr:row>39</xdr:row>
      <xdr:rowOff>143328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298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126093</xdr:rowOff>
    </xdr:from>
    <xdr:to>
      <xdr:col>11</xdr:col>
      <xdr:colOff>31750</xdr:colOff>
      <xdr:row>39</xdr:row>
      <xdr:rowOff>143328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126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109765</xdr:rowOff>
    </xdr:from>
    <xdr:to>
      <xdr:col>23</xdr:col>
      <xdr:colOff>184150</xdr:colOff>
      <xdr:row>40</xdr:row>
      <xdr:rowOff>39915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126292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109765</xdr:rowOff>
    </xdr:from>
    <xdr:to>
      <xdr:col>19</xdr:col>
      <xdr:colOff>184150</xdr:colOff>
      <xdr:row>40</xdr:row>
      <xdr:rowOff>39915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50092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565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92528</xdr:rowOff>
    </xdr:from>
    <xdr:to>
      <xdr:col>15</xdr:col>
      <xdr:colOff>133350</xdr:colOff>
      <xdr:row>40</xdr:row>
      <xdr:rowOff>22678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7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32855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4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92528</xdr:rowOff>
    </xdr:from>
    <xdr:to>
      <xdr:col>11</xdr:col>
      <xdr:colOff>82550</xdr:colOff>
      <xdr:row>40</xdr:row>
      <xdr:rowOff>22678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7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32855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4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75293</xdr:rowOff>
    </xdr:from>
    <xdr:to>
      <xdr:col>7</xdr:col>
      <xdr:colOff>31750</xdr:colOff>
      <xdr:row>40</xdr:row>
      <xdr:rowOff>5443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15620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年度の経常収支比率は、普通交付税や地方消費税交付金など経常一般財源収入が増加したものの、扶助費や人件費など経常経費充当一般財源も増加したことから、前年度と比較して</a:t>
          </a:r>
          <a:r>
            <a:rPr kumimoji="1" lang="en-US" altLang="ja-JP" sz="1150">
              <a:latin typeface="ＭＳ Ｐゴシック" panose="020B0600070205080204" pitchFamily="50" charset="-128"/>
              <a:ea typeface="ＭＳ Ｐゴシック" panose="020B0600070205080204" pitchFamily="50" charset="-128"/>
            </a:rPr>
            <a:t>2.0</a:t>
          </a:r>
          <a:r>
            <a:rPr kumimoji="1" lang="ja-JP" altLang="en-US" sz="1150">
              <a:latin typeface="ＭＳ Ｐゴシック" panose="020B0600070205080204" pitchFamily="50" charset="-128"/>
              <a:ea typeface="ＭＳ Ｐゴシック" panose="020B0600070205080204" pitchFamily="50" charset="-128"/>
            </a:rPr>
            <a:t>ポイント上昇した。</a:t>
          </a:r>
        </a:p>
        <a:p>
          <a:r>
            <a:rPr kumimoji="1" lang="ja-JP" altLang="en-US" sz="1150">
              <a:latin typeface="ＭＳ Ｐゴシック" panose="020B0600070205080204" pitchFamily="50" charset="-128"/>
              <a:ea typeface="ＭＳ Ｐゴシック" panose="020B0600070205080204" pitchFamily="50" charset="-128"/>
            </a:rPr>
            <a:t>今後も、事業効果を重視した事業の選択と重点化を推進し、経常経費の見直しを図るとともに、安定した自主財源の確保に努め、財政構造が硬直しないよう留意していく。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52917</xdr:rowOff>
    </xdr:from>
    <xdr:to>
      <xdr:col>23</xdr:col>
      <xdr:colOff>133350</xdr:colOff>
      <xdr:row>65</xdr:row>
      <xdr:rowOff>133350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9716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28787</xdr:rowOff>
    </xdr:from>
    <xdr:to>
      <xdr:col>19</xdr:col>
      <xdr:colOff>133350</xdr:colOff>
      <xdr:row>65</xdr:row>
      <xdr:rowOff>52917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730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65</xdr:row>
      <xdr:rowOff>28787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8456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64</xdr:row>
      <xdr:rowOff>127846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845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99077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2117</xdr:rowOff>
    </xdr:from>
    <xdr:to>
      <xdr:col>19</xdr:col>
      <xdr:colOff>184150</xdr:colOff>
      <xdr:row>65</xdr:row>
      <xdr:rowOff>103717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113894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1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149437</xdr:rowOff>
    </xdr:from>
    <xdr:to>
      <xdr:col>15</xdr:col>
      <xdr:colOff>133350</xdr:colOff>
      <xdr:row>65</xdr:row>
      <xdr:rowOff>79587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89764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91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17373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[120,222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年度の人件費（退職手当を除き、事業費支弁人件費含む）は、人事院勧告に伴う給与月額のほか、時間外勤務手当の増などにより約</a:t>
          </a:r>
          <a:r>
            <a:rPr kumimoji="1" lang="en-US" altLang="ja-JP" sz="1150">
              <a:latin typeface="ＭＳ Ｐゴシック" panose="020B0600070205080204" pitchFamily="50" charset="-128"/>
              <a:ea typeface="ＭＳ Ｐゴシック" panose="020B0600070205080204" pitchFamily="50" charset="-128"/>
            </a:rPr>
            <a:t>1,508</a:t>
          </a:r>
          <a:r>
            <a:rPr kumimoji="1" lang="ja-JP" altLang="en-US" sz="1150">
              <a:latin typeface="ＭＳ Ｐゴシック" panose="020B0600070205080204" pitchFamily="50" charset="-128"/>
              <a:ea typeface="ＭＳ Ｐゴシック" panose="020B0600070205080204" pitchFamily="50" charset="-128"/>
            </a:rPr>
            <a:t>百万円増加した。また、物件費は予防接種事業費の減少などがあったものの、税総合システム標準化に係る税務総務費共通事務費の皆増などにより</a:t>
          </a:r>
          <a:r>
            <a:rPr kumimoji="1" lang="en-US" altLang="ja-JP" sz="1150">
              <a:latin typeface="ＭＳ Ｐゴシック" panose="020B0600070205080204" pitchFamily="50" charset="-128"/>
              <a:ea typeface="ＭＳ Ｐゴシック" panose="020B0600070205080204" pitchFamily="50" charset="-128"/>
            </a:rPr>
            <a:t>413</a:t>
          </a:r>
          <a:r>
            <a:rPr kumimoji="1" lang="ja-JP" altLang="en-US" sz="1150">
              <a:latin typeface="ＭＳ Ｐゴシック" panose="020B0600070205080204" pitchFamily="50" charset="-128"/>
              <a:ea typeface="ＭＳ Ｐゴシック" panose="020B0600070205080204" pitchFamily="50" charset="-128"/>
            </a:rPr>
            <a:t>百万円増加した。人口一人当たりの人件費・物件費等は</a:t>
          </a:r>
          <a:r>
            <a:rPr kumimoji="1" lang="en-US" altLang="ja-JP" sz="1150">
              <a:latin typeface="ＭＳ Ｐゴシック" panose="020B0600070205080204" pitchFamily="50" charset="-128"/>
              <a:ea typeface="ＭＳ Ｐゴシック" panose="020B0600070205080204" pitchFamily="50" charset="-128"/>
            </a:rPr>
            <a:t>120,222</a:t>
          </a:r>
          <a:r>
            <a:rPr kumimoji="1" lang="ja-JP" altLang="en-US" sz="1150">
              <a:latin typeface="ＭＳ Ｐゴシック" panose="020B0600070205080204" pitchFamily="50" charset="-128"/>
              <a:ea typeface="ＭＳ Ｐゴシック" panose="020B0600070205080204" pitchFamily="50" charset="-128"/>
            </a:rPr>
            <a:t>円と前年度より</a:t>
          </a:r>
          <a:r>
            <a:rPr kumimoji="1" lang="en-US" altLang="ja-JP" sz="1150">
              <a:latin typeface="ＭＳ Ｐゴシック" panose="020B0600070205080204" pitchFamily="50" charset="-128"/>
              <a:ea typeface="ＭＳ Ｐゴシック" panose="020B0600070205080204" pitchFamily="50" charset="-128"/>
            </a:rPr>
            <a:t>6,161</a:t>
          </a:r>
          <a:r>
            <a:rPr kumimoji="1" lang="ja-JP" altLang="en-US" sz="1150">
              <a:latin typeface="ＭＳ Ｐゴシック" panose="020B0600070205080204" pitchFamily="50" charset="-128"/>
              <a:ea typeface="ＭＳ Ｐゴシック" panose="020B0600070205080204" pitchFamily="50" charset="-128"/>
            </a:rPr>
            <a:t>円増加した。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類似団体内の順位は上位に位置しており、今後も上昇傾向にある人件費や物件費等の消費的経費の適正化に努めていく。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24510</xdr:rowOff>
    </xdr:from>
    <xdr:to>
      <xdr:col>23</xdr:col>
      <xdr:colOff>133350</xdr:colOff>
      <xdr:row>82</xdr:row>
      <xdr:rowOff>148397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83410"/>
          <a:ext cx="838200" cy="12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4944</xdr:rowOff>
    </xdr:from>
    <xdr:to>
      <xdr:col>19</xdr:col>
      <xdr:colOff>133350</xdr:colOff>
      <xdr:row>82</xdr:row>
      <xdr:rowOff>24510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63844"/>
          <a:ext cx="889000" cy="1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103301</xdr:rowOff>
    </xdr:from>
    <xdr:to>
      <xdr:col>15</xdr:col>
      <xdr:colOff>82550</xdr:colOff>
      <xdr:row>82</xdr:row>
      <xdr:rowOff>4944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90751"/>
          <a:ext cx="889000" cy="7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70002</xdr:rowOff>
    </xdr:from>
    <xdr:to>
      <xdr:col>11</xdr:col>
      <xdr:colOff>31750</xdr:colOff>
      <xdr:row>81</xdr:row>
      <xdr:rowOff>103301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57452"/>
          <a:ext cx="889000" cy="3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97597</xdr:rowOff>
    </xdr:from>
    <xdr:to>
      <xdr:col>23</xdr:col>
      <xdr:colOff>184150</xdr:colOff>
      <xdr:row>83</xdr:row>
      <xdr:rowOff>27747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5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114124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01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145160</xdr:rowOff>
    </xdr:from>
    <xdr:to>
      <xdr:col>19</xdr:col>
      <xdr:colOff>184150</xdr:colOff>
      <xdr:row>82</xdr:row>
      <xdr:rowOff>75310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3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85487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01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125594</xdr:rowOff>
    </xdr:from>
    <xdr:to>
      <xdr:col>15</xdr:col>
      <xdr:colOff>133350</xdr:colOff>
      <xdr:row>82</xdr:row>
      <xdr:rowOff>55744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1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65921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8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52501</xdr:rowOff>
    </xdr:from>
    <xdr:to>
      <xdr:col>11</xdr:col>
      <xdr:colOff>82550</xdr:colOff>
      <xdr:row>81</xdr:row>
      <xdr:rowOff>154101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3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164278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08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19202</xdr:rowOff>
    </xdr:from>
    <xdr:to>
      <xdr:col>7</xdr:col>
      <xdr:colOff>31750</xdr:colOff>
      <xdr:row>81</xdr:row>
      <xdr:rowOff>120802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0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130979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7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a:t>
          </a:r>
          <a:r>
            <a:rPr kumimoji="1" lang="en-US" altLang="ja-JP" sz="1150">
              <a:latin typeface="ＭＳ Ｐゴシック" panose="020B0600070205080204" pitchFamily="50" charset="-128"/>
              <a:ea typeface="ＭＳ Ｐゴシック" panose="020B0600070205080204" pitchFamily="50" charset="-128"/>
            </a:rPr>
            <a:t>4</a:t>
          </a:r>
          <a:r>
            <a:rPr kumimoji="1" lang="ja-JP" altLang="en-US" sz="1150">
              <a:latin typeface="ＭＳ Ｐゴシック" panose="020B0600070205080204" pitchFamily="50" charset="-128"/>
              <a:ea typeface="ＭＳ Ｐゴシック" panose="020B0600070205080204" pitchFamily="50" charset="-128"/>
            </a:rPr>
            <a:t>月</a:t>
          </a:r>
          <a:r>
            <a:rPr kumimoji="1" lang="en-US" altLang="ja-JP" sz="1150">
              <a:latin typeface="ＭＳ Ｐゴシック" panose="020B0600070205080204" pitchFamily="50" charset="-128"/>
              <a:ea typeface="ＭＳ Ｐゴシック" panose="020B0600070205080204" pitchFamily="50" charset="-128"/>
            </a:rPr>
            <a:t>1</a:t>
          </a:r>
          <a:r>
            <a:rPr kumimoji="1" lang="ja-JP" altLang="en-US" sz="1150">
              <a:latin typeface="ＭＳ Ｐゴシック" panose="020B0600070205080204" pitchFamily="50" charset="-128"/>
              <a:ea typeface="ＭＳ Ｐゴシック" panose="020B0600070205080204" pitchFamily="50" charset="-128"/>
            </a:rPr>
            <a:t>日におけるラスパイレス指数は、人事異動に伴い、給料月額の低い職員が他職種区分から異動したこと等により前年度から</a:t>
          </a:r>
          <a:r>
            <a:rPr kumimoji="1" lang="en-US" altLang="ja-JP" sz="1150">
              <a:latin typeface="ＭＳ Ｐゴシック" panose="020B0600070205080204" pitchFamily="50" charset="-128"/>
              <a:ea typeface="ＭＳ Ｐゴシック" panose="020B0600070205080204" pitchFamily="50" charset="-128"/>
            </a:rPr>
            <a:t>1.0</a:t>
          </a:r>
          <a:r>
            <a:rPr kumimoji="1" lang="ja-JP" altLang="en-US" sz="1150">
              <a:latin typeface="ＭＳ Ｐゴシック" panose="020B0600070205080204" pitchFamily="50" charset="-128"/>
              <a:ea typeface="ＭＳ Ｐゴシック" panose="020B0600070205080204" pitchFamily="50" charset="-128"/>
            </a:rPr>
            <a:t>減少した。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類似団体内では上位に位置しており、今後も適正な給与水準の確保に努めていく。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93663</xdr:rowOff>
    </xdr:from>
    <xdr:to>
      <xdr:col>81</xdr:col>
      <xdr:colOff>44450</xdr:colOff>
      <xdr:row>83</xdr:row>
      <xdr:rowOff>73025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152563"/>
          <a:ext cx="8382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73025</xdr:rowOff>
    </xdr:from>
    <xdr:to>
      <xdr:col>77</xdr:col>
      <xdr:colOff>44450</xdr:colOff>
      <xdr:row>85</xdr:row>
      <xdr:rowOff>46831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303375"/>
          <a:ext cx="889000" cy="3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46831</xdr:rowOff>
    </xdr:from>
    <xdr:to>
      <xdr:col>72</xdr:col>
      <xdr:colOff>203200</xdr:colOff>
      <xdr:row>86</xdr:row>
      <xdr:rowOff>71438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20081"/>
          <a:ext cx="889000" cy="19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71438</xdr:rowOff>
    </xdr:from>
    <xdr:to>
      <xdr:col>68</xdr:col>
      <xdr:colOff>152400</xdr:colOff>
      <xdr:row>86</xdr:row>
      <xdr:rowOff>71438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8161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42863</xdr:rowOff>
    </xdr:from>
    <xdr:to>
      <xdr:col>81</xdr:col>
      <xdr:colOff>95250</xdr:colOff>
      <xdr:row>82</xdr:row>
      <xdr:rowOff>144463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10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59390</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946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22225</xdr:rowOff>
    </xdr:from>
    <xdr:to>
      <xdr:col>77</xdr:col>
      <xdr:colOff>95250</xdr:colOff>
      <xdr:row>83</xdr:row>
      <xdr:rowOff>123825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134002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02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167481</xdr:rowOff>
    </xdr:from>
    <xdr:to>
      <xdr:col>73</xdr:col>
      <xdr:colOff>44450</xdr:colOff>
      <xdr:row>85</xdr:row>
      <xdr:rowOff>97631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6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107808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338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20638</xdr:rowOff>
    </xdr:from>
    <xdr:to>
      <xdr:col>68</xdr:col>
      <xdr:colOff>203200</xdr:colOff>
      <xdr:row>86</xdr:row>
      <xdr:rowOff>122238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132415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20638</xdr:rowOff>
    </xdr:from>
    <xdr:to>
      <xdr:col>64</xdr:col>
      <xdr:colOff>152400</xdr:colOff>
      <xdr:row>86</xdr:row>
      <xdr:rowOff>122238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132415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リスキリングをはじめとした産業人材育成業務執行体制の充実や生活保護世帯増加への対応等、多様化・複雑化する行政課題に対応した結果、令和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a:t>
          </a:r>
          <a:r>
            <a:rPr kumimoji="1" lang="en-US" altLang="ja-JP" sz="1150">
              <a:latin typeface="ＭＳ Ｐゴシック" panose="020B0600070205080204" pitchFamily="50" charset="-128"/>
              <a:ea typeface="ＭＳ Ｐゴシック" panose="020B0600070205080204" pitchFamily="50" charset="-128"/>
            </a:rPr>
            <a:t>4</a:t>
          </a:r>
          <a:r>
            <a:rPr kumimoji="1" lang="ja-JP" altLang="en-US" sz="1150">
              <a:latin typeface="ＭＳ Ｐゴシック" panose="020B0600070205080204" pitchFamily="50" charset="-128"/>
              <a:ea typeface="ＭＳ Ｐゴシック" panose="020B0600070205080204" pitchFamily="50" charset="-128"/>
            </a:rPr>
            <a:t>月</a:t>
          </a:r>
          <a:r>
            <a:rPr kumimoji="1" lang="en-US" altLang="ja-JP" sz="1150">
              <a:latin typeface="ＭＳ Ｐゴシック" panose="020B0600070205080204" pitchFamily="50" charset="-128"/>
              <a:ea typeface="ＭＳ Ｐゴシック" panose="020B0600070205080204" pitchFamily="50" charset="-128"/>
            </a:rPr>
            <a:t>1</a:t>
          </a:r>
          <a:r>
            <a:rPr kumimoji="1" lang="ja-JP" altLang="en-US" sz="1150">
              <a:latin typeface="ＭＳ Ｐゴシック" panose="020B0600070205080204" pitchFamily="50" charset="-128"/>
              <a:ea typeface="ＭＳ Ｐゴシック" panose="020B0600070205080204" pitchFamily="50" charset="-128"/>
            </a:rPr>
            <a:t>日における人口千人当たりの職員数は</a:t>
          </a:r>
          <a:r>
            <a:rPr kumimoji="1" lang="en-US" altLang="ja-JP" sz="1150">
              <a:latin typeface="ＭＳ Ｐゴシック" panose="020B0600070205080204" pitchFamily="50" charset="-128"/>
              <a:ea typeface="ＭＳ Ｐゴシック" panose="020B0600070205080204" pitchFamily="50" charset="-128"/>
            </a:rPr>
            <a:t>6.19</a:t>
          </a:r>
          <a:r>
            <a:rPr kumimoji="1" lang="ja-JP" altLang="en-US" sz="1150">
              <a:latin typeface="ＭＳ Ｐゴシック" panose="020B0600070205080204" pitchFamily="50" charset="-128"/>
              <a:ea typeface="ＭＳ Ｐゴシック" panose="020B0600070205080204" pitchFamily="50" charset="-128"/>
            </a:rPr>
            <a:t>人となり、令和</a:t>
          </a:r>
          <a:r>
            <a:rPr kumimoji="1" lang="en-US" altLang="ja-JP" sz="1150">
              <a:latin typeface="ＭＳ Ｐゴシック" panose="020B0600070205080204" pitchFamily="50" charset="-128"/>
              <a:ea typeface="ＭＳ Ｐゴシック" panose="020B0600070205080204" pitchFamily="50" charset="-128"/>
            </a:rPr>
            <a:t>5</a:t>
          </a:r>
          <a:r>
            <a:rPr kumimoji="1" lang="ja-JP" altLang="en-US" sz="1150">
              <a:latin typeface="ＭＳ Ｐゴシック" panose="020B0600070205080204" pitchFamily="50" charset="-128"/>
              <a:ea typeface="ＭＳ Ｐゴシック" panose="020B0600070205080204" pitchFamily="50" charset="-128"/>
            </a:rPr>
            <a:t>年度と比較して</a:t>
          </a:r>
          <a:r>
            <a:rPr kumimoji="1" lang="en-US" altLang="ja-JP" sz="1150">
              <a:latin typeface="ＭＳ Ｐゴシック" panose="020B0600070205080204" pitchFamily="50" charset="-128"/>
              <a:ea typeface="ＭＳ Ｐゴシック" panose="020B0600070205080204" pitchFamily="50" charset="-128"/>
            </a:rPr>
            <a:t>0.2</a:t>
          </a:r>
          <a:r>
            <a:rPr kumimoji="1" lang="ja-JP" altLang="en-US" sz="1150">
              <a:latin typeface="ＭＳ Ｐゴシック" panose="020B0600070205080204" pitchFamily="50" charset="-128"/>
              <a:ea typeface="ＭＳ Ｐゴシック" panose="020B0600070205080204" pitchFamily="50" charset="-128"/>
            </a:rPr>
            <a:t>人増加した。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類似団体内での順位は上位に位置しており、今後も、安全・安心なまちづくりの推進や市民サービスの向上のため、必要な人員は確保しながらも、業務の見直しを随時行い、定員の適正化を図っていく。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158931</xdr:rowOff>
    </xdr:from>
    <xdr:to>
      <xdr:col>81</xdr:col>
      <xdr:colOff>44450</xdr:colOff>
      <xdr:row>60</xdr:row>
      <xdr:rowOff>56424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27448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114119</xdr:rowOff>
    </xdr:from>
    <xdr:to>
      <xdr:col>77</xdr:col>
      <xdr:colOff>44450</xdr:colOff>
      <xdr:row>59</xdr:row>
      <xdr:rowOff>158931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229669"/>
          <a:ext cx="889000" cy="4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86541</xdr:rowOff>
    </xdr:from>
    <xdr:to>
      <xdr:col>72</xdr:col>
      <xdr:colOff>203200</xdr:colOff>
      <xdr:row>59</xdr:row>
      <xdr:rowOff>114119</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202091"/>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72753</xdr:rowOff>
    </xdr:from>
    <xdr:to>
      <xdr:col>68</xdr:col>
      <xdr:colOff>152400</xdr:colOff>
      <xdr:row>59</xdr:row>
      <xdr:rowOff>86541</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88303"/>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5624</xdr:rowOff>
    </xdr:from>
    <xdr:to>
      <xdr:col>81</xdr:col>
      <xdr:colOff>95250</xdr:colOff>
      <xdr:row>60</xdr:row>
      <xdr:rowOff>107224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22151</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3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108131</xdr:rowOff>
    </xdr:from>
    <xdr:to>
      <xdr:col>77</xdr:col>
      <xdr:colOff>95250</xdr:colOff>
      <xdr:row>60</xdr:row>
      <xdr:rowOff>38281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48458</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9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63319</xdr:rowOff>
    </xdr:from>
    <xdr:to>
      <xdr:col>73</xdr:col>
      <xdr:colOff>44450</xdr:colOff>
      <xdr:row>59</xdr:row>
      <xdr:rowOff>164919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3646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35741</xdr:rowOff>
    </xdr:from>
    <xdr:to>
      <xdr:col>68</xdr:col>
      <xdr:colOff>203200</xdr:colOff>
      <xdr:row>59</xdr:row>
      <xdr:rowOff>137341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147518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21953</xdr:rowOff>
    </xdr:from>
    <xdr:to>
      <xdr:col>64</xdr:col>
      <xdr:colOff>152400</xdr:colOff>
      <xdr:row>59</xdr:row>
      <xdr:rowOff>123553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133730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0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は、地方債の元利償還金等が減少したものの、控除される元利償還金等にかかる基準財政需要額算入額も減少したことにより、指標の分子は増加した。標準財政規模の増加により指標の分母も増加したことから、単年度の比率は</a:t>
          </a:r>
          <a:r>
            <a:rPr kumimoji="1" lang="en-US" altLang="ja-JP" sz="1150">
              <a:latin typeface="ＭＳ Ｐゴシック" panose="020B0600070205080204" pitchFamily="50" charset="-128"/>
              <a:ea typeface="ＭＳ Ｐゴシック" panose="020B0600070205080204" pitchFamily="50" charset="-128"/>
            </a:rPr>
            <a:t>0.1</a:t>
          </a:r>
          <a:r>
            <a:rPr kumimoji="1" lang="ja-JP" altLang="en-US" sz="1150">
              <a:latin typeface="ＭＳ Ｐゴシック" panose="020B0600070205080204" pitchFamily="50" charset="-128"/>
              <a:ea typeface="ＭＳ Ｐゴシック" panose="020B0600070205080204" pitchFamily="50" charset="-128"/>
            </a:rPr>
            <a:t>ポイント改善した。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また、令和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年度の単年度実質公債費比率が令和</a:t>
          </a:r>
          <a:r>
            <a:rPr kumimoji="1" lang="en-US" altLang="ja-JP" sz="1150">
              <a:latin typeface="ＭＳ Ｐゴシック" panose="020B0600070205080204" pitchFamily="50" charset="-128"/>
              <a:ea typeface="ＭＳ Ｐゴシック" panose="020B0600070205080204" pitchFamily="50" charset="-128"/>
            </a:rPr>
            <a:t>3</a:t>
          </a:r>
          <a:r>
            <a:rPr kumimoji="1" lang="ja-JP" altLang="en-US" sz="1150">
              <a:latin typeface="ＭＳ Ｐゴシック" panose="020B0600070205080204" pitchFamily="50" charset="-128"/>
              <a:ea typeface="ＭＳ Ｐゴシック" panose="020B0600070205080204" pitchFamily="50" charset="-128"/>
            </a:rPr>
            <a:t>年度の値を上回り、</a:t>
          </a:r>
          <a:r>
            <a:rPr kumimoji="1" lang="en-US" altLang="ja-JP" sz="1150">
              <a:latin typeface="ＭＳ Ｐゴシック" panose="020B0600070205080204" pitchFamily="50" charset="-128"/>
              <a:ea typeface="ＭＳ Ｐゴシック" panose="020B0600070205080204" pitchFamily="50" charset="-128"/>
            </a:rPr>
            <a:t>3</a:t>
          </a:r>
          <a:r>
            <a:rPr kumimoji="1" lang="ja-JP" altLang="en-US" sz="1150">
              <a:latin typeface="ＭＳ Ｐゴシック" panose="020B0600070205080204" pitchFamily="50" charset="-128"/>
              <a:ea typeface="ＭＳ Ｐゴシック" panose="020B0600070205080204" pitchFamily="50" charset="-128"/>
            </a:rPr>
            <a:t>か年平均実質公債費比率は前年度（</a:t>
          </a:r>
          <a:r>
            <a:rPr kumimoji="1" lang="en-US" altLang="ja-JP" sz="1150">
              <a:latin typeface="ＭＳ Ｐゴシック" panose="020B0600070205080204" pitchFamily="50" charset="-128"/>
              <a:ea typeface="ＭＳ Ｐゴシック" panose="020B0600070205080204" pitchFamily="50" charset="-128"/>
            </a:rPr>
            <a:t>5.1</a:t>
          </a:r>
          <a:r>
            <a:rPr kumimoji="1" lang="ja-JP" altLang="en-US" sz="1150">
              <a:latin typeface="ＭＳ Ｐゴシック" panose="020B0600070205080204" pitchFamily="50" charset="-128"/>
              <a:ea typeface="ＭＳ Ｐゴシック" panose="020B0600070205080204" pitchFamily="50" charset="-128"/>
            </a:rPr>
            <a:t>）より</a:t>
          </a:r>
          <a:r>
            <a:rPr kumimoji="1" lang="en-US" altLang="ja-JP" sz="1150">
              <a:latin typeface="ＭＳ Ｐゴシック" panose="020B0600070205080204" pitchFamily="50" charset="-128"/>
              <a:ea typeface="ＭＳ Ｐゴシック" panose="020B0600070205080204" pitchFamily="50" charset="-128"/>
            </a:rPr>
            <a:t>0.6</a:t>
          </a:r>
          <a:r>
            <a:rPr kumimoji="1" lang="ja-JP" altLang="en-US" sz="1150">
              <a:latin typeface="ＭＳ Ｐゴシック" panose="020B0600070205080204" pitchFamily="50" charset="-128"/>
              <a:ea typeface="ＭＳ Ｐゴシック" panose="020B0600070205080204" pitchFamily="50" charset="-128"/>
            </a:rPr>
            <a:t>ポイント上昇した。</a:t>
          </a:r>
          <a:endParaRPr kumimoji="1" lang="en-US" altLang="ja-JP" sz="1150">
            <a:latin typeface="ＭＳ Ｐゴシック" panose="020B0600070205080204" pitchFamily="50" charset="-128"/>
            <a:ea typeface="ＭＳ Ｐゴシック" panose="020B0600070205080204" pitchFamily="50" charset="-128"/>
          </a:endParaRPr>
        </a:p>
        <a:p>
          <a:r>
            <a:rPr kumimoji="1" lang="en-US" altLang="ja-JP" sz="1150">
              <a:latin typeface="ＭＳ Ｐゴシック" panose="020B0600070205080204" pitchFamily="50" charset="-128"/>
              <a:ea typeface="ＭＳ Ｐゴシック" panose="020B0600070205080204" pitchFamily="50" charset="-128"/>
            </a:rPr>
            <a:t>3</a:t>
          </a:r>
          <a:r>
            <a:rPr kumimoji="1" lang="ja-JP" altLang="en-US" sz="1150">
              <a:latin typeface="ＭＳ Ｐゴシック" panose="020B0600070205080204" pitchFamily="50" charset="-128"/>
              <a:ea typeface="ＭＳ Ｐゴシック" panose="020B0600070205080204" pitchFamily="50" charset="-128"/>
            </a:rPr>
            <a:t>か年平均実質公債費比率が類似団体と比較して令和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年度より上回ったため、昨今の金利上昇を踏まえ、計画的な地方債の借入を行うことで公債費負担の軽減を図っていく。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41</xdr:row>
      <xdr:rowOff>11854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99304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135044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93674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40</xdr:row>
      <xdr:rowOff>78740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8884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30480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104581</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96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139717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は、債務負担行為に基づく支出予定額及び公営企業会計に対する地方債・借入金残高への繰出見込額が減少したものの、充当可能財源等も減少したことにより、指標の分子全体は増加した。また、標準財政規模は増加する一方で、控除される基準財政需要額算入額は減少し、指標の分母も増加したため、結果として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年度の将来負担比率は前年度と比較して、</a:t>
          </a:r>
          <a:r>
            <a:rPr kumimoji="1" lang="en-US" altLang="ja-JP" sz="1150">
              <a:latin typeface="ＭＳ Ｐゴシック" panose="020B0600070205080204" pitchFamily="50" charset="-128"/>
              <a:ea typeface="ＭＳ Ｐゴシック" panose="020B0600070205080204" pitchFamily="50" charset="-128"/>
            </a:rPr>
            <a:t>0.4</a:t>
          </a:r>
          <a:r>
            <a:rPr kumimoji="1" lang="ja-JP" altLang="en-US" sz="1150">
              <a:latin typeface="ＭＳ Ｐゴシック" panose="020B0600070205080204" pitchFamily="50" charset="-128"/>
              <a:ea typeface="ＭＳ Ｐゴシック" panose="020B0600070205080204" pitchFamily="50" charset="-128"/>
            </a:rPr>
            <a:t>ポイント改善した。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全国平均や愛知県平均を上回っている状況であり、引き続き計画的な地方債の借入など将来負担を見据えた財政運営に努めていく。</a:t>
          </a:r>
          <a:endParaRPr kumimoji="1" lang="en-US" altLang="ja-JP" sz="115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140919</xdr:rowOff>
    </xdr:from>
    <xdr:to>
      <xdr:col>81</xdr:col>
      <xdr:colOff>44450</xdr:colOff>
      <xdr:row>15</xdr:row>
      <xdr:rowOff>144780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712669"/>
          <a:ext cx="8382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140919</xdr:rowOff>
    </xdr:from>
    <xdr:to>
      <xdr:col>77</xdr:col>
      <xdr:colOff>44450</xdr:colOff>
      <xdr:row>15</xdr:row>
      <xdr:rowOff>147676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712669"/>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147676</xdr:rowOff>
    </xdr:from>
    <xdr:to>
      <xdr:col>72</xdr:col>
      <xdr:colOff>203200</xdr:colOff>
      <xdr:row>16</xdr:row>
      <xdr:rowOff>29312</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71942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29312</xdr:rowOff>
    </xdr:from>
    <xdr:to>
      <xdr:col>68</xdr:col>
      <xdr:colOff>152400</xdr:colOff>
      <xdr:row>16</xdr:row>
      <xdr:rowOff>117145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772512"/>
          <a:ext cx="889000" cy="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93980</xdr:rowOff>
    </xdr:from>
    <xdr:to>
      <xdr:col>81</xdr:col>
      <xdr:colOff>95250</xdr:colOff>
      <xdr:row>16</xdr:row>
      <xdr:rowOff>24130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66057</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3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90119</xdr:rowOff>
    </xdr:from>
    <xdr:to>
      <xdr:col>77</xdr:col>
      <xdr:colOff>95250</xdr:colOff>
      <xdr:row>16</xdr:row>
      <xdr:rowOff>20269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66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5046</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748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96876</xdr:rowOff>
    </xdr:from>
    <xdr:to>
      <xdr:col>73</xdr:col>
      <xdr:colOff>44450</xdr:colOff>
      <xdr:row>16</xdr:row>
      <xdr:rowOff>27026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6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11803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5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149962</xdr:rowOff>
    </xdr:from>
    <xdr:to>
      <xdr:col>68</xdr:col>
      <xdr:colOff>203200</xdr:colOff>
      <xdr:row>16</xdr:row>
      <xdr:rowOff>80112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2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64889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0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66345</xdr:rowOff>
    </xdr:from>
    <xdr:to>
      <xdr:col>64</xdr:col>
      <xdr:colOff>152400</xdr:colOff>
      <xdr:row>16</xdr:row>
      <xdr:rowOff>167945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152722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9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366,089
344,561
262.00
153,045,496
150,964,681
1,513,936
77,926,665
98,976,977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人件費に係る経常収支比率は、人事院勧告に伴う給与月額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増加に加え、定年延長制度による退職手当の増加により、令和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年度の経常的な人件費のうち、一般財源は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万円で、令和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類似団体内では中位に位置しており、今後も総人件費の適正化に努めていく。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77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81280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07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96520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53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96520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6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45720</xdr:rowOff>
    </xdr:from>
    <xdr:to>
      <xdr:col>11</xdr:col>
      <xdr:colOff>60325</xdr:colOff>
      <xdr:row>36</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157497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物件費に係る経常収支比率は、ごみ収集事業費などが減少した一方、予防接種事業費などが増加したため、令和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年度の経常的な物件費のうち、一般財源は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6,759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万円で、令和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万円増加した。類似団体内の順位においては下位に位置しているため、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経費の見直しや財源の確保に努めていく。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18</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216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27940</xdr:rowOff>
    </xdr:from>
    <xdr:to>
      <xdr:col>78</xdr:col>
      <xdr:colOff>69850</xdr:colOff>
      <xdr:row>18</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4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161290</xdr:rowOff>
    </xdr:from>
    <xdr:to>
      <xdr:col>73</xdr:col>
      <xdr:colOff>180975</xdr:colOff>
      <xdr:row>18</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75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161290</xdr:rowOff>
    </xdr:from>
    <xdr:to>
      <xdr:col>69</xdr:col>
      <xdr:colOff>92075</xdr:colOff>
      <xdr:row>18</xdr:row>
      <xdr:rowOff>20320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75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148590</xdr:rowOff>
    </xdr:from>
    <xdr:to>
      <xdr:col>74</xdr:col>
      <xdr:colOff>31750</xdr:colOff>
      <xdr:row>18</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63517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110490</xdr:rowOff>
    </xdr:from>
    <xdr:to>
      <xdr:col>69</xdr:col>
      <xdr:colOff>142875</xdr:colOff>
      <xdr:row>18</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25417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140970</xdr:rowOff>
    </xdr:from>
    <xdr:to>
      <xdr:col>65</xdr:col>
      <xdr:colOff>53975</xdr:colOff>
      <xdr:row>18</xdr:row>
      <xdr:rowOff>71120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55897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扶助費に係る経常収支比率は、小児慢性特定疾病対策事業費が皆減、児童手当給付事業費などが減少した一方、子ども・子育て給付事業費などの増加により令和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年度の経常的な扶助費のうち、一般財源は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万円で、令和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万円増加した。扶助費が増加傾向である中、類似団体内の順位は下位に位置しているため、制度に沿って適切な執行に努めていく。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107950</xdr:rowOff>
    </xdr:from>
    <xdr:to>
      <xdr:col>24</xdr:col>
      <xdr:colOff>25400</xdr:colOff>
      <xdr:row>60</xdr:row>
      <xdr:rowOff>63500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2235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59</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152400</xdr:rowOff>
    </xdr:from>
    <xdr:to>
      <xdr:col>15</xdr:col>
      <xdr:colOff>98425</xdr:colOff>
      <xdr:row>59</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96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158750</xdr:rowOff>
    </xdr:from>
    <xdr:to>
      <xdr:col>11</xdr:col>
      <xdr:colOff>9525</xdr:colOff>
      <xdr:row>58</xdr:row>
      <xdr:rowOff>152400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931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12700</xdr:rowOff>
    </xdr:from>
    <xdr:to>
      <xdr:col>24</xdr:col>
      <xdr:colOff>76200</xdr:colOff>
      <xdr:row>60</xdr:row>
      <xdr:rowOff>114300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156227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57150</xdr:rowOff>
    </xdr:from>
    <xdr:to>
      <xdr:col>20</xdr:col>
      <xdr:colOff>38100</xdr:colOff>
      <xdr:row>59</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143527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101600</xdr:rowOff>
    </xdr:from>
    <xdr:to>
      <xdr:col>11</xdr:col>
      <xdr:colOff>60325</xdr:colOff>
      <xdr:row>59</xdr:row>
      <xdr:rowOff>31750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107950</xdr:rowOff>
    </xdr:from>
    <xdr:to>
      <xdr:col>6</xdr:col>
      <xdr:colOff>171450</xdr:colOff>
      <xdr:row>58</xdr:row>
      <xdr:rowOff>38100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22877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年度は、後期高齢者医療特別会計への繰出金等が増加したものの、地方特例交付金をはじめとした各種交付金や普通交付税の増などによる比率の分母となる経常一般財源等の増加により令和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ポイント改善した。類似団体内の順位において上位に位置しているが、特別会計における受益者負担の適正化による繰出金の抑制などに努めていく。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69850</xdr:rowOff>
    </xdr:from>
    <xdr:to>
      <xdr:col>82</xdr:col>
      <xdr:colOff>107950</xdr:colOff>
      <xdr:row>53</xdr:row>
      <xdr:rowOff>82550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156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69850</xdr:rowOff>
    </xdr:from>
    <xdr:to>
      <xdr:col>78</xdr:col>
      <xdr:colOff>69850</xdr:colOff>
      <xdr:row>53</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156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44450</xdr:rowOff>
    </xdr:from>
    <xdr:to>
      <xdr:col>73</xdr:col>
      <xdr:colOff>180975</xdr:colOff>
      <xdr:row>53</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131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44450</xdr:rowOff>
    </xdr:from>
    <xdr:to>
      <xdr:col>69</xdr:col>
      <xdr:colOff>92075</xdr:colOff>
      <xdr:row>53</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131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19050</xdr:rowOff>
    </xdr:from>
    <xdr:to>
      <xdr:col>82</xdr:col>
      <xdr:colOff>158750</xdr:colOff>
      <xdr:row>53</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31750</xdr:rowOff>
    </xdr:from>
    <xdr:to>
      <xdr:col>78</xdr:col>
      <xdr:colOff>120650</xdr:colOff>
      <xdr:row>53</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143527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88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19050</xdr:rowOff>
    </xdr:from>
    <xdr:to>
      <xdr:col>74</xdr:col>
      <xdr:colOff>31750</xdr:colOff>
      <xdr:row>53</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165100</xdr:rowOff>
    </xdr:from>
    <xdr:to>
      <xdr:col>69</xdr:col>
      <xdr:colOff>142875</xdr:colOff>
      <xdr:row>53</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08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19050</xdr:rowOff>
    </xdr:from>
    <xdr:to>
      <xdr:col>65</xdr:col>
      <xdr:colOff>53975</xdr:colOff>
      <xdr:row>53</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補助費等に係る経常収支比率は、東三河広域連合介護保険事業負担金などが増加した一方、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病院事業会計繰出金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などが減少したため、令和５年度に比べ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年度の経常的な補助費等のうち、一般財源は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万円で、令和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万円増加した。類似団体内の順位においては下位に位置しているため、補助金等を定期的に見直し、整理・合理化に努めていく。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38</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50494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170434</xdr:rowOff>
    </xdr:from>
    <xdr:to>
      <xdr:col>78</xdr:col>
      <xdr:colOff>69850</xdr:colOff>
      <xdr:row>38</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5140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124714</xdr:rowOff>
    </xdr:from>
    <xdr:to>
      <xdr:col>73</xdr:col>
      <xdr:colOff>180975</xdr:colOff>
      <xdr:row>37</xdr:row>
      <xdr:rowOff>170434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4683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124714</xdr:rowOff>
    </xdr:from>
    <xdr:to>
      <xdr:col>69</xdr:col>
      <xdr:colOff>92075</xdr:colOff>
      <xdr:row>37</xdr:row>
      <xdr:rowOff>133858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683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82567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119634</xdr:rowOff>
    </xdr:from>
    <xdr:to>
      <xdr:col>74</xdr:col>
      <xdr:colOff>31750</xdr:colOff>
      <xdr:row>38</xdr:row>
      <xdr:rowOff>49785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34561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73914</xdr:rowOff>
    </xdr:from>
    <xdr:to>
      <xdr:col>69</xdr:col>
      <xdr:colOff>142875</xdr:colOff>
      <xdr:row>38</xdr:row>
      <xdr:rowOff>4064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160291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公債費に係る経常収支比率は、一般単独事業債などの償還額が増加した一方、臨時財政対策債などの償還額が減少したことにより令和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年度の公債費のうち、一般財源は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6,516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万円で、令和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万円減少した。類似団体内の順位は上位に位置しており、今後も計画的な地方債の借入を行うなど公債費負担の抑制に努めていく。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xdr:rowOff>
    </xdr:from>
    <xdr:to>
      <xdr:col>24</xdr:col>
      <xdr:colOff>25400</xdr:colOff>
      <xdr:row>76</xdr:row>
      <xdr:rowOff>50800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0352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27939</xdr:rowOff>
    </xdr:from>
    <xdr:to>
      <xdr:col>19</xdr:col>
      <xdr:colOff>187325</xdr:colOff>
      <xdr:row>76</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0581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27939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971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75</xdr:row>
      <xdr:rowOff>146050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97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142257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0</xdr:rowOff>
    </xdr:from>
    <xdr:to>
      <xdr:col>20</xdr:col>
      <xdr:colOff>38100</xdr:colOff>
      <xdr:row>76</xdr:row>
      <xdr:rowOff>101600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111777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95250</xdr:rowOff>
    </xdr:from>
    <xdr:to>
      <xdr:col>6</xdr:col>
      <xdr:colOff>171450</xdr:colOff>
      <xdr:row>76</xdr:row>
      <xdr:rowOff>25400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35577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年度は、補助費等が減少した一方、人件費や扶助費等が増加したため、公債費を除く経常経費の合計は、令和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した。類似団体内の順位においては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位に位置しているため、様々な費用について適切な執行に努めるとともに、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の見直しを行い、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経費の縮減を図っていく。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146050</xdr:rowOff>
    </xdr:from>
    <xdr:to>
      <xdr:col>82</xdr:col>
      <xdr:colOff>107950</xdr:colOff>
      <xdr:row>77</xdr:row>
      <xdr:rowOff>73661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76250"/>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134620</xdr:rowOff>
    </xdr:from>
    <xdr:to>
      <xdr:col>78</xdr:col>
      <xdr:colOff>69850</xdr:colOff>
      <xdr:row>76</xdr:row>
      <xdr:rowOff>146050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648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81280</xdr:rowOff>
    </xdr:from>
    <xdr:to>
      <xdr:col>73</xdr:col>
      <xdr:colOff>180975</xdr:colOff>
      <xdr:row>76</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11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81280</xdr:rowOff>
    </xdr:from>
    <xdr:to>
      <xdr:col>69</xdr:col>
      <xdr:colOff>92075</xdr:colOff>
      <xdr:row>76</xdr:row>
      <xdr:rowOff>92711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114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22861</xdr:rowOff>
    </xdr:from>
    <xdr:to>
      <xdr:col>82</xdr:col>
      <xdr:colOff>158750</xdr:colOff>
      <xdr:row>77</xdr:row>
      <xdr:rowOff>124461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166388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95250</xdr:rowOff>
    </xdr:from>
    <xdr:to>
      <xdr:col>78</xdr:col>
      <xdr:colOff>120650</xdr:colOff>
      <xdr:row>77</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35577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9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83820</xdr:rowOff>
    </xdr:from>
    <xdr:to>
      <xdr:col>74</xdr:col>
      <xdr:colOff>31750</xdr:colOff>
      <xdr:row>77</xdr:row>
      <xdr:rowOff>13970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30480</xdr:rowOff>
    </xdr:from>
    <xdr:to>
      <xdr:col>69</xdr:col>
      <xdr:colOff>142875</xdr:colOff>
      <xdr:row>76</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116857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41911</xdr:rowOff>
    </xdr:from>
    <xdr:to>
      <xdr:col>65</xdr:col>
      <xdr:colOff>53975</xdr:colOff>
      <xdr:row>76</xdr:row>
      <xdr:rowOff>143511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153687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138925</xdr:rowOff>
    </xdr:from>
    <xdr:to>
      <xdr:col>29</xdr:col>
      <xdr:colOff>127000</xdr:colOff>
      <xdr:row>17</xdr:row>
      <xdr:rowOff>160528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29750"/>
          <a:ext cx="647700" cy="193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160528</xdr:rowOff>
    </xdr:from>
    <xdr:to>
      <xdr:col>26</xdr:col>
      <xdr:colOff>50800</xdr:colOff>
      <xdr:row>18</xdr:row>
      <xdr:rowOff>72898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22803"/>
          <a:ext cx="698500" cy="83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72898</xdr:rowOff>
    </xdr:from>
    <xdr:to>
      <xdr:col>22</xdr:col>
      <xdr:colOff>114300</xdr:colOff>
      <xdr:row>18</xdr:row>
      <xdr:rowOff>98120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06623"/>
          <a:ext cx="698500" cy="25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98120</xdr:rowOff>
    </xdr:from>
    <xdr:to>
      <xdr:col>18</xdr:col>
      <xdr:colOff>177800</xdr:colOff>
      <xdr:row>18</xdr:row>
      <xdr:rowOff>121247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1845"/>
          <a:ext cx="698500" cy="23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88125</xdr:rowOff>
    </xdr:from>
    <xdr:to>
      <xdr:col>29</xdr:col>
      <xdr:colOff>177800</xdr:colOff>
      <xdr:row>17</xdr:row>
      <xdr:rowOff>18275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78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60202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109728</xdr:rowOff>
    </xdr:from>
    <xdr:to>
      <xdr:col>26</xdr:col>
      <xdr:colOff>101600</xdr:colOff>
      <xdr:row>18</xdr:row>
      <xdr:rowOff>39878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72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24655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58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22098</xdr:rowOff>
    </xdr:from>
    <xdr:to>
      <xdr:col>22</xdr:col>
      <xdr:colOff>165100</xdr:colOff>
      <xdr:row>18</xdr:row>
      <xdr:rowOff>123698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5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108475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42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47320</xdr:rowOff>
    </xdr:from>
    <xdr:to>
      <xdr:col>19</xdr:col>
      <xdr:colOff>38100</xdr:colOff>
      <xdr:row>18</xdr:row>
      <xdr:rowOff>148920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6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70447</xdr:rowOff>
    </xdr:from>
    <xdr:to>
      <xdr:col>15</xdr:col>
      <xdr:colOff>101600</xdr:colOff>
      <xdr:row>19</xdr:row>
      <xdr:rowOff>597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4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156824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129972</xdr:rowOff>
    </xdr:from>
    <xdr:to>
      <xdr:col>29</xdr:col>
      <xdr:colOff>127000</xdr:colOff>
      <xdr:row>35</xdr:row>
      <xdr:rowOff>141936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40322"/>
          <a:ext cx="647700" cy="11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114748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25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141936</xdr:rowOff>
    </xdr:from>
    <xdr:to>
      <xdr:col>26</xdr:col>
      <xdr:colOff>50800</xdr:colOff>
      <xdr:row>35</xdr:row>
      <xdr:rowOff>197028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52286"/>
          <a:ext cx="698500" cy="55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197028</xdr:rowOff>
    </xdr:from>
    <xdr:to>
      <xdr:col>22</xdr:col>
      <xdr:colOff>114300</xdr:colOff>
      <xdr:row>35</xdr:row>
      <xdr:rowOff>276695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07378"/>
          <a:ext cx="6985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276695</xdr:rowOff>
    </xdr:from>
    <xdr:to>
      <xdr:col>18</xdr:col>
      <xdr:colOff>177800</xdr:colOff>
      <xdr:row>35</xdr:row>
      <xdr:rowOff>309652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7045"/>
          <a:ext cx="698500" cy="32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79172</xdr:rowOff>
    </xdr:from>
    <xdr:to>
      <xdr:col>29</xdr:col>
      <xdr:colOff>177800</xdr:colOff>
      <xdr:row>35</xdr:row>
      <xdr:rowOff>180772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89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267149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3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91136</xdr:rowOff>
    </xdr:from>
    <xdr:to>
      <xdr:col>26</xdr:col>
      <xdr:colOff>101600</xdr:colOff>
      <xdr:row>35</xdr:row>
      <xdr:rowOff>192736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01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202913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70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146228</xdr:rowOff>
    </xdr:from>
    <xdr:to>
      <xdr:col>22</xdr:col>
      <xdr:colOff>165100</xdr:colOff>
      <xdr:row>35</xdr:row>
      <xdr:rowOff>247828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56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42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225895</xdr:rowOff>
    </xdr:from>
    <xdr:to>
      <xdr:col>19</xdr:col>
      <xdr:colOff>38100</xdr:colOff>
      <xdr:row>35</xdr:row>
      <xdr:rowOff>327495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6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312272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22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258852</xdr:rowOff>
    </xdr:from>
    <xdr:to>
      <xdr:col>15</xdr:col>
      <xdr:colOff>101600</xdr:colOff>
      <xdr:row>36</xdr:row>
      <xdr:rowOff>17552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9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2329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55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366,089
344,561
262.00
153,045,496
150,964,681
1,513,936
77,926,665
98,976,977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2866</xdr:rowOff>
    </xdr:from>
    <xdr:to>
      <xdr:col>24</xdr:col>
      <xdr:colOff>63500</xdr:colOff>
      <xdr:row>38</xdr:row>
      <xdr:rowOff>72165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46516"/>
          <a:ext cx="838200" cy="24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56882</xdr:rowOff>
    </xdr:from>
    <xdr:to>
      <xdr:col>19</xdr:col>
      <xdr:colOff>177800</xdr:colOff>
      <xdr:row>38</xdr:row>
      <xdr:rowOff>72165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71982"/>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56882</xdr:rowOff>
    </xdr:from>
    <xdr:to>
      <xdr:col>15</xdr:col>
      <xdr:colOff>50800</xdr:colOff>
      <xdr:row>38</xdr:row>
      <xdr:rowOff>82419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71982"/>
          <a:ext cx="889000" cy="2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75660</xdr:rowOff>
    </xdr:from>
    <xdr:to>
      <xdr:col>10</xdr:col>
      <xdr:colOff>114300</xdr:colOff>
      <xdr:row>38</xdr:row>
      <xdr:rowOff>82419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90760"/>
          <a:ext cx="889000" cy="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123516</xdr:rowOff>
    </xdr:from>
    <xdr:to>
      <xdr:col>24</xdr:col>
      <xdr:colOff>114300</xdr:colOff>
      <xdr:row>37</xdr:row>
      <xdr:rowOff>53666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9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101943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7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21365</xdr:rowOff>
    </xdr:from>
    <xdr:to>
      <xdr:col>20</xdr:col>
      <xdr:colOff>38100</xdr:colOff>
      <xdr:row>38</xdr:row>
      <xdr:rowOff>122965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114092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2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6082</xdr:rowOff>
    </xdr:from>
    <xdr:to>
      <xdr:col>15</xdr:col>
      <xdr:colOff>101600</xdr:colOff>
      <xdr:row>38</xdr:row>
      <xdr:rowOff>107682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98809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1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31619</xdr:rowOff>
    </xdr:from>
    <xdr:to>
      <xdr:col>10</xdr:col>
      <xdr:colOff>165100</xdr:colOff>
      <xdr:row>38</xdr:row>
      <xdr:rowOff>133219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124346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24860</xdr:rowOff>
    </xdr:from>
    <xdr:to>
      <xdr:col>6</xdr:col>
      <xdr:colOff>38100</xdr:colOff>
      <xdr:row>38</xdr:row>
      <xdr:rowOff>126460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117587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121441</xdr:rowOff>
    </xdr:from>
    <xdr:to>
      <xdr:col>24</xdr:col>
      <xdr:colOff>63500</xdr:colOff>
      <xdr:row>56</xdr:row>
      <xdr:rowOff>165218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722641"/>
          <a:ext cx="838200" cy="4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136414</xdr:rowOff>
    </xdr:from>
    <xdr:to>
      <xdr:col>19</xdr:col>
      <xdr:colOff>177800</xdr:colOff>
      <xdr:row>56</xdr:row>
      <xdr:rowOff>165218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737614"/>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136414</xdr:rowOff>
    </xdr:from>
    <xdr:to>
      <xdr:col>15</xdr:col>
      <xdr:colOff>50800</xdr:colOff>
      <xdr:row>57</xdr:row>
      <xdr:rowOff>52060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737614"/>
          <a:ext cx="889000" cy="8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52060</xdr:rowOff>
    </xdr:from>
    <xdr:to>
      <xdr:col>10</xdr:col>
      <xdr:colOff>114300</xdr:colOff>
      <xdr:row>57</xdr:row>
      <xdr:rowOff>85951</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824710"/>
          <a:ext cx="889000" cy="3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70641</xdr:rowOff>
    </xdr:from>
    <xdr:to>
      <xdr:col>24</xdr:col>
      <xdr:colOff>114300</xdr:colOff>
      <xdr:row>57</xdr:row>
      <xdr:rowOff>791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67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49068</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65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114418</xdr:rowOff>
    </xdr:from>
    <xdr:to>
      <xdr:col>20</xdr:col>
      <xdr:colOff>38100</xdr:colOff>
      <xdr:row>57</xdr:row>
      <xdr:rowOff>44568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71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35695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80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85614</xdr:rowOff>
    </xdr:from>
    <xdr:to>
      <xdr:col>15</xdr:col>
      <xdr:colOff>101600</xdr:colOff>
      <xdr:row>57</xdr:row>
      <xdr:rowOff>15764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68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6891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77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1260</xdr:rowOff>
    </xdr:from>
    <xdr:to>
      <xdr:col>10</xdr:col>
      <xdr:colOff>165100</xdr:colOff>
      <xdr:row>57</xdr:row>
      <xdr:rowOff>102860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77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93987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866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35151</xdr:rowOff>
    </xdr:from>
    <xdr:to>
      <xdr:col>6</xdr:col>
      <xdr:colOff>38100</xdr:colOff>
      <xdr:row>57</xdr:row>
      <xdr:rowOff>136751</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0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127878</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0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126350</xdr:rowOff>
    </xdr:from>
    <xdr:to>
      <xdr:col>24</xdr:col>
      <xdr:colOff>63500</xdr:colOff>
      <xdr:row>78</xdr:row>
      <xdr:rowOff>128727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99450"/>
          <a:ext cx="8382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126350</xdr:rowOff>
    </xdr:from>
    <xdr:to>
      <xdr:col>19</xdr:col>
      <xdr:colOff>177800</xdr:colOff>
      <xdr:row>78</xdr:row>
      <xdr:rowOff>126898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99450"/>
          <a:ext cx="8890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126898</xdr:rowOff>
    </xdr:from>
    <xdr:to>
      <xdr:col>15</xdr:col>
      <xdr:colOff>50800</xdr:colOff>
      <xdr:row>78</xdr:row>
      <xdr:rowOff>128453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99998"/>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125847</xdr:rowOff>
    </xdr:from>
    <xdr:to>
      <xdr:col>10</xdr:col>
      <xdr:colOff>114300</xdr:colOff>
      <xdr:row>78</xdr:row>
      <xdr:rowOff>128453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98947"/>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77927</xdr:rowOff>
    </xdr:from>
    <xdr:to>
      <xdr:col>24</xdr:col>
      <xdr:colOff>114300</xdr:colOff>
      <xdr:row>79</xdr:row>
      <xdr:rowOff>8077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164304</xdr:rowOff>
    </xdr:from>
    <xdr:ext cx="378565"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65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75550</xdr:rowOff>
    </xdr:from>
    <xdr:to>
      <xdr:col>20</xdr:col>
      <xdr:colOff>38100</xdr:colOff>
      <xdr:row>79</xdr:row>
      <xdr:rowOff>5700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4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168277</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608017" y="13541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76098</xdr:rowOff>
    </xdr:from>
    <xdr:to>
      <xdr:col>15</xdr:col>
      <xdr:colOff>101600</xdr:colOff>
      <xdr:row>79</xdr:row>
      <xdr:rowOff>6248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4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168825</xdr:rowOff>
    </xdr:from>
    <xdr:ext cx="378565"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719017" y="13541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77653</xdr:rowOff>
    </xdr:from>
    <xdr:to>
      <xdr:col>10</xdr:col>
      <xdr:colOff>165100</xdr:colOff>
      <xdr:row>79</xdr:row>
      <xdr:rowOff>7803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5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170380</xdr:rowOff>
    </xdr:from>
    <xdr:ext cx="378565"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830017" y="13543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75047</xdr:rowOff>
    </xdr:from>
    <xdr:to>
      <xdr:col>6</xdr:col>
      <xdr:colOff>38100</xdr:colOff>
      <xdr:row>79</xdr:row>
      <xdr:rowOff>5197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4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167774</xdr:rowOff>
    </xdr:from>
    <xdr:ext cx="378565"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941017" y="135408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5338</xdr:rowOff>
    </xdr:from>
    <xdr:to>
      <xdr:col>24</xdr:col>
      <xdr:colOff>63500</xdr:colOff>
      <xdr:row>97</xdr:row>
      <xdr:rowOff>145535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635988"/>
          <a:ext cx="838200" cy="14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145535</xdr:rowOff>
    </xdr:from>
    <xdr:to>
      <xdr:col>19</xdr:col>
      <xdr:colOff>177800</xdr:colOff>
      <xdr:row>98</xdr:row>
      <xdr:rowOff>31648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76185"/>
          <a:ext cx="889000" cy="5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85860</xdr:rowOff>
    </xdr:from>
    <xdr:to>
      <xdr:col>15</xdr:col>
      <xdr:colOff>50800</xdr:colOff>
      <xdr:row>98</xdr:row>
      <xdr:rowOff>31648</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716510"/>
          <a:ext cx="889000" cy="11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85860</xdr:rowOff>
    </xdr:from>
    <xdr:to>
      <xdr:col>10</xdr:col>
      <xdr:colOff>114300</xdr:colOff>
      <xdr:row>99</xdr:row>
      <xdr:rowOff>26564</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716510"/>
          <a:ext cx="889000" cy="28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125988</xdr:rowOff>
    </xdr:from>
    <xdr:to>
      <xdr:col>24</xdr:col>
      <xdr:colOff>114300</xdr:colOff>
      <xdr:row>97</xdr:row>
      <xdr:rowOff>56138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8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104415</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6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94735</xdr:rowOff>
    </xdr:from>
    <xdr:to>
      <xdr:col>20</xdr:col>
      <xdr:colOff>38100</xdr:colOff>
      <xdr:row>98</xdr:row>
      <xdr:rowOff>24885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72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16012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818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152298</xdr:rowOff>
    </xdr:from>
    <xdr:to>
      <xdr:col>15</xdr:col>
      <xdr:colOff>101600</xdr:colOff>
      <xdr:row>98</xdr:row>
      <xdr:rowOff>82448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8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73575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875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35060</xdr:rowOff>
    </xdr:from>
    <xdr:to>
      <xdr:col>10</xdr:col>
      <xdr:colOff>165100</xdr:colOff>
      <xdr:row>97</xdr:row>
      <xdr:rowOff>136660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66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127787</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758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147214</xdr:rowOff>
    </xdr:from>
    <xdr:to>
      <xdr:col>6</xdr:col>
      <xdr:colOff>38100</xdr:colOff>
      <xdr:row>99</xdr:row>
      <xdr:rowOff>77364</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94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68491</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704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69</xdr:rowOff>
    </xdr:from>
    <xdr:to>
      <xdr:col>55</xdr:col>
      <xdr:colOff>0</xdr:colOff>
      <xdr:row>37</xdr:row>
      <xdr:rowOff>4042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343719"/>
          <a:ext cx="838200" cy="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150270</xdr:rowOff>
    </xdr:from>
    <xdr:to>
      <xdr:col>50</xdr:col>
      <xdr:colOff>114300</xdr:colOff>
      <xdr:row>37</xdr:row>
      <xdr:rowOff>69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322470"/>
          <a:ext cx="889000" cy="2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150270</xdr:rowOff>
    </xdr:from>
    <xdr:to>
      <xdr:col>45</xdr:col>
      <xdr:colOff>177800</xdr:colOff>
      <xdr:row>37</xdr:row>
      <xdr:rowOff>35066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322470"/>
          <a:ext cx="889000" cy="5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119649</xdr:rowOff>
    </xdr:from>
    <xdr:to>
      <xdr:col>41</xdr:col>
      <xdr:colOff>50800</xdr:colOff>
      <xdr:row>37</xdr:row>
      <xdr:rowOff>35066</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63149"/>
          <a:ext cx="889000" cy="111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124692</xdr:rowOff>
    </xdr:from>
    <xdr:to>
      <xdr:col>55</xdr:col>
      <xdr:colOff>50800</xdr:colOff>
      <xdr:row>37</xdr:row>
      <xdr:rowOff>54842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9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147569</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4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120719</xdr:rowOff>
    </xdr:from>
    <xdr:to>
      <xdr:col>50</xdr:col>
      <xdr:colOff>165100</xdr:colOff>
      <xdr:row>37</xdr:row>
      <xdr:rowOff>50869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9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67396</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6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99470</xdr:rowOff>
    </xdr:from>
    <xdr:to>
      <xdr:col>46</xdr:col>
      <xdr:colOff>38100</xdr:colOff>
      <xdr:row>37</xdr:row>
      <xdr:rowOff>29620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7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20747</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36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155716</xdr:rowOff>
    </xdr:from>
    <xdr:to>
      <xdr:col>41</xdr:col>
      <xdr:colOff>101600</xdr:colOff>
      <xdr:row>37</xdr:row>
      <xdr:rowOff>85866</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2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76993</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2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68849</xdr:rowOff>
    </xdr:from>
    <xdr:to>
      <xdr:col>36</xdr:col>
      <xdr:colOff>165100</xdr:colOff>
      <xdr:row>30</xdr:row>
      <xdr:rowOff>170449</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1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15526</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87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145338</xdr:rowOff>
    </xdr:from>
    <xdr:to>
      <xdr:col>55</xdr:col>
      <xdr:colOff>0</xdr:colOff>
      <xdr:row>54</xdr:row>
      <xdr:rowOff>163055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403638"/>
          <a:ext cx="8382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163055</xdr:rowOff>
    </xdr:from>
    <xdr:to>
      <xdr:col>50</xdr:col>
      <xdr:colOff>114300</xdr:colOff>
      <xdr:row>56</xdr:row>
      <xdr:rowOff>17037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421355"/>
          <a:ext cx="889000" cy="19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143948</xdr:rowOff>
    </xdr:from>
    <xdr:to>
      <xdr:col>45</xdr:col>
      <xdr:colOff>177800</xdr:colOff>
      <xdr:row>56</xdr:row>
      <xdr:rowOff>17037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402248"/>
          <a:ext cx="889000" cy="21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138709</xdr:rowOff>
    </xdr:from>
    <xdr:to>
      <xdr:col>41</xdr:col>
      <xdr:colOff>50800</xdr:colOff>
      <xdr:row>54</xdr:row>
      <xdr:rowOff>143948</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397009"/>
          <a:ext cx="889000" cy="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94538</xdr:rowOff>
    </xdr:from>
    <xdr:to>
      <xdr:col>55</xdr:col>
      <xdr:colOff>50800</xdr:colOff>
      <xdr:row>55</xdr:row>
      <xdr:rowOff>24688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5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117415</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0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112255</xdr:rowOff>
    </xdr:from>
    <xdr:to>
      <xdr:col>50</xdr:col>
      <xdr:colOff>165100</xdr:colOff>
      <xdr:row>55</xdr:row>
      <xdr:rowOff>42405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37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58932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14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137687</xdr:rowOff>
    </xdr:from>
    <xdr:to>
      <xdr:col>46</xdr:col>
      <xdr:colOff>38100</xdr:colOff>
      <xdr:row>56</xdr:row>
      <xdr:rowOff>67837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6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84364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34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93148</xdr:rowOff>
    </xdr:from>
    <xdr:to>
      <xdr:col>41</xdr:col>
      <xdr:colOff>101600</xdr:colOff>
      <xdr:row>55</xdr:row>
      <xdr:rowOff>23298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35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39825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12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87909</xdr:rowOff>
    </xdr:from>
    <xdr:to>
      <xdr:col>36</xdr:col>
      <xdr:colOff>165100</xdr:colOff>
      <xdr:row>55</xdr:row>
      <xdr:rowOff>18059</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34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34586</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12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165188</xdr:rowOff>
    </xdr:from>
    <xdr:to>
      <xdr:col>55</xdr:col>
      <xdr:colOff>0</xdr:colOff>
      <xdr:row>78</xdr:row>
      <xdr:rowOff>72797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366838"/>
          <a:ext cx="838200" cy="7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72797</xdr:rowOff>
    </xdr:from>
    <xdr:to>
      <xdr:col>50</xdr:col>
      <xdr:colOff>114300</xdr:colOff>
      <xdr:row>78</xdr:row>
      <xdr:rowOff>96419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445897"/>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58319</xdr:rowOff>
    </xdr:from>
    <xdr:to>
      <xdr:col>45</xdr:col>
      <xdr:colOff>177800</xdr:colOff>
      <xdr:row>78</xdr:row>
      <xdr:rowOff>96419</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43141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58319</xdr:rowOff>
    </xdr:from>
    <xdr:to>
      <xdr:col>41</xdr:col>
      <xdr:colOff>50800</xdr:colOff>
      <xdr:row>78</xdr:row>
      <xdr:rowOff>97065</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431419"/>
          <a:ext cx="889000" cy="3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114388</xdr:rowOff>
    </xdr:from>
    <xdr:to>
      <xdr:col>55</xdr:col>
      <xdr:colOff>50800</xdr:colOff>
      <xdr:row>78</xdr:row>
      <xdr:rowOff>44538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31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92815</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29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21997</xdr:rowOff>
    </xdr:from>
    <xdr:to>
      <xdr:col>50</xdr:col>
      <xdr:colOff>165100</xdr:colOff>
      <xdr:row>78</xdr:row>
      <xdr:rowOff>123597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39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114724</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48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45619</xdr:rowOff>
    </xdr:from>
    <xdr:to>
      <xdr:col>46</xdr:col>
      <xdr:colOff>38100</xdr:colOff>
      <xdr:row>78</xdr:row>
      <xdr:rowOff>147219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1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138346</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1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7519</xdr:rowOff>
    </xdr:from>
    <xdr:to>
      <xdr:col>41</xdr:col>
      <xdr:colOff>101600</xdr:colOff>
      <xdr:row>78</xdr:row>
      <xdr:rowOff>109119</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8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100246</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47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46265</xdr:rowOff>
    </xdr:from>
    <xdr:to>
      <xdr:col>36</xdr:col>
      <xdr:colOff>165100</xdr:colOff>
      <xdr:row>78</xdr:row>
      <xdr:rowOff>147865</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41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138992</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1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37058</xdr:rowOff>
    </xdr:from>
    <xdr:to>
      <xdr:col>55</xdr:col>
      <xdr:colOff>0</xdr:colOff>
      <xdr:row>95</xdr:row>
      <xdr:rowOff>6255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153358"/>
          <a:ext cx="838200" cy="14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6255</xdr:rowOff>
    </xdr:from>
    <xdr:to>
      <xdr:col>50</xdr:col>
      <xdr:colOff>114300</xdr:colOff>
      <xdr:row>95</xdr:row>
      <xdr:rowOff>87140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294005"/>
          <a:ext cx="889000" cy="8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141415</xdr:rowOff>
    </xdr:from>
    <xdr:to>
      <xdr:col>45</xdr:col>
      <xdr:colOff>177800</xdr:colOff>
      <xdr:row>95</xdr:row>
      <xdr:rowOff>87140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257715"/>
          <a:ext cx="889000" cy="11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141415</xdr:rowOff>
    </xdr:from>
    <xdr:to>
      <xdr:col>41</xdr:col>
      <xdr:colOff>50800</xdr:colOff>
      <xdr:row>95</xdr:row>
      <xdr:rowOff>73234</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257715"/>
          <a:ext cx="889000" cy="10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157708</xdr:rowOff>
    </xdr:from>
    <xdr:to>
      <xdr:col>55</xdr:col>
      <xdr:colOff>50800</xdr:colOff>
      <xdr:row>94</xdr:row>
      <xdr:rowOff>87858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10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9135</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95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126905</xdr:rowOff>
    </xdr:from>
    <xdr:to>
      <xdr:col>50</xdr:col>
      <xdr:colOff>165100</xdr:colOff>
      <xdr:row>95</xdr:row>
      <xdr:rowOff>57055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24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73582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01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36340</xdr:rowOff>
    </xdr:from>
    <xdr:to>
      <xdr:col>46</xdr:col>
      <xdr:colOff>38100</xdr:colOff>
      <xdr:row>95</xdr:row>
      <xdr:rowOff>137940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2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154467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09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90615</xdr:rowOff>
    </xdr:from>
    <xdr:to>
      <xdr:col>41</xdr:col>
      <xdr:colOff>101600</xdr:colOff>
      <xdr:row>95</xdr:row>
      <xdr:rowOff>20765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20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37292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59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22434</xdr:rowOff>
    </xdr:from>
    <xdr:to>
      <xdr:col>36</xdr:col>
      <xdr:colOff>165100</xdr:colOff>
      <xdr:row>95</xdr:row>
      <xdr:rowOff>124034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31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140561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134584</xdr:rowOff>
    </xdr:from>
    <xdr:to>
      <xdr:col>85</xdr:col>
      <xdr:colOff>127000</xdr:colOff>
      <xdr:row>39</xdr:row>
      <xdr:rowOff>46410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649684"/>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134584</xdr:rowOff>
    </xdr:from>
    <xdr:to>
      <xdr:col>81</xdr:col>
      <xdr:colOff>50800</xdr:colOff>
      <xdr:row>39</xdr:row>
      <xdr:rowOff>92239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649684"/>
          <a:ext cx="889000" cy="12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92239</xdr:rowOff>
    </xdr:from>
    <xdr:to>
      <xdr:col>76</xdr:col>
      <xdr:colOff>114300</xdr:colOff>
      <xdr:row>39</xdr:row>
      <xdr:rowOff>96919</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778789"/>
          <a:ext cx="8890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94089</xdr:rowOff>
    </xdr:from>
    <xdr:to>
      <xdr:col>71</xdr:col>
      <xdr:colOff>177800</xdr:colOff>
      <xdr:row>39</xdr:row>
      <xdr:rowOff>96919</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0639"/>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167060</xdr:rowOff>
    </xdr:from>
    <xdr:to>
      <xdr:col>85</xdr:col>
      <xdr:colOff>177800</xdr:colOff>
      <xdr:row>39</xdr:row>
      <xdr:rowOff>97210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68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83438</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598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83784</xdr:rowOff>
    </xdr:from>
    <xdr:to>
      <xdr:col>81</xdr:col>
      <xdr:colOff>101600</xdr:colOff>
      <xdr:row>39</xdr:row>
      <xdr:rowOff>13934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59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30461</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37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41439</xdr:rowOff>
    </xdr:from>
    <xdr:to>
      <xdr:col>76</xdr:col>
      <xdr:colOff>165100</xdr:colOff>
      <xdr:row>39</xdr:row>
      <xdr:rowOff>143039</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2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134166</xdr:rowOff>
    </xdr:from>
    <xdr:ext cx="313932"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35333" y="68207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46119</xdr:rowOff>
    </xdr:from>
    <xdr:to>
      <xdr:col>72</xdr:col>
      <xdr:colOff>38100</xdr:colOff>
      <xdr:row>39</xdr:row>
      <xdr:rowOff>147719</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138846</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46333" y="6825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43289</xdr:rowOff>
    </xdr:from>
    <xdr:to>
      <xdr:col>67</xdr:col>
      <xdr:colOff>101600</xdr:colOff>
      <xdr:row>39</xdr:row>
      <xdr:rowOff>144889</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136016</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57333" y="68225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151107</xdr:rowOff>
    </xdr:from>
    <xdr:to>
      <xdr:col>85</xdr:col>
      <xdr:colOff>127000</xdr:colOff>
      <xdr:row>77</xdr:row>
      <xdr:rowOff>152341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352757"/>
          <a:ext cx="8382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151107</xdr:rowOff>
    </xdr:from>
    <xdr:to>
      <xdr:col>81</xdr:col>
      <xdr:colOff>50800</xdr:colOff>
      <xdr:row>78</xdr:row>
      <xdr:rowOff>3226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352757"/>
          <a:ext cx="889000" cy="2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3226</xdr:rowOff>
    </xdr:from>
    <xdr:to>
      <xdr:col>76</xdr:col>
      <xdr:colOff>114300</xdr:colOff>
      <xdr:row>78</xdr:row>
      <xdr:rowOff>46020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376326"/>
          <a:ext cx="8890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46020</xdr:rowOff>
    </xdr:from>
    <xdr:to>
      <xdr:col>71</xdr:col>
      <xdr:colOff>177800</xdr:colOff>
      <xdr:row>78</xdr:row>
      <xdr:rowOff>58753</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419120"/>
          <a:ext cx="889000" cy="1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101541</xdr:rowOff>
    </xdr:from>
    <xdr:to>
      <xdr:col>85</xdr:col>
      <xdr:colOff>177800</xdr:colOff>
      <xdr:row>78</xdr:row>
      <xdr:rowOff>31691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30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79968</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28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100307</xdr:rowOff>
    </xdr:from>
    <xdr:to>
      <xdr:col>81</xdr:col>
      <xdr:colOff>101600</xdr:colOff>
      <xdr:row>78</xdr:row>
      <xdr:rowOff>30457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30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21584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9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123876</xdr:rowOff>
    </xdr:from>
    <xdr:to>
      <xdr:col>76</xdr:col>
      <xdr:colOff>165100</xdr:colOff>
      <xdr:row>78</xdr:row>
      <xdr:rowOff>54026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32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45153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4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166670</xdr:rowOff>
    </xdr:from>
    <xdr:to>
      <xdr:col>72</xdr:col>
      <xdr:colOff>38100</xdr:colOff>
      <xdr:row>78</xdr:row>
      <xdr:rowOff>96820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36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87947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46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7953</xdr:rowOff>
    </xdr:from>
    <xdr:to>
      <xdr:col>67</xdr:col>
      <xdr:colOff>101600</xdr:colOff>
      <xdr:row>78</xdr:row>
      <xdr:rowOff>109553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38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100680</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47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111640</xdr:rowOff>
    </xdr:from>
    <xdr:to>
      <xdr:col>85</xdr:col>
      <xdr:colOff>127000</xdr:colOff>
      <xdr:row>98</xdr:row>
      <xdr:rowOff>129870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13740"/>
          <a:ext cx="838200" cy="1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111640</xdr:rowOff>
    </xdr:from>
    <xdr:to>
      <xdr:col>81</xdr:col>
      <xdr:colOff>50800</xdr:colOff>
      <xdr:row>99</xdr:row>
      <xdr:rowOff>11664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13740"/>
          <a:ext cx="889000" cy="7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4883</xdr:rowOff>
    </xdr:from>
    <xdr:to>
      <xdr:col>76</xdr:col>
      <xdr:colOff>114300</xdr:colOff>
      <xdr:row>99</xdr:row>
      <xdr:rowOff>11664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978433"/>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48737</xdr:rowOff>
    </xdr:from>
    <xdr:to>
      <xdr:col>71</xdr:col>
      <xdr:colOff>177800</xdr:colOff>
      <xdr:row>99</xdr:row>
      <xdr:rowOff>4883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850837"/>
          <a:ext cx="889000" cy="12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79070</xdr:rowOff>
    </xdr:from>
    <xdr:to>
      <xdr:col>85</xdr:col>
      <xdr:colOff>177800</xdr:colOff>
      <xdr:row>99</xdr:row>
      <xdr:rowOff>9220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8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165447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9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60840</xdr:rowOff>
    </xdr:from>
    <xdr:to>
      <xdr:col>81</xdr:col>
      <xdr:colOff>101600</xdr:colOff>
      <xdr:row>98</xdr:row>
      <xdr:rowOff>162440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6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153567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5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132314</xdr:rowOff>
    </xdr:from>
    <xdr:to>
      <xdr:col>76</xdr:col>
      <xdr:colOff>165100</xdr:colOff>
      <xdr:row>99</xdr:row>
      <xdr:rowOff>62464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3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53591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2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125533</xdr:rowOff>
    </xdr:from>
    <xdr:to>
      <xdr:col>72</xdr:col>
      <xdr:colOff>38100</xdr:colOff>
      <xdr:row>99</xdr:row>
      <xdr:rowOff>55683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92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46810</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702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169387</xdr:rowOff>
    </xdr:from>
    <xdr:to>
      <xdr:col>67</xdr:col>
      <xdr:colOff>101600</xdr:colOff>
      <xdr:row>98</xdr:row>
      <xdr:rowOff>99537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0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116064</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57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30886</xdr:rowOff>
    </xdr:from>
    <xdr:to>
      <xdr:col>116</xdr:col>
      <xdr:colOff>63500</xdr:colOff>
      <xdr:row>38</xdr:row>
      <xdr:rowOff>32258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45986"/>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32258</xdr:rowOff>
    </xdr:from>
    <xdr:to>
      <xdr:col>111</xdr:col>
      <xdr:colOff>177800</xdr:colOff>
      <xdr:row>38</xdr:row>
      <xdr:rowOff>35916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47358"/>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24485</xdr:rowOff>
    </xdr:from>
    <xdr:to>
      <xdr:col>107</xdr:col>
      <xdr:colOff>50800</xdr:colOff>
      <xdr:row>38</xdr:row>
      <xdr:rowOff>35916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3958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17856</xdr:rowOff>
    </xdr:from>
    <xdr:to>
      <xdr:col>102</xdr:col>
      <xdr:colOff>114300</xdr:colOff>
      <xdr:row>38</xdr:row>
      <xdr:rowOff>24485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32956"/>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151536</xdr:rowOff>
    </xdr:from>
    <xdr:to>
      <xdr:col>116</xdr:col>
      <xdr:colOff>114300</xdr:colOff>
      <xdr:row>38</xdr:row>
      <xdr:rowOff>81686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66463</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101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152908</xdr:rowOff>
    </xdr:from>
    <xdr:to>
      <xdr:col>112</xdr:col>
      <xdr:colOff>38100</xdr:colOff>
      <xdr:row>38</xdr:row>
      <xdr:rowOff>83058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9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74185</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589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156566</xdr:rowOff>
    </xdr:from>
    <xdr:to>
      <xdr:col>107</xdr:col>
      <xdr:colOff>101600</xdr:colOff>
      <xdr:row>38</xdr:row>
      <xdr:rowOff>86716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77843</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592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145136</xdr:rowOff>
    </xdr:from>
    <xdr:to>
      <xdr:col>102</xdr:col>
      <xdr:colOff>165100</xdr:colOff>
      <xdr:row>38</xdr:row>
      <xdr:rowOff>75285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887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66412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581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138506</xdr:rowOff>
    </xdr:from>
    <xdr:to>
      <xdr:col>98</xdr:col>
      <xdr:colOff>38100</xdr:colOff>
      <xdr:row>38</xdr:row>
      <xdr:rowOff>68656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4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59783</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574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155949</xdr:rowOff>
    </xdr:from>
    <xdr:to>
      <xdr:col>116</xdr:col>
      <xdr:colOff>63500</xdr:colOff>
      <xdr:row>58</xdr:row>
      <xdr:rowOff>159341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00049"/>
          <a:ext cx="838200" cy="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154636</xdr:rowOff>
    </xdr:from>
    <xdr:to>
      <xdr:col>111</xdr:col>
      <xdr:colOff>177800</xdr:colOff>
      <xdr:row>58</xdr:row>
      <xdr:rowOff>155949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098736"/>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132804</xdr:rowOff>
    </xdr:from>
    <xdr:to>
      <xdr:col>107</xdr:col>
      <xdr:colOff>50800</xdr:colOff>
      <xdr:row>58</xdr:row>
      <xdr:rowOff>154636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76904"/>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132804</xdr:rowOff>
    </xdr:from>
    <xdr:to>
      <xdr:col>102</xdr:col>
      <xdr:colOff>114300</xdr:colOff>
      <xdr:row>58</xdr:row>
      <xdr:rowOff>143587</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10076904"/>
          <a:ext cx="889000" cy="1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108541</xdr:rowOff>
    </xdr:from>
    <xdr:to>
      <xdr:col>116</xdr:col>
      <xdr:colOff>114300</xdr:colOff>
      <xdr:row>59</xdr:row>
      <xdr:rowOff>38691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23468</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6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105149</xdr:rowOff>
    </xdr:from>
    <xdr:to>
      <xdr:col>112</xdr:col>
      <xdr:colOff>38100</xdr:colOff>
      <xdr:row>59</xdr:row>
      <xdr:rowOff>35299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4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26426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14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103836</xdr:rowOff>
    </xdr:from>
    <xdr:to>
      <xdr:col>107</xdr:col>
      <xdr:colOff>101600</xdr:colOff>
      <xdr:row>59</xdr:row>
      <xdr:rowOff>33986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4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25113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14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82004</xdr:rowOff>
    </xdr:from>
    <xdr:to>
      <xdr:col>102</xdr:col>
      <xdr:colOff>165100</xdr:colOff>
      <xdr:row>59</xdr:row>
      <xdr:rowOff>12154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2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3281</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1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92787</xdr:rowOff>
    </xdr:from>
    <xdr:to>
      <xdr:col>98</xdr:col>
      <xdr:colOff>38100</xdr:colOff>
      <xdr:row>59</xdr:row>
      <xdr:rowOff>22937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3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14064</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2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38658</xdr:rowOff>
    </xdr:from>
    <xdr:to>
      <xdr:col>116</xdr:col>
      <xdr:colOff>63500</xdr:colOff>
      <xdr:row>78</xdr:row>
      <xdr:rowOff>68035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3411758"/>
          <a:ext cx="838200" cy="2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68035</xdr:rowOff>
    </xdr:from>
    <xdr:to>
      <xdr:col>111</xdr:col>
      <xdr:colOff>177800</xdr:colOff>
      <xdr:row>78</xdr:row>
      <xdr:rowOff>97561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3441135"/>
          <a:ext cx="889000" cy="2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97561</xdr:rowOff>
    </xdr:from>
    <xdr:to>
      <xdr:col>107</xdr:col>
      <xdr:colOff>50800</xdr:colOff>
      <xdr:row>78</xdr:row>
      <xdr:rowOff>114897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3470661"/>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114897</xdr:rowOff>
    </xdr:from>
    <xdr:to>
      <xdr:col>102</xdr:col>
      <xdr:colOff>114300</xdr:colOff>
      <xdr:row>78</xdr:row>
      <xdr:rowOff>133452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487997"/>
          <a:ext cx="889000" cy="1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159308</xdr:rowOff>
    </xdr:from>
    <xdr:to>
      <xdr:col>116</xdr:col>
      <xdr:colOff>114300</xdr:colOff>
      <xdr:row>78</xdr:row>
      <xdr:rowOff>89458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336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74235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327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17235</xdr:rowOff>
    </xdr:from>
    <xdr:to>
      <xdr:col>112</xdr:col>
      <xdr:colOff>38100</xdr:colOff>
      <xdr:row>78</xdr:row>
      <xdr:rowOff>118835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33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109962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4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46761</xdr:rowOff>
    </xdr:from>
    <xdr:to>
      <xdr:col>107</xdr:col>
      <xdr:colOff>101600</xdr:colOff>
      <xdr:row>78</xdr:row>
      <xdr:rowOff>148361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34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139488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51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64097</xdr:rowOff>
    </xdr:from>
    <xdr:to>
      <xdr:col>102</xdr:col>
      <xdr:colOff>165100</xdr:colOff>
      <xdr:row>78</xdr:row>
      <xdr:rowOff>165697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43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156824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52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82652</xdr:rowOff>
    </xdr:from>
    <xdr:to>
      <xdr:col>98</xdr:col>
      <xdr:colOff>38100</xdr:colOff>
      <xdr:row>79</xdr:row>
      <xdr:rowOff>12802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45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3929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54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人件費は、住民一人当たり</a:t>
          </a:r>
          <a:r>
            <a:rPr kumimoji="1" lang="en-US" altLang="ja-JP" sz="1100">
              <a:latin typeface="ＭＳ Ｐゴシック" panose="020B0600070205080204" pitchFamily="50" charset="-128"/>
              <a:ea typeface="ＭＳ Ｐゴシック" panose="020B0600070205080204" pitchFamily="50" charset="-128"/>
            </a:rPr>
            <a:t>63,440</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円となっており、類似団体と比較して一人当たりのコストは低い水準にある。今後も、上昇傾向にある人件費に対し、給与水準の適正化を図るとともに、定員の適正化に努める。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年度の住民一人当たりの歳出額は</a:t>
          </a:r>
          <a:r>
            <a:rPr kumimoji="1" lang="en-US" altLang="ja-JP" sz="1100">
              <a:latin typeface="ＭＳ Ｐゴシック" panose="020B0600070205080204" pitchFamily="50" charset="-128"/>
              <a:ea typeface="ＭＳ Ｐゴシック" panose="020B0600070205080204" pitchFamily="50" charset="-128"/>
            </a:rPr>
            <a:t>412,372</a:t>
          </a:r>
          <a:r>
            <a:rPr kumimoji="1" lang="ja-JP" altLang="en-US" sz="1100">
              <a:latin typeface="ＭＳ Ｐゴシック" panose="020B0600070205080204" pitchFamily="50" charset="-128"/>
              <a:ea typeface="ＭＳ Ｐゴシック" panose="020B0600070205080204" pitchFamily="50" charset="-128"/>
            </a:rPr>
            <a:t>円であり、令和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21,122</a:t>
          </a:r>
          <a:r>
            <a:rPr kumimoji="1" lang="ja-JP" altLang="en-US" sz="1100">
              <a:latin typeface="ＭＳ Ｐゴシック" panose="020B0600070205080204" pitchFamily="50" charset="-128"/>
              <a:ea typeface="ＭＳ Ｐゴシック" panose="020B0600070205080204" pitchFamily="50" charset="-128"/>
            </a:rPr>
            <a:t>円増加した。類似団体と比較すると、本市の歳出は総じて少なく、中でも、維持補修費、普通建設事業費（うち新規整備）、扶助費、公債費、繰出金等の歳出が少ない傾向にある。</a:t>
          </a:r>
        </a:p>
        <a:p>
          <a:r>
            <a:rPr kumimoji="1" lang="ja-JP" altLang="en-US" sz="1100">
              <a:latin typeface="ＭＳ Ｐゴシック" panose="020B0600070205080204" pitchFamily="50" charset="-128"/>
              <a:ea typeface="ＭＳ Ｐゴシック" panose="020B0600070205080204" pitchFamily="50" charset="-128"/>
            </a:rPr>
            <a:t>補助費等は、住民一人当たり</a:t>
          </a:r>
          <a:r>
            <a:rPr kumimoji="1" lang="en-US" altLang="ja-JP" sz="1100">
              <a:latin typeface="ＭＳ Ｐゴシック" panose="020B0600070205080204" pitchFamily="50" charset="-128"/>
              <a:ea typeface="ＭＳ Ｐゴシック" panose="020B0600070205080204" pitchFamily="50" charset="-128"/>
            </a:rPr>
            <a:t>40,212</a:t>
          </a:r>
          <a:r>
            <a:rPr kumimoji="1" lang="ja-JP" altLang="en-US" sz="1100">
              <a:latin typeface="ＭＳ Ｐゴシック" panose="020B0600070205080204" pitchFamily="50" charset="-128"/>
              <a:ea typeface="ＭＳ Ｐゴシック" panose="020B0600070205080204" pitchFamily="50" charset="-128"/>
            </a:rPr>
            <a:t>円となり、前年度と比較して</a:t>
          </a:r>
          <a:r>
            <a:rPr kumimoji="1" lang="en-US" altLang="ja-JP" sz="1100">
              <a:latin typeface="ＭＳ Ｐゴシック" panose="020B0600070205080204" pitchFamily="50" charset="-128"/>
              <a:ea typeface="ＭＳ Ｐゴシック" panose="020B0600070205080204" pitchFamily="50" charset="-128"/>
            </a:rPr>
            <a:t>365</a:t>
          </a:r>
          <a:r>
            <a:rPr kumimoji="1" lang="ja-JP" altLang="en-US" sz="1100">
              <a:latin typeface="ＭＳ Ｐゴシック" panose="020B0600070205080204" pitchFamily="50" charset="-128"/>
              <a:ea typeface="ＭＳ Ｐゴシック" panose="020B0600070205080204" pitchFamily="50" charset="-128"/>
            </a:rPr>
            <a:t>円減少したものの、類似団体と比較すると本市の歳出は多い水準にある。</a:t>
          </a:r>
        </a:p>
        <a:p>
          <a:r>
            <a:rPr kumimoji="1" lang="ja-JP" altLang="en-US" sz="1100">
              <a:latin typeface="ＭＳ Ｐゴシック" panose="020B0600070205080204" pitchFamily="50" charset="-128"/>
              <a:ea typeface="ＭＳ Ｐゴシック" panose="020B0600070205080204" pitchFamily="50" charset="-128"/>
            </a:rPr>
            <a:t>普通建設事業費は、駅前大通二丁目地区第一種市街地再開発等事業費や美術博物館整備事業費が皆減となったものの、ごみ処理施設整備等事業費の皆増や市立高等学校整備事業費の増などにより、住民一人当たりの金額は</a:t>
          </a:r>
          <a:r>
            <a:rPr kumimoji="1" lang="en-US" altLang="ja-JP" sz="1100">
              <a:latin typeface="ＭＳ Ｐゴシック" panose="020B0600070205080204" pitchFamily="50" charset="-128"/>
              <a:ea typeface="ＭＳ Ｐゴシック" panose="020B0600070205080204" pitchFamily="50" charset="-128"/>
            </a:rPr>
            <a:t>59,704</a:t>
          </a:r>
          <a:r>
            <a:rPr kumimoji="1" lang="ja-JP" altLang="en-US" sz="1100">
              <a:latin typeface="ＭＳ Ｐゴシック" panose="020B0600070205080204" pitchFamily="50" charset="-128"/>
              <a:ea typeface="ＭＳ Ｐゴシック" panose="020B0600070205080204" pitchFamily="50" charset="-128"/>
            </a:rPr>
            <a:t>円となり、前年度と比較して</a:t>
          </a:r>
          <a:r>
            <a:rPr kumimoji="1" lang="en-US" altLang="ja-JP" sz="1100">
              <a:latin typeface="ＭＳ Ｐゴシック" panose="020B0600070205080204" pitchFamily="50" charset="-128"/>
              <a:ea typeface="ＭＳ Ｐゴシック" panose="020B0600070205080204" pitchFamily="50" charset="-128"/>
            </a:rPr>
            <a:t>930</a:t>
          </a:r>
          <a:r>
            <a:rPr kumimoji="1" lang="ja-JP" altLang="en-US" sz="1100">
              <a:latin typeface="ＭＳ Ｐゴシック" panose="020B0600070205080204" pitchFamily="50" charset="-128"/>
              <a:ea typeface="ＭＳ Ｐゴシック" panose="020B0600070205080204" pitchFamily="50" charset="-128"/>
            </a:rPr>
            <a:t>円増加した。類似団体と比較すると新規整備は低い傾向にあるが、更新整備で</a:t>
          </a:r>
          <a:r>
            <a:rPr kumimoji="1" lang="en-US" altLang="ja-JP" sz="1100">
              <a:latin typeface="ＭＳ Ｐゴシック" panose="020B0600070205080204" pitchFamily="50" charset="-128"/>
              <a:ea typeface="ＭＳ Ｐゴシック" panose="020B0600070205080204" pitchFamily="50" charset="-128"/>
            </a:rPr>
            <a:t>13,574</a:t>
          </a:r>
          <a:r>
            <a:rPr kumimoji="1" lang="ja-JP" altLang="en-US" sz="1100">
              <a:latin typeface="ＭＳ Ｐゴシック" panose="020B0600070205080204" pitchFamily="50" charset="-128"/>
              <a:ea typeface="ＭＳ Ｐゴシック" panose="020B0600070205080204" pitchFamily="50" charset="-128"/>
            </a:rPr>
            <a:t>円上回っており、今後も施設の老朽化対策に要する費用の増加が見込まれる。</a:t>
          </a:r>
        </a:p>
        <a:p>
          <a:r>
            <a:rPr kumimoji="1" lang="ja-JP" altLang="en-US" sz="1100">
              <a:latin typeface="ＭＳ Ｐゴシック" panose="020B0600070205080204" pitchFamily="50" charset="-128"/>
              <a:ea typeface="ＭＳ Ｐゴシック" panose="020B0600070205080204" pitchFamily="50" charset="-128"/>
            </a:rPr>
            <a:t>扶助費は、定額減税補足給付金給付事業費の増により、住民一人当たりの金額は</a:t>
          </a:r>
          <a:r>
            <a:rPr kumimoji="1" lang="en-US" altLang="ja-JP" sz="1100">
              <a:latin typeface="ＭＳ Ｐゴシック" panose="020B0600070205080204" pitchFamily="50" charset="-128"/>
              <a:ea typeface="ＭＳ Ｐゴシック" panose="020B0600070205080204" pitchFamily="50" charset="-128"/>
            </a:rPr>
            <a:t>130,093</a:t>
          </a:r>
          <a:r>
            <a:rPr kumimoji="1" lang="ja-JP" altLang="en-US" sz="1100">
              <a:latin typeface="ＭＳ Ｐゴシック" panose="020B0600070205080204" pitchFamily="50" charset="-128"/>
              <a:ea typeface="ＭＳ Ｐゴシック" panose="020B0600070205080204" pitchFamily="50" charset="-128"/>
            </a:rPr>
            <a:t>円となり、前年度と比較して</a:t>
          </a:r>
          <a:r>
            <a:rPr kumimoji="1" lang="en-US" altLang="ja-JP" sz="1100">
              <a:latin typeface="ＭＳ Ｐゴシック" panose="020B0600070205080204" pitchFamily="50" charset="-128"/>
              <a:ea typeface="ＭＳ Ｐゴシック" panose="020B0600070205080204" pitchFamily="50" charset="-128"/>
            </a:rPr>
            <a:t>12,879</a:t>
          </a:r>
          <a:r>
            <a:rPr kumimoji="1" lang="ja-JP" altLang="en-US" sz="1100">
              <a:latin typeface="ＭＳ Ｐゴシック" panose="020B0600070205080204" pitchFamily="50" charset="-128"/>
              <a:ea typeface="ＭＳ Ｐゴシック" panose="020B0600070205080204" pitchFamily="50" charset="-128"/>
            </a:rPr>
            <a:t>円増加した。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積立金は、公共施設等整備基金積立金の減少や星野眞吾・高畑郁子美術振興基金積立金の皆減などにより、住民一人当たりの金額は</a:t>
          </a:r>
          <a:r>
            <a:rPr kumimoji="1" lang="en-US" altLang="ja-JP" sz="1100">
              <a:latin typeface="ＭＳ Ｐゴシック" panose="020B0600070205080204" pitchFamily="50" charset="-128"/>
              <a:ea typeface="ＭＳ Ｐゴシック" panose="020B0600070205080204" pitchFamily="50" charset="-128"/>
            </a:rPr>
            <a:t>4,516</a:t>
          </a:r>
          <a:r>
            <a:rPr kumimoji="1" lang="ja-JP" altLang="en-US" sz="1100">
              <a:latin typeface="ＭＳ Ｐゴシック" panose="020B0600070205080204" pitchFamily="50" charset="-128"/>
              <a:ea typeface="ＭＳ Ｐゴシック" panose="020B0600070205080204" pitchFamily="50" charset="-128"/>
            </a:rPr>
            <a:t>円となり、前年度と比較して</a:t>
          </a:r>
          <a:r>
            <a:rPr kumimoji="1" lang="en-US" altLang="ja-JP" sz="1100">
              <a:latin typeface="ＭＳ Ｐゴシック" panose="020B0600070205080204" pitchFamily="50" charset="-128"/>
              <a:ea typeface="ＭＳ Ｐゴシック" panose="020B0600070205080204" pitchFamily="50" charset="-128"/>
            </a:rPr>
            <a:t>957</a:t>
          </a:r>
          <a:r>
            <a:rPr kumimoji="1" lang="ja-JP" altLang="en-US" sz="1100">
              <a:latin typeface="ＭＳ Ｐゴシック" panose="020B0600070205080204" pitchFamily="50" charset="-128"/>
              <a:ea typeface="ＭＳ Ｐゴシック" panose="020B0600070205080204" pitchFamily="50" charset="-128"/>
            </a:rPr>
            <a:t>円減少した。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366,089
344,561
262.00
153,045,496
150,964,681
1,513,936
77,926,665
98,976,977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8636</xdr:rowOff>
    </xdr:from>
    <xdr:to>
      <xdr:col>24</xdr:col>
      <xdr:colOff>63500</xdr:colOff>
      <xdr:row>36</xdr:row>
      <xdr:rowOff>26162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0836"/>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26162</xdr:rowOff>
    </xdr:from>
    <xdr:to>
      <xdr:col>19</xdr:col>
      <xdr:colOff>177800</xdr:colOff>
      <xdr:row>36</xdr:row>
      <xdr:rowOff>55118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9836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21590</xdr:rowOff>
    </xdr:from>
    <xdr:to>
      <xdr:col>15</xdr:col>
      <xdr:colOff>50800</xdr:colOff>
      <xdr:row>36</xdr:row>
      <xdr:rowOff>55118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93790"/>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21590</xdr:rowOff>
    </xdr:from>
    <xdr:to>
      <xdr:col>10</xdr:col>
      <xdr:colOff>114300</xdr:colOff>
      <xdr:row>36</xdr:row>
      <xdr:rowOff>76454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9379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129286</xdr:rowOff>
    </xdr:from>
    <xdr:to>
      <xdr:col>24</xdr:col>
      <xdr:colOff>114300</xdr:colOff>
      <xdr:row>36</xdr:row>
      <xdr:rowOff>59436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107713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146812</xdr:rowOff>
    </xdr:from>
    <xdr:to>
      <xdr:col>20</xdr:col>
      <xdr:colOff>38100</xdr:colOff>
      <xdr:row>36</xdr:row>
      <xdr:rowOff>76962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4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68089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4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4318</xdr:rowOff>
    </xdr:from>
    <xdr:to>
      <xdr:col>15</xdr:col>
      <xdr:colOff>101600</xdr:colOff>
      <xdr:row>36</xdr:row>
      <xdr:rowOff>105918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97045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142240</xdr:rowOff>
    </xdr:from>
    <xdr:to>
      <xdr:col>10</xdr:col>
      <xdr:colOff>165100</xdr:colOff>
      <xdr:row>36</xdr:row>
      <xdr:rowOff>72390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63517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9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28194</xdr:rowOff>
    </xdr:from>
    <xdr:to>
      <xdr:col>24</xdr:col>
      <xdr:colOff>63500</xdr:colOff>
      <xdr:row>59</xdr:row>
      <xdr:rowOff>85217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43744"/>
          <a:ext cx="838200" cy="5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85217</xdr:rowOff>
    </xdr:from>
    <xdr:to>
      <xdr:col>19</xdr:col>
      <xdr:colOff>177800</xdr:colOff>
      <xdr:row>59</xdr:row>
      <xdr:rowOff>119596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200767"/>
          <a:ext cx="889000" cy="3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119596</xdr:rowOff>
    </xdr:from>
    <xdr:to>
      <xdr:col>15</xdr:col>
      <xdr:colOff>50800</xdr:colOff>
      <xdr:row>59</xdr:row>
      <xdr:rowOff>135586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235146"/>
          <a:ext cx="889000" cy="1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36284</xdr:rowOff>
    </xdr:from>
    <xdr:to>
      <xdr:col>10</xdr:col>
      <xdr:colOff>114300</xdr:colOff>
      <xdr:row>59</xdr:row>
      <xdr:rowOff>135586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951684"/>
          <a:ext cx="889000" cy="129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148844</xdr:rowOff>
    </xdr:from>
    <xdr:to>
      <xdr:col>24</xdr:col>
      <xdr:colOff>114300</xdr:colOff>
      <xdr:row>59</xdr:row>
      <xdr:rowOff>78994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63771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00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34417</xdr:rowOff>
    </xdr:from>
    <xdr:to>
      <xdr:col>20</xdr:col>
      <xdr:colOff>38100</xdr:colOff>
      <xdr:row>59</xdr:row>
      <xdr:rowOff>136017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14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127144</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24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68796</xdr:rowOff>
    </xdr:from>
    <xdr:to>
      <xdr:col>15</xdr:col>
      <xdr:colOff>101600</xdr:colOff>
      <xdr:row>59</xdr:row>
      <xdr:rowOff>170396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8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161523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7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84786</xdr:rowOff>
    </xdr:from>
    <xdr:to>
      <xdr:col>10</xdr:col>
      <xdr:colOff>165100</xdr:colOff>
      <xdr:row>60</xdr:row>
      <xdr:rowOff>14936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20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60</xdr:row>
      <xdr:rowOff>6063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9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156934</xdr:rowOff>
    </xdr:from>
    <xdr:to>
      <xdr:col>6</xdr:col>
      <xdr:colOff>38100</xdr:colOff>
      <xdr:row>52</xdr:row>
      <xdr:rowOff>87084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90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78211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93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59618</xdr:rowOff>
    </xdr:from>
    <xdr:to>
      <xdr:col>24</xdr:col>
      <xdr:colOff>62865</xdr:colOff>
      <xdr:row>77</xdr:row>
      <xdr:rowOff>34310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232568"/>
          <a:ext cx="1270" cy="100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38137</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23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34310</xdr:rowOff>
    </xdr:from>
    <xdr:to>
      <xdr:col>24</xdr:col>
      <xdr:colOff>152400</xdr:colOff>
      <xdr:row>77</xdr:row>
      <xdr:rowOff>34310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23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6295</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0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59618</xdr:rowOff>
    </xdr:from>
    <xdr:to>
      <xdr:col>24</xdr:col>
      <xdr:colOff>152400</xdr:colOff>
      <xdr:row>71</xdr:row>
      <xdr:rowOff>59618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23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102510</xdr:rowOff>
    </xdr:from>
    <xdr:to>
      <xdr:col>24</xdr:col>
      <xdr:colOff>63500</xdr:colOff>
      <xdr:row>77</xdr:row>
      <xdr:rowOff>22761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132710"/>
          <a:ext cx="838200" cy="9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17992</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052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166565</xdr:rowOff>
    </xdr:from>
    <xdr:to>
      <xdr:col>24</xdr:col>
      <xdr:colOff>114300</xdr:colOff>
      <xdr:row>75</xdr:row>
      <xdr:rowOff>96715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5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22761</xdr:rowOff>
    </xdr:from>
    <xdr:to>
      <xdr:col>19</xdr:col>
      <xdr:colOff>177800</xdr:colOff>
      <xdr:row>77</xdr:row>
      <xdr:rowOff>100426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24411"/>
          <a:ext cx="889000" cy="7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56230</xdr:rowOff>
    </xdr:from>
    <xdr:to>
      <xdr:col>20</xdr:col>
      <xdr:colOff>38100</xdr:colOff>
      <xdr:row>75</xdr:row>
      <xdr:rowOff>157829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149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2907</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9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36066</xdr:rowOff>
    </xdr:from>
    <xdr:to>
      <xdr:col>15</xdr:col>
      <xdr:colOff>50800</xdr:colOff>
      <xdr:row>77</xdr:row>
      <xdr:rowOff>100426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37716"/>
          <a:ext cx="889000" cy="6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121976</xdr:rowOff>
    </xdr:from>
    <xdr:to>
      <xdr:col>15</xdr:col>
      <xdr:colOff>101600</xdr:colOff>
      <xdr:row>76</xdr:row>
      <xdr:rowOff>52126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68653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36066</xdr:rowOff>
    </xdr:from>
    <xdr:to>
      <xdr:col>10</xdr:col>
      <xdr:colOff>114300</xdr:colOff>
      <xdr:row>78</xdr:row>
      <xdr:rowOff>31376</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37716"/>
          <a:ext cx="889000" cy="16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77856</xdr:rowOff>
    </xdr:from>
    <xdr:to>
      <xdr:col>10</xdr:col>
      <xdr:colOff>165100</xdr:colOff>
      <xdr:row>76</xdr:row>
      <xdr:rowOff>8006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24533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11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73591</xdr:rowOff>
    </xdr:from>
    <xdr:to>
      <xdr:col>6</xdr:col>
      <xdr:colOff>38100</xdr:colOff>
      <xdr:row>77</xdr:row>
      <xdr:rowOff>3741</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0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20267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87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51710</xdr:rowOff>
    </xdr:from>
    <xdr:to>
      <xdr:col>24</xdr:col>
      <xdr:colOff>114300</xdr:colOff>
      <xdr:row>76</xdr:row>
      <xdr:rowOff>153310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08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138087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9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143411</xdr:rowOff>
    </xdr:from>
    <xdr:to>
      <xdr:col>20</xdr:col>
      <xdr:colOff>38100</xdr:colOff>
      <xdr:row>77</xdr:row>
      <xdr:rowOff>73561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17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64688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26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49626</xdr:rowOff>
    </xdr:from>
    <xdr:to>
      <xdr:col>15</xdr:col>
      <xdr:colOff>101600</xdr:colOff>
      <xdr:row>77</xdr:row>
      <xdr:rowOff>151226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25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142353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34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156716</xdr:rowOff>
    </xdr:from>
    <xdr:to>
      <xdr:col>10</xdr:col>
      <xdr:colOff>165100</xdr:colOff>
      <xdr:row>77</xdr:row>
      <xdr:rowOff>86866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8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77993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79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152026</xdr:rowOff>
    </xdr:from>
    <xdr:to>
      <xdr:col>6</xdr:col>
      <xdr:colOff>38100</xdr:colOff>
      <xdr:row>78</xdr:row>
      <xdr:rowOff>82176</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5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73303</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446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41081</xdr:rowOff>
    </xdr:from>
    <xdr:to>
      <xdr:col>24</xdr:col>
      <xdr:colOff>63500</xdr:colOff>
      <xdr:row>95</xdr:row>
      <xdr:rowOff>66456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328831"/>
          <a:ext cx="8382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101524</xdr:rowOff>
    </xdr:from>
    <xdr:to>
      <xdr:col>19</xdr:col>
      <xdr:colOff>177800</xdr:colOff>
      <xdr:row>95</xdr:row>
      <xdr:rowOff>66456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217824"/>
          <a:ext cx="889000" cy="13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101524</xdr:rowOff>
    </xdr:from>
    <xdr:to>
      <xdr:col>15</xdr:col>
      <xdr:colOff>50800</xdr:colOff>
      <xdr:row>95</xdr:row>
      <xdr:rowOff>37013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217824"/>
          <a:ext cx="889000" cy="10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37013</xdr:rowOff>
    </xdr:from>
    <xdr:to>
      <xdr:col>10</xdr:col>
      <xdr:colOff>114300</xdr:colOff>
      <xdr:row>95</xdr:row>
      <xdr:rowOff>133254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24763"/>
          <a:ext cx="889000" cy="9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161731</xdr:rowOff>
    </xdr:from>
    <xdr:to>
      <xdr:col>24</xdr:col>
      <xdr:colOff>114300</xdr:colOff>
      <xdr:row>95</xdr:row>
      <xdr:rowOff>91881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7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13158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12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15656</xdr:rowOff>
    </xdr:from>
    <xdr:to>
      <xdr:col>20</xdr:col>
      <xdr:colOff>38100</xdr:colOff>
      <xdr:row>95</xdr:row>
      <xdr:rowOff>117256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0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133783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07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50724</xdr:rowOff>
    </xdr:from>
    <xdr:to>
      <xdr:col>15</xdr:col>
      <xdr:colOff>101600</xdr:colOff>
      <xdr:row>94</xdr:row>
      <xdr:rowOff>152324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16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168851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94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157663</xdr:rowOff>
    </xdr:from>
    <xdr:to>
      <xdr:col>10</xdr:col>
      <xdr:colOff>165100</xdr:colOff>
      <xdr:row>95</xdr:row>
      <xdr:rowOff>87813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7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104340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04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82454</xdr:rowOff>
    </xdr:from>
    <xdr:to>
      <xdr:col>6</xdr:col>
      <xdr:colOff>38100</xdr:colOff>
      <xdr:row>96</xdr:row>
      <xdr:rowOff>12604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37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29131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14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119126</xdr:rowOff>
    </xdr:from>
    <xdr:to>
      <xdr:col>55</xdr:col>
      <xdr:colOff>0</xdr:colOff>
      <xdr:row>36</xdr:row>
      <xdr:rowOff>127356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291326"/>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100838</xdr:rowOff>
    </xdr:from>
    <xdr:to>
      <xdr:col>50</xdr:col>
      <xdr:colOff>114300</xdr:colOff>
      <xdr:row>36</xdr:row>
      <xdr:rowOff>127356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273038"/>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100838</xdr:rowOff>
    </xdr:from>
    <xdr:to>
      <xdr:col>45</xdr:col>
      <xdr:colOff>177800</xdr:colOff>
      <xdr:row>37</xdr:row>
      <xdr:rowOff>21285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273038"/>
          <a:ext cx="889000" cy="9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126441</xdr:rowOff>
    </xdr:from>
    <xdr:to>
      <xdr:col>41</xdr:col>
      <xdr:colOff>50800</xdr:colOff>
      <xdr:row>37</xdr:row>
      <xdr:rowOff>21285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298641"/>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68326</xdr:rowOff>
    </xdr:from>
    <xdr:to>
      <xdr:col>55</xdr:col>
      <xdr:colOff>50800</xdr:colOff>
      <xdr:row>36</xdr:row>
      <xdr:rowOff>169926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24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91203</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091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76556</xdr:rowOff>
    </xdr:from>
    <xdr:to>
      <xdr:col>50</xdr:col>
      <xdr:colOff>165100</xdr:colOff>
      <xdr:row>37</xdr:row>
      <xdr:rowOff>6706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24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23233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023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50038</xdr:rowOff>
    </xdr:from>
    <xdr:to>
      <xdr:col>46</xdr:col>
      <xdr:colOff>38100</xdr:colOff>
      <xdr:row>36</xdr:row>
      <xdr:rowOff>151638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168165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5997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141935</xdr:rowOff>
    </xdr:from>
    <xdr:to>
      <xdr:col>41</xdr:col>
      <xdr:colOff>101600</xdr:colOff>
      <xdr:row>37</xdr:row>
      <xdr:rowOff>72085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63212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406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75641</xdr:rowOff>
    </xdr:from>
    <xdr:to>
      <xdr:col>36</xdr:col>
      <xdr:colOff>165100</xdr:colOff>
      <xdr:row>37</xdr:row>
      <xdr:rowOff>5791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4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22318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023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77368</xdr:rowOff>
    </xdr:from>
    <xdr:to>
      <xdr:col>55</xdr:col>
      <xdr:colOff>0</xdr:colOff>
      <xdr:row>56</xdr:row>
      <xdr:rowOff>88494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678568"/>
          <a:ext cx="838200" cy="1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88494</xdr:rowOff>
    </xdr:from>
    <xdr:to>
      <xdr:col>50</xdr:col>
      <xdr:colOff>114300</xdr:colOff>
      <xdr:row>56</xdr:row>
      <xdr:rowOff>133299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89694"/>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133299</xdr:rowOff>
    </xdr:from>
    <xdr:to>
      <xdr:col>45</xdr:col>
      <xdr:colOff>177800</xdr:colOff>
      <xdr:row>56</xdr:row>
      <xdr:rowOff>139243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3449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139243</xdr:rowOff>
    </xdr:from>
    <xdr:to>
      <xdr:col>41</xdr:col>
      <xdr:colOff>50800</xdr:colOff>
      <xdr:row>57</xdr:row>
      <xdr:rowOff>4216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40443"/>
          <a:ext cx="889000" cy="3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26568</xdr:rowOff>
    </xdr:from>
    <xdr:to>
      <xdr:col>55</xdr:col>
      <xdr:colOff>50800</xdr:colOff>
      <xdr:row>56</xdr:row>
      <xdr:rowOff>128168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2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49445</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47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37694</xdr:rowOff>
    </xdr:from>
    <xdr:to>
      <xdr:col>50</xdr:col>
      <xdr:colOff>165100</xdr:colOff>
      <xdr:row>56</xdr:row>
      <xdr:rowOff>139294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3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155821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41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82499</xdr:rowOff>
    </xdr:from>
    <xdr:to>
      <xdr:col>46</xdr:col>
      <xdr:colOff>38100</xdr:colOff>
      <xdr:row>57</xdr:row>
      <xdr:rowOff>12649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8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29176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45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88443</xdr:rowOff>
    </xdr:from>
    <xdr:to>
      <xdr:col>41</xdr:col>
      <xdr:colOff>101600</xdr:colOff>
      <xdr:row>57</xdr:row>
      <xdr:rowOff>18593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8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35120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46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124866</xdr:rowOff>
    </xdr:from>
    <xdr:to>
      <xdr:col>36</xdr:col>
      <xdr:colOff>165100</xdr:colOff>
      <xdr:row>57</xdr:row>
      <xdr:rowOff>55016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2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46143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81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157187</xdr:rowOff>
    </xdr:from>
    <xdr:to>
      <xdr:col>55</xdr:col>
      <xdr:colOff>0</xdr:colOff>
      <xdr:row>78</xdr:row>
      <xdr:rowOff>12312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358837"/>
          <a:ext cx="838200" cy="2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12312</xdr:rowOff>
    </xdr:from>
    <xdr:to>
      <xdr:col>50</xdr:col>
      <xdr:colOff>114300</xdr:colOff>
      <xdr:row>78</xdr:row>
      <xdr:rowOff>27076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385412"/>
          <a:ext cx="889000" cy="1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170980</xdr:rowOff>
    </xdr:from>
    <xdr:to>
      <xdr:col>45</xdr:col>
      <xdr:colOff>177800</xdr:colOff>
      <xdr:row>78</xdr:row>
      <xdr:rowOff>27076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372630"/>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156921</xdr:rowOff>
    </xdr:from>
    <xdr:to>
      <xdr:col>41</xdr:col>
      <xdr:colOff>50800</xdr:colOff>
      <xdr:row>77</xdr:row>
      <xdr:rowOff>170980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187121"/>
          <a:ext cx="889000" cy="18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106387</xdr:rowOff>
    </xdr:from>
    <xdr:to>
      <xdr:col>55</xdr:col>
      <xdr:colOff>50800</xdr:colOff>
      <xdr:row>78</xdr:row>
      <xdr:rowOff>36537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0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84814</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8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132962</xdr:rowOff>
    </xdr:from>
    <xdr:to>
      <xdr:col>50</xdr:col>
      <xdr:colOff>165100</xdr:colOff>
      <xdr:row>78</xdr:row>
      <xdr:rowOff>63112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3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54239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42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147726</xdr:rowOff>
    </xdr:from>
    <xdr:to>
      <xdr:col>46</xdr:col>
      <xdr:colOff>38100</xdr:colOff>
      <xdr:row>78</xdr:row>
      <xdr:rowOff>77876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4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69003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44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120180</xdr:rowOff>
    </xdr:from>
    <xdr:to>
      <xdr:col>41</xdr:col>
      <xdr:colOff>101600</xdr:colOff>
      <xdr:row>78</xdr:row>
      <xdr:rowOff>50330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41457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41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106121</xdr:rowOff>
    </xdr:from>
    <xdr:to>
      <xdr:col>36</xdr:col>
      <xdr:colOff>165100</xdr:colOff>
      <xdr:row>77</xdr:row>
      <xdr:rowOff>36271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3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52798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91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47974</xdr:rowOff>
    </xdr:from>
    <xdr:to>
      <xdr:col>55</xdr:col>
      <xdr:colOff>0</xdr:colOff>
      <xdr:row>97</xdr:row>
      <xdr:rowOff>72073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8624"/>
          <a:ext cx="838200" cy="2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72073</xdr:rowOff>
    </xdr:from>
    <xdr:to>
      <xdr:col>50</xdr:col>
      <xdr:colOff>114300</xdr:colOff>
      <xdr:row>97</xdr:row>
      <xdr:rowOff>86798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02723"/>
          <a:ext cx="889000" cy="1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86798</xdr:rowOff>
    </xdr:from>
    <xdr:to>
      <xdr:col>45</xdr:col>
      <xdr:colOff>177800</xdr:colOff>
      <xdr:row>97</xdr:row>
      <xdr:rowOff>93351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17448"/>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116363</xdr:rowOff>
    </xdr:from>
    <xdr:to>
      <xdr:col>41</xdr:col>
      <xdr:colOff>50800</xdr:colOff>
      <xdr:row>97</xdr:row>
      <xdr:rowOff>93351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75563"/>
          <a:ext cx="889000" cy="14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168624</xdr:rowOff>
    </xdr:from>
    <xdr:to>
      <xdr:col>55</xdr:col>
      <xdr:colOff>50800</xdr:colOff>
      <xdr:row>97</xdr:row>
      <xdr:rowOff>98774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147051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0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21273</xdr:rowOff>
    </xdr:from>
    <xdr:to>
      <xdr:col>50</xdr:col>
      <xdr:colOff>165100</xdr:colOff>
      <xdr:row>97</xdr:row>
      <xdr:rowOff>122873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5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114000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4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35998</xdr:rowOff>
    </xdr:from>
    <xdr:to>
      <xdr:col>46</xdr:col>
      <xdr:colOff>38100</xdr:colOff>
      <xdr:row>97</xdr:row>
      <xdr:rowOff>137598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6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128725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5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42551</xdr:rowOff>
    </xdr:from>
    <xdr:to>
      <xdr:col>41</xdr:col>
      <xdr:colOff>101600</xdr:colOff>
      <xdr:row>97</xdr:row>
      <xdr:rowOff>144151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7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135278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6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65563</xdr:rowOff>
    </xdr:from>
    <xdr:to>
      <xdr:col>36</xdr:col>
      <xdr:colOff>165100</xdr:colOff>
      <xdr:row>96</xdr:row>
      <xdr:rowOff>167163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2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158290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1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3411</xdr:rowOff>
    </xdr:from>
    <xdr:to>
      <xdr:col>85</xdr:col>
      <xdr:colOff>127000</xdr:colOff>
      <xdr:row>38</xdr:row>
      <xdr:rowOff>103450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18511"/>
          <a:ext cx="838200" cy="10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103450</xdr:rowOff>
    </xdr:from>
    <xdr:to>
      <xdr:col>81</xdr:col>
      <xdr:colOff>50800</xdr:colOff>
      <xdr:row>38</xdr:row>
      <xdr:rowOff>117820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18550"/>
          <a:ext cx="889000" cy="1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63500</xdr:rowOff>
    </xdr:from>
    <xdr:to>
      <xdr:col>76</xdr:col>
      <xdr:colOff>114300</xdr:colOff>
      <xdr:row>38</xdr:row>
      <xdr:rowOff>117820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78600"/>
          <a:ext cx="889000" cy="5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63500</xdr:rowOff>
    </xdr:from>
    <xdr:to>
      <xdr:col>71</xdr:col>
      <xdr:colOff>177800</xdr:colOff>
      <xdr:row>38</xdr:row>
      <xdr:rowOff>68072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786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124061</xdr:rowOff>
    </xdr:from>
    <xdr:to>
      <xdr:col>85</xdr:col>
      <xdr:colOff>177800</xdr:colOff>
      <xdr:row>38</xdr:row>
      <xdr:rowOff>54211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102488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52650</xdr:rowOff>
    </xdr:from>
    <xdr:to>
      <xdr:col>81</xdr:col>
      <xdr:colOff>101600</xdr:colOff>
      <xdr:row>38</xdr:row>
      <xdr:rowOff>154250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6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145377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6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67020</xdr:rowOff>
    </xdr:from>
    <xdr:to>
      <xdr:col>76</xdr:col>
      <xdr:colOff>165100</xdr:colOff>
      <xdr:row>38</xdr:row>
      <xdr:rowOff>168620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159747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12700</xdr:rowOff>
    </xdr:from>
    <xdr:to>
      <xdr:col>72</xdr:col>
      <xdr:colOff>38100</xdr:colOff>
      <xdr:row>38</xdr:row>
      <xdr:rowOff>114300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105427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2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17272</xdr:rowOff>
    </xdr:from>
    <xdr:to>
      <xdr:col>67</xdr:col>
      <xdr:colOff>101600</xdr:colOff>
      <xdr:row>38</xdr:row>
      <xdr:rowOff>118872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3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109999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2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141529</xdr:rowOff>
    </xdr:from>
    <xdr:to>
      <xdr:col>85</xdr:col>
      <xdr:colOff>127000</xdr:colOff>
      <xdr:row>55</xdr:row>
      <xdr:rowOff>11970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399829"/>
          <a:ext cx="838200" cy="4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141529</xdr:rowOff>
    </xdr:from>
    <xdr:to>
      <xdr:col>81</xdr:col>
      <xdr:colOff>50800</xdr:colOff>
      <xdr:row>55</xdr:row>
      <xdr:rowOff>135757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399829"/>
          <a:ext cx="889000" cy="16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53232</xdr:rowOff>
    </xdr:from>
    <xdr:to>
      <xdr:col>76</xdr:col>
      <xdr:colOff>114300</xdr:colOff>
      <xdr:row>55</xdr:row>
      <xdr:rowOff>135757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9311532"/>
          <a:ext cx="889000" cy="2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53232</xdr:rowOff>
    </xdr:from>
    <xdr:to>
      <xdr:col>71</xdr:col>
      <xdr:colOff>177800</xdr:colOff>
      <xdr:row>55</xdr:row>
      <xdr:rowOff>116269</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311532"/>
          <a:ext cx="889000" cy="23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132620</xdr:rowOff>
    </xdr:from>
    <xdr:to>
      <xdr:col>85</xdr:col>
      <xdr:colOff>177800</xdr:colOff>
      <xdr:row>55</xdr:row>
      <xdr:rowOff>62770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3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155497</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24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90729</xdr:rowOff>
    </xdr:from>
    <xdr:to>
      <xdr:col>81</xdr:col>
      <xdr:colOff>101600</xdr:colOff>
      <xdr:row>55</xdr:row>
      <xdr:rowOff>20879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34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37406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12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84957</xdr:rowOff>
    </xdr:from>
    <xdr:to>
      <xdr:col>76</xdr:col>
      <xdr:colOff>165100</xdr:colOff>
      <xdr:row>56</xdr:row>
      <xdr:rowOff>15107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51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31634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28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2432</xdr:rowOff>
    </xdr:from>
    <xdr:to>
      <xdr:col>72</xdr:col>
      <xdr:colOff>38100</xdr:colOff>
      <xdr:row>54</xdr:row>
      <xdr:rowOff>104032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26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120559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03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65469</xdr:rowOff>
    </xdr:from>
    <xdr:to>
      <xdr:col>67</xdr:col>
      <xdr:colOff>101600</xdr:colOff>
      <xdr:row>55</xdr:row>
      <xdr:rowOff>167069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49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12146</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27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134584</xdr:rowOff>
    </xdr:from>
    <xdr:to>
      <xdr:col>85</xdr:col>
      <xdr:colOff>127000</xdr:colOff>
      <xdr:row>79</xdr:row>
      <xdr:rowOff>46410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07684"/>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134584</xdr:rowOff>
    </xdr:from>
    <xdr:to>
      <xdr:col>81</xdr:col>
      <xdr:colOff>50800</xdr:colOff>
      <xdr:row>79</xdr:row>
      <xdr:rowOff>92238</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07684"/>
          <a:ext cx="889000" cy="12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92238</xdr:rowOff>
    </xdr:from>
    <xdr:to>
      <xdr:col>76</xdr:col>
      <xdr:colOff>114300</xdr:colOff>
      <xdr:row>79</xdr:row>
      <xdr:rowOff>96920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636788"/>
          <a:ext cx="88900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94089</xdr:rowOff>
    </xdr:from>
    <xdr:to>
      <xdr:col>71</xdr:col>
      <xdr:colOff>177800</xdr:colOff>
      <xdr:row>79</xdr:row>
      <xdr:rowOff>96920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638639"/>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167060</xdr:rowOff>
    </xdr:from>
    <xdr:to>
      <xdr:col>85</xdr:col>
      <xdr:colOff>177800</xdr:colOff>
      <xdr:row>79</xdr:row>
      <xdr:rowOff>97210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4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83438</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56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83784</xdr:rowOff>
    </xdr:from>
    <xdr:to>
      <xdr:col>81</xdr:col>
      <xdr:colOff>101600</xdr:colOff>
      <xdr:row>79</xdr:row>
      <xdr:rowOff>13934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5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30461</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2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41438</xdr:rowOff>
    </xdr:from>
    <xdr:to>
      <xdr:col>76</xdr:col>
      <xdr:colOff>165100</xdr:colOff>
      <xdr:row>79</xdr:row>
      <xdr:rowOff>143038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134165</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35333" y="136787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46120</xdr:rowOff>
    </xdr:from>
    <xdr:to>
      <xdr:col>72</xdr:col>
      <xdr:colOff>38100</xdr:colOff>
      <xdr:row>79</xdr:row>
      <xdr:rowOff>147720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138847</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46333" y="136833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43289</xdr:rowOff>
    </xdr:from>
    <xdr:to>
      <xdr:col>67</xdr:col>
      <xdr:colOff>101600</xdr:colOff>
      <xdr:row>79</xdr:row>
      <xdr:rowOff>144889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8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136016</xdr:rowOff>
    </xdr:from>
    <xdr:ext cx="313932"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57333" y="136805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151107</xdr:rowOff>
    </xdr:from>
    <xdr:to>
      <xdr:col>85</xdr:col>
      <xdr:colOff>127000</xdr:colOff>
      <xdr:row>97</xdr:row>
      <xdr:rowOff>152341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781757"/>
          <a:ext cx="8382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151107</xdr:rowOff>
    </xdr:from>
    <xdr:to>
      <xdr:col>81</xdr:col>
      <xdr:colOff>50800</xdr:colOff>
      <xdr:row>98</xdr:row>
      <xdr:rowOff>3226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781757"/>
          <a:ext cx="889000" cy="2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3226</xdr:rowOff>
    </xdr:from>
    <xdr:to>
      <xdr:col>76</xdr:col>
      <xdr:colOff>114300</xdr:colOff>
      <xdr:row>98</xdr:row>
      <xdr:rowOff>46020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805326"/>
          <a:ext cx="8890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46020</xdr:rowOff>
    </xdr:from>
    <xdr:to>
      <xdr:col>71</xdr:col>
      <xdr:colOff>177800</xdr:colOff>
      <xdr:row>98</xdr:row>
      <xdr:rowOff>58753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848120"/>
          <a:ext cx="889000" cy="1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101541</xdr:rowOff>
    </xdr:from>
    <xdr:to>
      <xdr:col>85</xdr:col>
      <xdr:colOff>177800</xdr:colOff>
      <xdr:row>98</xdr:row>
      <xdr:rowOff>31691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73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79968</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71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100307</xdr:rowOff>
    </xdr:from>
    <xdr:to>
      <xdr:col>81</xdr:col>
      <xdr:colOff>101600</xdr:colOff>
      <xdr:row>98</xdr:row>
      <xdr:rowOff>30457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73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21584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82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123876</xdr:rowOff>
    </xdr:from>
    <xdr:to>
      <xdr:col>76</xdr:col>
      <xdr:colOff>165100</xdr:colOff>
      <xdr:row>98</xdr:row>
      <xdr:rowOff>54026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75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45153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84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166670</xdr:rowOff>
    </xdr:from>
    <xdr:to>
      <xdr:col>72</xdr:col>
      <xdr:colOff>38100</xdr:colOff>
      <xdr:row>98</xdr:row>
      <xdr:rowOff>96820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7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87947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89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7953</xdr:rowOff>
    </xdr:from>
    <xdr:to>
      <xdr:col>67</xdr:col>
      <xdr:colOff>101600</xdr:colOff>
      <xdr:row>98</xdr:row>
      <xdr:rowOff>109553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81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100680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9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住民一人当たりのコストのうち最も大きいものは民生費であり、類似団体内平均値を下回っているものの、令和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14,040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円増加し、過去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年で最も高い数値となった。住民税非課税世帯支援給付金事業費が減少した一方、定額減税補足給付金給付事業費の皆増等によるものである。なお、類似団体と比較して低い水準（</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位）になっている要因としては、本市が保育所等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園のうち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園を社会福祉法人等に運営委託していることが大きな要因である。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住民一人当たりのコストが類似団体内平均値を大きく上回っているものは衛生費や教育費である。衛生費は、類似団体内平均値を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46,814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円となった。類似団体内平均値を上回る理由は、ごみ処理施設整備等事業費の増加等によるものである。教育費は、類似団体内平均値と比較し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円上回っているものの前年度対比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58,470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円となった。類似団体内平均値を上回る理由は、市立高等学校や小中学校の校舎等長寿命化改良工事を積極的に行ったためである。減少の主な要因は、美術博物館整備事業費の皆減等によるものである。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については、歳入において諸収入や各種交付金などが増加したものの、新たなごみ焼却施設整備などの大型事業の進展に加え、義務的経費の大幅な増加、物価高騰や賃金改定の影響による経費の増加に対応したことなどにより、令和５年度末現在高から</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6,846</a:t>
          </a:r>
          <a:r>
            <a:rPr kumimoji="1" lang="ja-JP" altLang="en-US" sz="1200">
              <a:latin typeface="ＭＳ ゴシック" pitchFamily="49" charset="-128"/>
              <a:ea typeface="ＭＳ ゴシック" pitchFamily="49" charset="-128"/>
            </a:rPr>
            <a:t>万円減少し、令和６年度末現在高は</a:t>
          </a:r>
          <a:r>
            <a:rPr kumimoji="1" lang="en-US" altLang="ja-JP" sz="1200">
              <a:latin typeface="ＭＳ ゴシック" pitchFamily="49" charset="-128"/>
              <a:ea typeface="ＭＳ ゴシック" pitchFamily="49" charset="-128"/>
            </a:rPr>
            <a:t>62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51</a:t>
          </a:r>
          <a:r>
            <a:rPr kumimoji="1" lang="ja-JP" altLang="en-US" sz="1200">
              <a:latin typeface="ＭＳ ゴシック" pitchFamily="49" charset="-128"/>
              <a:ea typeface="ＭＳ ゴシック" pitchFamily="49" charset="-128"/>
            </a:rPr>
            <a:t>万円となった。</a:t>
          </a:r>
        </a:p>
        <a:p>
          <a:r>
            <a:rPr kumimoji="1" lang="ja-JP" altLang="en-US" sz="1200">
              <a:latin typeface="ＭＳ ゴシック" pitchFamily="49" charset="-128"/>
              <a:ea typeface="ＭＳ ゴシック" pitchFamily="49" charset="-128"/>
            </a:rPr>
            <a:t>また、実質収支については、翌年度に繰り越すべき財源が</a:t>
          </a:r>
          <a:r>
            <a:rPr kumimoji="1" lang="en-US" altLang="ja-JP" sz="1200">
              <a:latin typeface="ＭＳ ゴシック" pitchFamily="49" charset="-128"/>
              <a:ea typeface="ＭＳ ゴシック" pitchFamily="49" charset="-128"/>
            </a:rPr>
            <a:t>6,504</a:t>
          </a:r>
          <a:r>
            <a:rPr kumimoji="1" lang="ja-JP" altLang="en-US" sz="1200">
              <a:latin typeface="ＭＳ ゴシック" pitchFamily="49" charset="-128"/>
              <a:ea typeface="ＭＳ ゴシック" pitchFamily="49" charset="-128"/>
            </a:rPr>
            <a:t>万円増加したことに加え、歳入歳出の差引である形式収支が</a:t>
          </a:r>
          <a:r>
            <a:rPr kumimoji="1" lang="en-US" altLang="ja-JP" sz="1200">
              <a:latin typeface="ＭＳ ゴシック" pitchFamily="49" charset="-128"/>
              <a:ea typeface="ＭＳ ゴシック" pitchFamily="49" charset="-128"/>
            </a:rPr>
            <a:t>12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7,284</a:t>
          </a:r>
          <a:r>
            <a:rPr kumimoji="1" lang="ja-JP" altLang="en-US" sz="1200">
              <a:latin typeface="ＭＳ ゴシック" pitchFamily="49" charset="-128"/>
              <a:ea typeface="ＭＳ ゴシック" pitchFamily="49" charset="-128"/>
            </a:rPr>
            <a:t>万円減少したことから、令和５年度と比較し、</a:t>
          </a:r>
          <a:r>
            <a:rPr kumimoji="1" lang="en-US" altLang="ja-JP" sz="1200">
              <a:latin typeface="ＭＳ ゴシック" pitchFamily="49" charset="-128"/>
              <a:ea typeface="ＭＳ ゴシック" pitchFamily="49" charset="-128"/>
            </a:rPr>
            <a:t>1.82</a:t>
          </a:r>
          <a:r>
            <a:rPr kumimoji="1" lang="ja-JP" altLang="en-US" sz="1200">
              <a:latin typeface="ＭＳ ゴシック" pitchFamily="49" charset="-128"/>
              <a:ea typeface="ＭＳ ゴシック" pitchFamily="49" charset="-128"/>
            </a:rPr>
            <a:t>ポイント減の</a:t>
          </a:r>
          <a:r>
            <a:rPr kumimoji="1" lang="en-US" altLang="ja-JP" sz="1200">
              <a:latin typeface="ＭＳ ゴシック" pitchFamily="49" charset="-128"/>
              <a:ea typeface="ＭＳ ゴシック" pitchFamily="49" charset="-128"/>
            </a:rPr>
            <a:t>1.94%</a:t>
          </a:r>
          <a:r>
            <a:rPr kumimoji="1" lang="ja-JP" altLang="en-US" sz="12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連結実質赤字比率について、一般会計では、義務的経費の増加及び諸収入の増加等により歳入歳出ともに増加した中、歳入歳出差引が減少するとともに、翌年度に繰り越すべき財源が増加したことで、前年度から</a:t>
          </a:r>
          <a:r>
            <a:rPr kumimoji="1" lang="en-US" altLang="ja-JP" sz="1400">
              <a:latin typeface="ＭＳ ゴシック" pitchFamily="49" charset="-128"/>
              <a:ea typeface="ＭＳ ゴシック" pitchFamily="49" charset="-128"/>
            </a:rPr>
            <a:t>1.77</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また、水道事業会計では現金預金の増加等により前年度から</a:t>
          </a:r>
          <a:r>
            <a:rPr kumimoji="1" lang="en-US" altLang="ja-JP" sz="1400">
              <a:latin typeface="ＭＳ ゴシック" pitchFamily="49" charset="-128"/>
              <a:ea typeface="ＭＳ ゴシック" pitchFamily="49" charset="-128"/>
            </a:rPr>
            <a:t>0.23</a:t>
          </a:r>
          <a:r>
            <a:rPr kumimoji="1" lang="ja-JP" altLang="en-US" sz="1400">
              <a:latin typeface="ＭＳ ゴシック" pitchFamily="49" charset="-128"/>
              <a:ea typeface="ＭＳ ゴシック" pitchFamily="49" charset="-128"/>
            </a:rPr>
            <a:t>ポイント増加、下水道事業会計でも現金預金の増加等により前年度から</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ポイント増加した一方で、病院事業会計における現金預金の減少等によって、黒字額が減少し、全体では前年度から</a:t>
          </a:r>
          <a:r>
            <a:rPr kumimoji="1" lang="en-US" altLang="ja-JP" sz="1400">
              <a:latin typeface="ＭＳ ゴシック" pitchFamily="49" charset="-128"/>
              <a:ea typeface="ＭＳ ゴシック" pitchFamily="49" charset="-128"/>
            </a:rPr>
            <a:t>6.82</a:t>
          </a:r>
          <a:r>
            <a:rPr kumimoji="1" lang="ja-JP" altLang="en-US" sz="1400">
              <a:latin typeface="ＭＳ ゴシック" pitchFamily="49" charset="-128"/>
              <a:ea typeface="ＭＳ ゴシック" pitchFamily="49" charset="-128"/>
            </a:rPr>
            <a:t>ポイント減少した。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臨時財政対策債、公害防止事業債償還費の基準財政需要額算入額の減少により、災害復旧費等に係る基準財政需要額が減少した一方で、令和４年度に借り入れた学校教育施設等整備事業等の償還開始により、元利償還金が増加したことで実質公債費比率の分子は前年度から増加した。加えて、分母となる標準財政規模も増加したことから、単年度実質公債費比率は</a:t>
          </a:r>
          <a:r>
            <a:rPr kumimoji="1" lang="en-US" altLang="ja-JP" sz="1300">
              <a:latin typeface="ＭＳ ゴシック" pitchFamily="49" charset="-128"/>
              <a:ea typeface="ＭＳ ゴシック" pitchFamily="49" charset="-128"/>
            </a:rPr>
            <a:t>5.85</a:t>
          </a:r>
          <a:r>
            <a:rPr kumimoji="1" lang="ja-JP" altLang="en-US" sz="1300">
              <a:latin typeface="ＭＳ ゴシック" pitchFamily="49" charset="-128"/>
              <a:ea typeface="ＭＳ ゴシック" pitchFamily="49" charset="-128"/>
            </a:rPr>
            <a:t>％となり、前年度より</a:t>
          </a:r>
          <a:r>
            <a:rPr kumimoji="1" lang="en-US" altLang="ja-JP" sz="1300">
              <a:latin typeface="ＭＳ ゴシック" pitchFamily="49" charset="-128"/>
              <a:ea typeface="ＭＳ ゴシック" pitchFamily="49" charset="-128"/>
            </a:rPr>
            <a:t>0.1</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また、３か年平均実質公債費比率については、令和６年度の単年度実質公債費比率が令和３年度の値を上回ったことから</a:t>
          </a:r>
          <a:r>
            <a:rPr kumimoji="1" lang="en-US" altLang="ja-JP" sz="1300">
              <a:latin typeface="ＭＳ ゴシック" pitchFamily="49" charset="-128"/>
              <a:ea typeface="ＭＳ ゴシック" pitchFamily="49" charset="-128"/>
            </a:rPr>
            <a:t>5.7</a:t>
          </a:r>
          <a:r>
            <a:rPr kumimoji="1" lang="ja-JP" altLang="en-US" sz="1300">
              <a:latin typeface="ＭＳ ゴシック" pitchFamily="49" charset="-128"/>
              <a:ea typeface="ＭＳ ゴシック" pitchFamily="49" charset="-128"/>
            </a:rPr>
            <a:t>％と前年度より</a:t>
          </a:r>
          <a:r>
            <a:rPr kumimoji="1" lang="en-US" altLang="ja-JP" sz="1300">
              <a:latin typeface="ＭＳ ゴシック" pitchFamily="49" charset="-128"/>
              <a:ea typeface="ＭＳ ゴシック" pitchFamily="49" charset="-128"/>
            </a:rPr>
            <a:t>0.6</a:t>
          </a:r>
          <a:r>
            <a:rPr kumimoji="1" lang="ja-JP" altLang="en-US" sz="1300">
              <a:latin typeface="ＭＳ ゴシック" pitchFamily="49" charset="-128"/>
              <a:ea typeface="ＭＳ ゴシック" pitchFamily="49" charset="-128"/>
            </a:rPr>
            <a:t>ポイント上昇した。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
              <a:latin typeface="ＭＳ ゴシック" pitchFamily="49" charset="-128"/>
              <a:ea typeface="ＭＳ ゴシック" pitchFamily="49" charset="-128"/>
            </a:rPr>
            <a:t>　令和</a:t>
          </a:r>
          <a:r>
            <a:rPr kumimoji="1" lang="en-US" altLang="ja-JP" sz="1150">
              <a:latin typeface="ＭＳ ゴシック" pitchFamily="49" charset="-128"/>
              <a:ea typeface="ＭＳ ゴシック" pitchFamily="49" charset="-128"/>
            </a:rPr>
            <a:t>6</a:t>
          </a:r>
          <a:r>
            <a:rPr kumimoji="1" lang="ja-JP" altLang="en-US" sz="1150">
              <a:latin typeface="ＭＳ ゴシック" pitchFamily="49" charset="-128"/>
              <a:ea typeface="ＭＳ ゴシック" pitchFamily="49" charset="-128"/>
            </a:rPr>
            <a:t>年度の将来負担比率は</a:t>
          </a:r>
          <a:r>
            <a:rPr kumimoji="1" lang="en-US" altLang="ja-JP" sz="1150">
              <a:latin typeface="ＭＳ ゴシック" pitchFamily="49" charset="-128"/>
              <a:ea typeface="ＭＳ ゴシック" pitchFamily="49" charset="-128"/>
            </a:rPr>
            <a:t>27.5</a:t>
          </a:r>
          <a:r>
            <a:rPr kumimoji="1" lang="ja-JP" altLang="en-US" sz="1150">
              <a:latin typeface="ＭＳ ゴシック" pitchFamily="49" charset="-128"/>
              <a:ea typeface="ＭＳ ゴシック" pitchFamily="49" charset="-128"/>
            </a:rPr>
            <a:t>％で、前年度の</a:t>
          </a:r>
          <a:r>
            <a:rPr kumimoji="1" lang="en-US" altLang="ja-JP" sz="1150">
              <a:latin typeface="ＭＳ ゴシック" pitchFamily="49" charset="-128"/>
              <a:ea typeface="ＭＳ ゴシック" pitchFamily="49" charset="-128"/>
            </a:rPr>
            <a:t>27.1</a:t>
          </a:r>
          <a:r>
            <a:rPr kumimoji="1" lang="ja-JP" altLang="en-US" sz="1150">
              <a:latin typeface="ＭＳ ゴシック" pitchFamily="49" charset="-128"/>
              <a:ea typeface="ＭＳ ゴシック" pitchFamily="49" charset="-128"/>
            </a:rPr>
            <a:t>％から</a:t>
          </a:r>
          <a:r>
            <a:rPr kumimoji="1" lang="en-US" altLang="ja-JP" sz="1150">
              <a:latin typeface="ＭＳ ゴシック" pitchFamily="49" charset="-128"/>
              <a:ea typeface="ＭＳ ゴシック" pitchFamily="49" charset="-128"/>
            </a:rPr>
            <a:t>0.4</a:t>
          </a:r>
          <a:r>
            <a:rPr kumimoji="1" lang="ja-JP" altLang="en-US" sz="1150">
              <a:latin typeface="ＭＳ ゴシック" pitchFamily="49" charset="-128"/>
              <a:ea typeface="ＭＳ ゴシック" pitchFamily="49" charset="-128"/>
            </a:rPr>
            <a:t>ポイント上昇した。</a:t>
          </a:r>
        </a:p>
        <a:p>
          <a:r>
            <a:rPr kumimoji="1" lang="ja-JP" altLang="en-US" sz="1150">
              <a:latin typeface="ＭＳ ゴシック" pitchFamily="49" charset="-128"/>
              <a:ea typeface="ＭＳ ゴシック" pitchFamily="49" charset="-128"/>
            </a:rPr>
            <a:t>　将来負担額は、臨時財政対策債の減があったものの、一般単独事業債の借入の増などによる地方債の現在高が</a:t>
          </a:r>
          <a:r>
            <a:rPr kumimoji="1" lang="en-US" altLang="ja-JP" sz="1150">
              <a:latin typeface="ＭＳ ゴシック" pitchFamily="49" charset="-128"/>
              <a:ea typeface="ＭＳ ゴシック" pitchFamily="49" charset="-128"/>
            </a:rPr>
            <a:t>4</a:t>
          </a:r>
          <a:r>
            <a:rPr kumimoji="1" lang="ja-JP" altLang="en-US" sz="1150">
              <a:latin typeface="ＭＳ ゴシック" pitchFamily="49" charset="-128"/>
              <a:ea typeface="ＭＳ ゴシック" pitchFamily="49" charset="-128"/>
            </a:rPr>
            <a:t>億</a:t>
          </a:r>
          <a:r>
            <a:rPr kumimoji="1" lang="en-US" altLang="ja-JP" sz="1150">
              <a:latin typeface="ＭＳ ゴシック" pitchFamily="49" charset="-128"/>
              <a:ea typeface="ＭＳ ゴシック" pitchFamily="49" charset="-128"/>
            </a:rPr>
            <a:t>9,246</a:t>
          </a:r>
          <a:r>
            <a:rPr kumimoji="1" lang="ja-JP" altLang="en-US" sz="1150">
              <a:latin typeface="ＭＳ ゴシック" pitchFamily="49" charset="-128"/>
              <a:ea typeface="ＭＳ ゴシック" pitchFamily="49" charset="-128"/>
            </a:rPr>
            <a:t>万円増加したことに加え、退職手当負担見込額が</a:t>
          </a:r>
          <a:r>
            <a:rPr kumimoji="1" lang="en-US" altLang="ja-JP" sz="1150">
              <a:latin typeface="ＭＳ ゴシック" pitchFamily="49" charset="-128"/>
              <a:ea typeface="ＭＳ ゴシック" pitchFamily="49" charset="-128"/>
            </a:rPr>
            <a:t>5,082</a:t>
          </a:r>
          <a:r>
            <a:rPr kumimoji="1" lang="ja-JP" altLang="en-US" sz="1150">
              <a:latin typeface="ＭＳ ゴシック" pitchFamily="49" charset="-128"/>
              <a:ea typeface="ＭＳ ゴシック" pitchFamily="49" charset="-128"/>
            </a:rPr>
            <a:t>万円増加した。一方で、芸術文化交流施設整備・維持管理事業、保健所・保健センター及び地域療育センター（仮称）等整備・運営事業等の債務負担行為に基づく支出予定額が</a:t>
          </a:r>
          <a:r>
            <a:rPr kumimoji="1" lang="en-US" altLang="ja-JP" sz="1150">
              <a:latin typeface="ＭＳ ゴシック" pitchFamily="49" charset="-128"/>
              <a:ea typeface="ＭＳ ゴシック" pitchFamily="49" charset="-128"/>
            </a:rPr>
            <a:t>8</a:t>
          </a:r>
          <a:r>
            <a:rPr kumimoji="1" lang="ja-JP" altLang="en-US" sz="1150">
              <a:latin typeface="ＭＳ ゴシック" pitchFamily="49" charset="-128"/>
              <a:ea typeface="ＭＳ ゴシック" pitchFamily="49" charset="-128"/>
            </a:rPr>
            <a:t>億円減少したため、全体として</a:t>
          </a:r>
          <a:r>
            <a:rPr kumimoji="1" lang="en-US" altLang="ja-JP" sz="1150">
              <a:latin typeface="ＭＳ ゴシック" pitchFamily="49" charset="-128"/>
              <a:ea typeface="ＭＳ ゴシック" pitchFamily="49" charset="-128"/>
            </a:rPr>
            <a:t>7</a:t>
          </a:r>
          <a:r>
            <a:rPr kumimoji="1" lang="ja-JP" altLang="en-US" sz="1150">
              <a:latin typeface="ＭＳ ゴシック" pitchFamily="49" charset="-128"/>
              <a:ea typeface="ＭＳ ゴシック" pitchFamily="49" charset="-128"/>
            </a:rPr>
            <a:t>億</a:t>
          </a:r>
          <a:r>
            <a:rPr kumimoji="1" lang="en-US" altLang="ja-JP" sz="1150">
              <a:latin typeface="ＭＳ ゴシック" pitchFamily="49" charset="-128"/>
              <a:ea typeface="ＭＳ ゴシック" pitchFamily="49" charset="-128"/>
            </a:rPr>
            <a:t>7,078</a:t>
          </a:r>
          <a:r>
            <a:rPr kumimoji="1" lang="ja-JP" altLang="en-US" sz="1150">
              <a:latin typeface="ＭＳ ゴシック" pitchFamily="49" charset="-128"/>
              <a:ea typeface="ＭＳ ゴシック" pitchFamily="49" charset="-128"/>
            </a:rPr>
            <a:t>万円減少した。</a:t>
          </a:r>
        </a:p>
        <a:p>
          <a:r>
            <a:rPr kumimoji="1" lang="ja-JP" altLang="en-US" sz="1150">
              <a:latin typeface="ＭＳ ゴシック" pitchFamily="49" charset="-128"/>
              <a:ea typeface="ＭＳ ゴシック" pitchFamily="49" charset="-128"/>
            </a:rPr>
            <a:t>　充当可能財源等は、基準財政需要額算入見込額が</a:t>
          </a:r>
          <a:r>
            <a:rPr kumimoji="1" lang="en-US" altLang="ja-JP" sz="1150">
              <a:latin typeface="ＭＳ ゴシック" pitchFamily="49" charset="-128"/>
              <a:ea typeface="ＭＳ ゴシック" pitchFamily="49" charset="-128"/>
            </a:rPr>
            <a:t>7</a:t>
          </a:r>
          <a:r>
            <a:rPr kumimoji="1" lang="ja-JP" altLang="en-US" sz="1150">
              <a:latin typeface="ＭＳ ゴシック" pitchFamily="49" charset="-128"/>
              <a:ea typeface="ＭＳ ゴシック" pitchFamily="49" charset="-128"/>
            </a:rPr>
            <a:t>億</a:t>
          </a:r>
          <a:r>
            <a:rPr kumimoji="1" lang="en-US" altLang="ja-JP" sz="1150">
              <a:latin typeface="ＭＳ ゴシック" pitchFamily="49" charset="-128"/>
              <a:ea typeface="ＭＳ ゴシック" pitchFamily="49" charset="-128"/>
            </a:rPr>
            <a:t>6,174</a:t>
          </a:r>
          <a:r>
            <a:rPr kumimoji="1" lang="ja-JP" altLang="en-US" sz="1150">
              <a:latin typeface="ＭＳ ゴシック" pitchFamily="49" charset="-128"/>
              <a:ea typeface="ＭＳ ゴシック" pitchFamily="49" charset="-128"/>
            </a:rPr>
            <a:t>万円減少したことに加え、ごみ処理施設整備等事業などの普通建設事業費や人事院勧告に伴う給与改定による人件費の増加等に伴う財政調整基金の取り崩し額の増加等により充当可能基金が</a:t>
          </a:r>
          <a:r>
            <a:rPr kumimoji="1" lang="en-US" altLang="ja-JP" sz="1150">
              <a:latin typeface="ＭＳ ゴシック" pitchFamily="49" charset="-128"/>
              <a:ea typeface="ＭＳ ゴシック" pitchFamily="49" charset="-128"/>
            </a:rPr>
            <a:t>6</a:t>
          </a:r>
          <a:r>
            <a:rPr kumimoji="1" lang="ja-JP" altLang="en-US" sz="1150">
              <a:latin typeface="ＭＳ ゴシック" pitchFamily="49" charset="-128"/>
              <a:ea typeface="ＭＳ ゴシック" pitchFamily="49" charset="-128"/>
            </a:rPr>
            <a:t>億</a:t>
          </a:r>
          <a:r>
            <a:rPr kumimoji="1" lang="en-US" altLang="ja-JP" sz="1150">
              <a:latin typeface="ＭＳ ゴシック" pitchFamily="49" charset="-128"/>
              <a:ea typeface="ＭＳ ゴシック" pitchFamily="49" charset="-128"/>
            </a:rPr>
            <a:t>1,955</a:t>
          </a:r>
          <a:r>
            <a:rPr kumimoji="1" lang="ja-JP" altLang="en-US" sz="1150">
              <a:latin typeface="ＭＳ ゴシック" pitchFamily="49" charset="-128"/>
              <a:ea typeface="ＭＳ ゴシック" pitchFamily="49" charset="-128"/>
            </a:rPr>
            <a:t>万円減少したため、全体として</a:t>
          </a:r>
          <a:r>
            <a:rPr kumimoji="1" lang="en-US" altLang="ja-JP" sz="1150">
              <a:latin typeface="ＭＳ ゴシック" pitchFamily="49" charset="-128"/>
              <a:ea typeface="ＭＳ ゴシック" pitchFamily="49" charset="-128"/>
            </a:rPr>
            <a:t>17</a:t>
          </a:r>
          <a:r>
            <a:rPr kumimoji="1" lang="ja-JP" altLang="en-US" sz="1150">
              <a:latin typeface="ＭＳ ゴシック" pitchFamily="49" charset="-128"/>
              <a:ea typeface="ＭＳ ゴシック" pitchFamily="49" charset="-128"/>
            </a:rPr>
            <a:t>億</a:t>
          </a:r>
          <a:r>
            <a:rPr kumimoji="1" lang="en-US" altLang="ja-JP" sz="1150">
              <a:latin typeface="ＭＳ ゴシック" pitchFamily="49" charset="-128"/>
              <a:ea typeface="ＭＳ ゴシック" pitchFamily="49" charset="-128"/>
            </a:rPr>
            <a:t>5,189</a:t>
          </a:r>
          <a:r>
            <a:rPr kumimoji="1" lang="ja-JP" altLang="en-US" sz="1150">
              <a:latin typeface="ＭＳ ゴシック" pitchFamily="49" charset="-128"/>
              <a:ea typeface="ＭＳ ゴシック" pitchFamily="49" charset="-128"/>
            </a:rPr>
            <a:t>万円減少した。</a:t>
          </a:r>
        </a:p>
        <a:p>
          <a:r>
            <a:rPr kumimoji="1" lang="ja-JP" altLang="en-US" sz="1150">
              <a:latin typeface="ＭＳ ゴシック" pitchFamily="49" charset="-128"/>
              <a:ea typeface="ＭＳ ゴシック" pitchFamily="49" charset="-128"/>
            </a:rPr>
            <a:t>　標準財政規模が</a:t>
          </a:r>
          <a:r>
            <a:rPr kumimoji="1" lang="en-US" altLang="ja-JP" sz="1150">
              <a:latin typeface="ＭＳ ゴシック" pitchFamily="49" charset="-128"/>
              <a:ea typeface="ＭＳ ゴシック" pitchFamily="49" charset="-128"/>
            </a:rPr>
            <a:t>21</a:t>
          </a:r>
          <a:r>
            <a:rPr kumimoji="1" lang="ja-JP" altLang="en-US" sz="1150">
              <a:latin typeface="ＭＳ ゴシック" pitchFamily="49" charset="-128"/>
              <a:ea typeface="ＭＳ ゴシック" pitchFamily="49" charset="-128"/>
            </a:rPr>
            <a:t>億</a:t>
          </a:r>
          <a:r>
            <a:rPr kumimoji="1" lang="en-US" altLang="ja-JP" sz="1150">
              <a:latin typeface="ＭＳ ゴシック" pitchFamily="49" charset="-128"/>
              <a:ea typeface="ＭＳ ゴシック" pitchFamily="49" charset="-128"/>
            </a:rPr>
            <a:t>3,784</a:t>
          </a:r>
          <a:r>
            <a:rPr kumimoji="1" lang="ja-JP" altLang="en-US" sz="1150">
              <a:latin typeface="ＭＳ ゴシック" pitchFamily="49" charset="-128"/>
              <a:ea typeface="ＭＳ ゴシック" pitchFamily="49" charset="-128"/>
            </a:rPr>
            <a:t>万円増加したこと等により指標分母は増加したものの、将来負担額の減少に対して、充当可能財源等の減少が上回り指標の分子が増加したことにより、将来負担比率は上昇した。</a:t>
          </a:r>
        </a:p>
        <a:p>
          <a:endParaRPr kumimoji="1" lang="ja-JP" altLang="en-US" sz="115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愛知県豊橋市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a:effectLst/>
          </a:endParaRPr>
        </a:p>
        <a:p>
          <a:r>
            <a:rPr kumimoji="1" lang="ja-JP" altLang="ja-JP" sz="1100">
              <a:solidFill>
                <a:schemeClr val="dk1"/>
              </a:solidFill>
              <a:effectLst/>
              <a:latin typeface="+mn-lt"/>
              <a:ea typeface="+mn-ea"/>
              <a:cs typeface="+mn-cs"/>
            </a:rPr>
            <a:t>・職員の退職手当の支給に必要となる財源確保を目的とした職員退職手当基金へ</a:t>
          </a:r>
          <a:r>
            <a:rPr kumimoji="1" lang="en-US" altLang="ja-JP" sz="1100">
              <a:solidFill>
                <a:schemeClr val="dk1"/>
              </a:solidFill>
              <a:effectLst/>
              <a:latin typeface="+mn-lt"/>
              <a:ea typeface="+mn-ea"/>
              <a:cs typeface="+mn-cs"/>
            </a:rPr>
            <a:t>589</a:t>
          </a:r>
          <a:r>
            <a:rPr kumimoji="1" lang="ja-JP" altLang="ja-JP" sz="1100">
              <a:solidFill>
                <a:schemeClr val="dk1"/>
              </a:solidFill>
              <a:effectLst/>
              <a:latin typeface="+mn-lt"/>
              <a:ea typeface="+mn-ea"/>
              <a:cs typeface="+mn-cs"/>
            </a:rPr>
            <a:t>百万円積み立てたほか、</a:t>
          </a:r>
          <a:r>
            <a:rPr lang="ja-JP" altLang="ja-JP" sz="1100" b="0" i="0">
              <a:solidFill>
                <a:schemeClr val="dk1"/>
              </a:solidFill>
              <a:effectLst/>
              <a:latin typeface="+mn-lt"/>
              <a:ea typeface="+mn-ea"/>
              <a:cs typeface="+mn-cs"/>
            </a:rPr>
            <a:t>市内外からの寄附金を活用し、個性豊かで活力あるふるさとづくりに資することを目的とした</a:t>
          </a:r>
          <a:r>
            <a:rPr kumimoji="1" lang="ja-JP" altLang="ja-JP" sz="1100" b="0" i="0">
              <a:solidFill>
                <a:schemeClr val="dk1"/>
              </a:solidFill>
              <a:effectLst/>
              <a:latin typeface="+mn-lt"/>
              <a:ea typeface="+mn-ea"/>
              <a:cs typeface="+mn-cs"/>
            </a:rPr>
            <a:t>ふるさと</a:t>
          </a:r>
          <a:r>
            <a:rPr kumimoji="1" lang="ja-JP" altLang="ja-JP" sz="1100">
              <a:solidFill>
                <a:schemeClr val="dk1"/>
              </a:solidFill>
              <a:effectLst/>
              <a:latin typeface="+mn-lt"/>
              <a:ea typeface="+mn-ea"/>
              <a:cs typeface="+mn-cs"/>
            </a:rPr>
            <a:t>基金へ</a:t>
          </a:r>
          <a:r>
            <a:rPr kumimoji="1" lang="en-US" altLang="ja-JP" sz="1100">
              <a:solidFill>
                <a:schemeClr val="dk1"/>
              </a:solidFill>
              <a:effectLst/>
              <a:latin typeface="+mn-lt"/>
              <a:ea typeface="+mn-ea"/>
              <a:cs typeface="+mn-cs"/>
            </a:rPr>
            <a:t>514</a:t>
          </a:r>
          <a:r>
            <a:rPr kumimoji="1" lang="ja-JP" altLang="ja-JP" sz="1100">
              <a:solidFill>
                <a:schemeClr val="dk1"/>
              </a:solidFill>
              <a:effectLst/>
              <a:latin typeface="+mn-lt"/>
              <a:ea typeface="+mn-ea"/>
              <a:cs typeface="+mn-cs"/>
            </a:rPr>
            <a:t>百万円積み立て、普通交付税として交付された臨時財政対策債償還基金費等の</a:t>
          </a:r>
          <a:r>
            <a:rPr kumimoji="1" lang="en-US" altLang="ja-JP" sz="1100">
              <a:solidFill>
                <a:schemeClr val="dk1"/>
              </a:solidFill>
              <a:effectLst/>
              <a:latin typeface="+mn-lt"/>
              <a:ea typeface="+mn-ea"/>
              <a:cs typeface="+mn-cs"/>
            </a:rPr>
            <a:t>339</a:t>
          </a:r>
          <a:r>
            <a:rPr kumimoji="1" lang="ja-JP" altLang="ja-JP" sz="1100">
              <a:solidFill>
                <a:schemeClr val="dk1"/>
              </a:solidFill>
              <a:effectLst/>
              <a:latin typeface="+mn-lt"/>
              <a:ea typeface="+mn-ea"/>
              <a:cs typeface="+mn-cs"/>
            </a:rPr>
            <a:t>百万円を減債基金へ積み立てた。</a:t>
          </a:r>
          <a:endParaRPr lang="ja-JP" altLang="ja-JP">
            <a:effectLst/>
          </a:endParaRPr>
        </a:p>
        <a:p>
          <a:r>
            <a:rPr kumimoji="1" lang="ja-JP" altLang="ja-JP" sz="1100">
              <a:solidFill>
                <a:schemeClr val="dk1"/>
              </a:solidFill>
              <a:effectLst/>
              <a:latin typeface="+mn-lt"/>
              <a:ea typeface="+mn-ea"/>
              <a:cs typeface="+mn-cs"/>
            </a:rPr>
            <a:t>・職員の退職手当の支給のため職員退職手当基金を</a:t>
          </a:r>
          <a:r>
            <a:rPr kumimoji="1" lang="en-US" altLang="ja-JP" sz="1100">
              <a:solidFill>
                <a:schemeClr val="dk1"/>
              </a:solidFill>
              <a:effectLst/>
              <a:latin typeface="+mn-lt"/>
              <a:ea typeface="+mn-ea"/>
              <a:cs typeface="+mn-cs"/>
            </a:rPr>
            <a:t>728</a:t>
          </a:r>
          <a:r>
            <a:rPr kumimoji="1" lang="ja-JP" altLang="ja-JP" sz="1100">
              <a:solidFill>
                <a:schemeClr val="dk1"/>
              </a:solidFill>
              <a:effectLst/>
              <a:latin typeface="+mn-lt"/>
              <a:ea typeface="+mn-ea"/>
              <a:cs typeface="+mn-cs"/>
            </a:rPr>
            <a:t>百万円を取り崩したほか、地域産業の促進に係る経費へ充当するため、未来産業支援基金を</a:t>
          </a:r>
          <a:r>
            <a:rPr kumimoji="1" lang="en-US" altLang="ja-JP" sz="1100">
              <a:solidFill>
                <a:schemeClr val="dk1"/>
              </a:solidFill>
              <a:effectLst/>
              <a:latin typeface="+mn-lt"/>
              <a:ea typeface="+mn-ea"/>
              <a:cs typeface="+mn-cs"/>
            </a:rPr>
            <a:t>196</a:t>
          </a:r>
          <a:r>
            <a:rPr kumimoji="1" lang="ja-JP" altLang="ja-JP" sz="1100">
              <a:solidFill>
                <a:schemeClr val="dk1"/>
              </a:solidFill>
              <a:effectLst/>
              <a:latin typeface="+mn-lt"/>
              <a:ea typeface="+mn-ea"/>
              <a:cs typeface="+mn-cs"/>
            </a:rPr>
            <a:t>百万円取り崩し、寄付者が指定した事業に充当するため、ふるさと基金を</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百万円取り崩した。</a:t>
          </a:r>
          <a:endParaRPr lang="ja-JP" altLang="ja-JP">
            <a:effectLst/>
          </a:endParaRPr>
        </a:p>
        <a:p>
          <a:r>
            <a:rPr kumimoji="1" lang="ja-JP" altLang="ja-JP" sz="1100">
              <a:solidFill>
                <a:schemeClr val="dk1"/>
              </a:solidFill>
              <a:effectLst/>
              <a:latin typeface="+mn-lt"/>
              <a:ea typeface="+mn-ea"/>
              <a:cs typeface="+mn-cs"/>
            </a:rPr>
            <a:t>・基金全体としては</a:t>
          </a:r>
          <a:r>
            <a:rPr kumimoji="1" lang="en-US" altLang="ja-JP" sz="1100">
              <a:solidFill>
                <a:schemeClr val="dk1"/>
              </a:solidFill>
              <a:effectLst/>
              <a:latin typeface="+mn-lt"/>
              <a:ea typeface="+mn-ea"/>
              <a:cs typeface="+mn-cs"/>
            </a:rPr>
            <a:t>1,643</a:t>
          </a:r>
          <a:r>
            <a:rPr kumimoji="1" lang="ja-JP" altLang="ja-JP" sz="1100">
              <a:solidFill>
                <a:schemeClr val="dk1"/>
              </a:solidFill>
              <a:effectLst/>
              <a:latin typeface="+mn-lt"/>
              <a:ea typeface="+mn-ea"/>
              <a:cs typeface="+mn-cs"/>
            </a:rPr>
            <a:t>百万円減となった。</a:t>
          </a:r>
          <a:endParaRPr lang="ja-JP" altLang="ja-JP">
            <a:effectLst/>
          </a:endParaRPr>
        </a:p>
        <a:p>
          <a:r>
            <a:rPr kumimoji="1" lang="ja-JP" altLang="ja-JP" sz="1100">
              <a:solidFill>
                <a:schemeClr val="dk1"/>
              </a:solidFill>
              <a:effectLst/>
              <a:latin typeface="+mn-lt"/>
              <a:ea typeface="+mn-ea"/>
              <a:cs typeface="+mn-cs"/>
            </a:rPr>
            <a:t>（今後の方針）</a:t>
          </a:r>
          <a:endParaRPr lang="ja-JP" altLang="ja-JP">
            <a:effectLst/>
          </a:endParaRPr>
        </a:p>
        <a:p>
          <a:r>
            <a:rPr kumimoji="1" lang="ja-JP" altLang="ja-JP" sz="1100">
              <a:solidFill>
                <a:schemeClr val="dk1"/>
              </a:solidFill>
              <a:effectLst/>
              <a:latin typeface="+mn-lt"/>
              <a:ea typeface="+mn-ea"/>
              <a:cs typeface="+mn-cs"/>
            </a:rPr>
            <a:t>・基金の使途に基づき活用していく。不測の事態に備えるため、基金の大部分を占める財政調整基金の増加に努める。</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a:effectLst/>
          </a:endParaRPr>
        </a:p>
        <a:p>
          <a:r>
            <a:rPr kumimoji="1" lang="ja-JP" altLang="ja-JP" sz="1100">
              <a:solidFill>
                <a:schemeClr val="dk1"/>
              </a:solidFill>
              <a:effectLst/>
              <a:latin typeface="+mn-lt"/>
              <a:ea typeface="+mn-ea"/>
              <a:cs typeface="+mn-cs"/>
            </a:rPr>
            <a:t>・豊橋市公共施設等整備基金：公共施設等の円滑かつ効率的な更新、保全等の整備に要する経費の財源に充てる。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・豊橋市未来産業支援基金：新たに求められる地域経済の実現を図る事業を実施することにより、市民生活及び事業活動を支援する。</a:t>
          </a:r>
          <a:endParaRPr lang="ja-JP" altLang="ja-JP">
            <a:effectLst/>
          </a:endParaRPr>
        </a:p>
        <a:p>
          <a:r>
            <a:rPr kumimoji="1" lang="ja-JP" altLang="ja-JP" sz="1100">
              <a:solidFill>
                <a:schemeClr val="dk1"/>
              </a:solidFill>
              <a:effectLst/>
              <a:latin typeface="+mn-lt"/>
              <a:ea typeface="+mn-ea"/>
              <a:cs typeface="+mn-cs"/>
            </a:rPr>
            <a:t>・豊橋市職員退職手当基金：退職手当の支給に必要となる財源を安定的</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確保</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・星野眞吾・高畑郁子美術振興基金：絵画の創作活動の奨励、顕彰等美術の振興を図る。</a:t>
          </a:r>
          <a:endParaRPr lang="ja-JP" altLang="ja-JP">
            <a:effectLst/>
          </a:endParaRPr>
        </a:p>
        <a:p>
          <a:r>
            <a:rPr kumimoji="1" lang="ja-JP" altLang="ja-JP" sz="1100">
              <a:solidFill>
                <a:schemeClr val="dk1"/>
              </a:solidFill>
              <a:effectLst/>
              <a:latin typeface="+mn-lt"/>
              <a:ea typeface="+mn-ea"/>
              <a:cs typeface="+mn-cs"/>
            </a:rPr>
            <a:t>・ふるさと基金：</a:t>
          </a:r>
          <a:r>
            <a:rPr lang="ja-JP" altLang="ja-JP" sz="1100" b="0" i="0">
              <a:solidFill>
                <a:schemeClr val="dk1"/>
              </a:solidFill>
              <a:effectLst/>
              <a:latin typeface="+mn-lt"/>
              <a:ea typeface="+mn-ea"/>
              <a:cs typeface="+mn-cs"/>
            </a:rPr>
            <a:t>寄附者から収受した寄附金を寄付者が指定した事業に充当する</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（増減理由）</a:t>
          </a:r>
          <a:endParaRPr lang="ja-JP" altLang="ja-JP">
            <a:effectLst/>
          </a:endParaRPr>
        </a:p>
        <a:p>
          <a:pPr eaLnBrk="1" fontAlgn="auto" latinLnBrk="0" hangingPunct="1"/>
          <a:r>
            <a:rPr kumimoji="1" lang="ja-JP" altLang="ja-JP" sz="1100">
              <a:solidFill>
                <a:schemeClr val="dk1"/>
              </a:solidFill>
              <a:effectLst/>
              <a:latin typeface="+mn-lt"/>
              <a:ea typeface="+mn-ea"/>
              <a:cs typeface="+mn-cs"/>
            </a:rPr>
            <a:t>・ふるさと基金：寄付者指定の事業充当のため</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百万を取り崩し、寄附金等</a:t>
          </a:r>
          <a:r>
            <a:rPr kumimoji="1" lang="en-US" altLang="ja-JP" sz="1100">
              <a:solidFill>
                <a:schemeClr val="dk1"/>
              </a:solidFill>
              <a:effectLst/>
              <a:latin typeface="+mn-lt"/>
              <a:ea typeface="+mn-ea"/>
              <a:cs typeface="+mn-cs"/>
            </a:rPr>
            <a:t>514</a:t>
          </a:r>
          <a:r>
            <a:rPr kumimoji="1" lang="ja-JP" altLang="ja-JP" sz="1100">
              <a:solidFill>
                <a:schemeClr val="dk1"/>
              </a:solidFill>
              <a:effectLst/>
              <a:latin typeface="+mn-lt"/>
              <a:ea typeface="+mn-ea"/>
              <a:cs typeface="+mn-cs"/>
            </a:rPr>
            <a:t>百万円を積み立てた。</a:t>
          </a:r>
          <a:endParaRPr lang="ja-JP" altLang="ja-JP">
            <a:effectLst/>
          </a:endParaRPr>
        </a:p>
        <a:p>
          <a:pPr eaLnBrk="1" fontAlgn="auto" latinLnBrk="0" hangingPunct="1"/>
          <a:r>
            <a:rPr kumimoji="1" lang="ja-JP" altLang="ja-JP" sz="1100">
              <a:solidFill>
                <a:schemeClr val="dk1"/>
              </a:solidFill>
              <a:effectLst/>
              <a:latin typeface="+mn-lt"/>
              <a:ea typeface="+mn-ea"/>
              <a:cs typeface="+mn-cs"/>
            </a:rPr>
            <a:t>・豊橋市公共施設等整備基金：土地・建物売却収入等</a:t>
          </a:r>
          <a:r>
            <a:rPr kumimoji="1" lang="en-US" altLang="ja-JP" sz="1100">
              <a:solidFill>
                <a:schemeClr val="dk1"/>
              </a:solidFill>
              <a:effectLst/>
              <a:latin typeface="+mn-lt"/>
              <a:ea typeface="+mn-ea"/>
              <a:cs typeface="+mn-cs"/>
            </a:rPr>
            <a:t>138</a:t>
          </a:r>
          <a:r>
            <a:rPr kumimoji="1" lang="ja-JP" altLang="ja-JP" sz="1100">
              <a:solidFill>
                <a:schemeClr val="dk1"/>
              </a:solidFill>
              <a:effectLst/>
              <a:latin typeface="+mn-lt"/>
              <a:ea typeface="+mn-ea"/>
              <a:cs typeface="+mn-cs"/>
            </a:rPr>
            <a:t>百万円を積み立てた。</a:t>
          </a:r>
          <a:endParaRPr lang="ja-JP" altLang="ja-JP">
            <a:effectLst/>
          </a:endParaRPr>
        </a:p>
        <a:p>
          <a:r>
            <a:rPr kumimoji="1" lang="ja-JP" altLang="ja-JP" sz="1100">
              <a:solidFill>
                <a:schemeClr val="dk1"/>
              </a:solidFill>
              <a:effectLst/>
              <a:latin typeface="+mn-lt"/>
              <a:ea typeface="+mn-ea"/>
              <a:cs typeface="+mn-cs"/>
            </a:rPr>
            <a:t>・豊橋市未来産業支援基金：地域産業の促進に係る経費への充当のために</a:t>
          </a:r>
          <a:r>
            <a:rPr kumimoji="1" lang="en-US" altLang="ja-JP" sz="1100">
              <a:solidFill>
                <a:schemeClr val="dk1"/>
              </a:solidFill>
              <a:effectLst/>
              <a:latin typeface="+mn-lt"/>
              <a:ea typeface="+mn-ea"/>
              <a:cs typeface="+mn-cs"/>
            </a:rPr>
            <a:t>196</a:t>
          </a:r>
          <a:r>
            <a:rPr kumimoji="1" lang="ja-JP" altLang="ja-JP" sz="1100">
              <a:solidFill>
                <a:schemeClr val="dk1"/>
              </a:solidFill>
              <a:effectLst/>
              <a:latin typeface="+mn-lt"/>
              <a:ea typeface="+mn-ea"/>
              <a:cs typeface="+mn-cs"/>
            </a:rPr>
            <a:t>百万円取り崩した。</a:t>
          </a:r>
          <a:endParaRPr lang="ja-JP" altLang="ja-JP">
            <a:effectLst/>
          </a:endParaRPr>
        </a:p>
        <a:p>
          <a:pPr eaLnBrk="1" fontAlgn="auto" latinLnBrk="0" hangingPunct="1"/>
          <a:r>
            <a:rPr kumimoji="1" lang="ja-JP" altLang="ja-JP" sz="1100">
              <a:solidFill>
                <a:schemeClr val="dk1"/>
              </a:solidFill>
              <a:effectLst/>
              <a:latin typeface="+mn-lt"/>
              <a:ea typeface="+mn-ea"/>
              <a:cs typeface="+mn-cs"/>
            </a:rPr>
            <a:t>・豊橋市職員退職手当基金：退職手当の支給のため、</a:t>
          </a:r>
          <a:r>
            <a:rPr kumimoji="1" lang="en-US" altLang="ja-JP" sz="1100">
              <a:solidFill>
                <a:schemeClr val="dk1"/>
              </a:solidFill>
              <a:effectLst/>
              <a:latin typeface="+mn-lt"/>
              <a:ea typeface="+mn-ea"/>
              <a:cs typeface="+mn-cs"/>
            </a:rPr>
            <a:t>728</a:t>
          </a:r>
          <a:r>
            <a:rPr kumimoji="1" lang="ja-JP" altLang="ja-JP" sz="1100">
              <a:solidFill>
                <a:schemeClr val="dk1"/>
              </a:solidFill>
              <a:effectLst/>
              <a:latin typeface="+mn-lt"/>
              <a:ea typeface="+mn-ea"/>
              <a:cs typeface="+mn-cs"/>
            </a:rPr>
            <a:t>百万円を取り崩し、新たな延長者のために</a:t>
          </a:r>
          <a:r>
            <a:rPr kumimoji="1" lang="en-US" altLang="ja-JP" sz="1100">
              <a:solidFill>
                <a:schemeClr val="dk1"/>
              </a:solidFill>
              <a:effectLst/>
              <a:latin typeface="+mn-lt"/>
              <a:ea typeface="+mn-ea"/>
              <a:cs typeface="+mn-cs"/>
            </a:rPr>
            <a:t>589</a:t>
          </a:r>
          <a:r>
            <a:rPr kumimoji="1" lang="ja-JP" altLang="ja-JP" sz="1100">
              <a:solidFill>
                <a:schemeClr val="dk1"/>
              </a:solidFill>
              <a:effectLst/>
              <a:latin typeface="+mn-lt"/>
              <a:ea typeface="+mn-ea"/>
              <a:cs typeface="+mn-cs"/>
            </a:rPr>
            <a:t>百万積み立てた。</a:t>
          </a:r>
          <a:endParaRPr lang="ja-JP" altLang="ja-JP">
            <a:effectLst/>
          </a:endParaRPr>
        </a:p>
        <a:p>
          <a:r>
            <a:rPr kumimoji="1" lang="ja-JP" altLang="ja-JP" sz="1100">
              <a:solidFill>
                <a:schemeClr val="dk1"/>
              </a:solidFill>
              <a:effectLst/>
              <a:latin typeface="+mn-lt"/>
              <a:ea typeface="+mn-ea"/>
              <a:cs typeface="+mn-cs"/>
            </a:rPr>
            <a:t>・つつじが丘校区地域振興基金：事業実施に係る経費への充当のために</a:t>
          </a:r>
          <a:r>
            <a:rPr kumimoji="1" lang="en-US" altLang="ja-JP" sz="1100">
              <a:solidFill>
                <a:schemeClr val="dk1"/>
              </a:solidFill>
              <a:effectLst/>
              <a:latin typeface="+mn-lt"/>
              <a:ea typeface="+mn-ea"/>
              <a:cs typeface="+mn-cs"/>
            </a:rPr>
            <a:t>102</a:t>
          </a:r>
          <a:r>
            <a:rPr kumimoji="1" lang="ja-JP" altLang="ja-JP" sz="1100">
              <a:solidFill>
                <a:schemeClr val="dk1"/>
              </a:solidFill>
              <a:effectLst/>
              <a:latin typeface="+mn-lt"/>
              <a:ea typeface="+mn-ea"/>
              <a:cs typeface="+mn-cs"/>
            </a:rPr>
            <a:t>百万円取り崩した。</a:t>
          </a:r>
          <a:endParaRPr lang="ja-JP" altLang="ja-JP">
            <a:effectLst/>
          </a:endParaRPr>
        </a:p>
        <a:p>
          <a:r>
            <a:rPr kumimoji="1" lang="ja-JP" altLang="ja-JP" sz="1100">
              <a:solidFill>
                <a:schemeClr val="dk1"/>
              </a:solidFill>
              <a:effectLst/>
              <a:latin typeface="+mn-lt"/>
              <a:ea typeface="+mn-ea"/>
              <a:cs typeface="+mn-cs"/>
            </a:rPr>
            <a:t>（今後の方針）</a:t>
          </a:r>
          <a:endParaRPr lang="ja-JP" altLang="ja-JP">
            <a:effectLst/>
          </a:endParaRPr>
        </a:p>
        <a:p>
          <a:r>
            <a:rPr kumimoji="1" lang="ja-JP" altLang="ja-JP" sz="1100">
              <a:solidFill>
                <a:schemeClr val="dk1"/>
              </a:solidFill>
              <a:effectLst/>
              <a:latin typeface="+mn-lt"/>
              <a:ea typeface="+mn-ea"/>
              <a:cs typeface="+mn-cs"/>
            </a:rPr>
            <a:t>・豊橋市未来産業支援基金、野依小学校等環境整備基金は事業実施に伴う取り崩しにより減少する見込み。</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・大型事業の進展に加え、義務的経費の大幅な増加のほか物価高騰対策などの緊急的な財政需要に対応するために</a:t>
          </a:r>
          <a:r>
            <a:rPr kumimoji="1" lang="en-US" altLang="ja-JP" sz="1100">
              <a:solidFill>
                <a:schemeClr val="dk1"/>
              </a:solidFill>
              <a:effectLst/>
              <a:latin typeface="+mn-lt"/>
              <a:ea typeface="+mn-ea"/>
              <a:cs typeface="+mn-cs"/>
            </a:rPr>
            <a:t>3,438</a:t>
          </a:r>
          <a:r>
            <a:rPr kumimoji="1" lang="ja-JP" altLang="ja-JP" sz="1100">
              <a:solidFill>
                <a:schemeClr val="dk1"/>
              </a:solidFill>
              <a:effectLst/>
              <a:latin typeface="+mn-lt"/>
              <a:ea typeface="+mn-ea"/>
              <a:cs typeface="+mn-cs"/>
            </a:rPr>
            <a:t>百万円を取り崩した。</a:t>
          </a:r>
          <a:endParaRPr lang="ja-JP" altLang="ja-JP" sz="1400">
            <a:effectLst/>
          </a:endParaRPr>
        </a:p>
        <a:p>
          <a:r>
            <a:rPr kumimoji="1" lang="ja-JP" altLang="ja-JP" sz="1100">
              <a:solidFill>
                <a:schemeClr val="dk1"/>
              </a:solidFill>
              <a:effectLst/>
              <a:latin typeface="+mn-lt"/>
              <a:ea typeface="+mn-ea"/>
              <a:cs typeface="+mn-cs"/>
            </a:rPr>
            <a:t>・剰余処分により</a:t>
          </a:r>
          <a:r>
            <a:rPr kumimoji="1" lang="en-US" altLang="ja-JP" sz="1100">
              <a:solidFill>
                <a:schemeClr val="dk1"/>
              </a:solidFill>
              <a:effectLst/>
              <a:latin typeface="+mn-lt"/>
              <a:ea typeface="+mn-ea"/>
              <a:cs typeface="+mn-cs"/>
            </a:rPr>
            <a:t>1,430</a:t>
          </a:r>
          <a:r>
            <a:rPr kumimoji="1" lang="ja-JP" altLang="ja-JP" sz="110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・行財政改革プラン</a:t>
          </a:r>
          <a:r>
            <a:rPr kumimoji="1" lang="en-US" altLang="ja-JP" sz="1100">
              <a:solidFill>
                <a:schemeClr val="dk1"/>
              </a:solidFill>
              <a:effectLst/>
              <a:latin typeface="+mn-lt"/>
              <a:ea typeface="+mn-ea"/>
              <a:cs typeface="+mn-cs"/>
            </a:rPr>
            <a:t>2021-2025</a:t>
          </a:r>
          <a:r>
            <a:rPr kumimoji="1" lang="ja-JP" altLang="ja-JP" sz="1100">
              <a:solidFill>
                <a:schemeClr val="dk1"/>
              </a:solidFill>
              <a:effectLst/>
              <a:latin typeface="+mn-lt"/>
              <a:ea typeface="+mn-ea"/>
              <a:cs typeface="+mn-cs"/>
            </a:rPr>
            <a:t>に掲げる、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年度末基金残高の目標額</a:t>
          </a:r>
          <a:r>
            <a:rPr kumimoji="1" lang="en-US" altLang="ja-JP" sz="1100">
              <a:solidFill>
                <a:schemeClr val="dk1"/>
              </a:solidFill>
              <a:effectLst/>
              <a:latin typeface="+mn-lt"/>
              <a:ea typeface="+mn-ea"/>
              <a:cs typeface="+mn-cs"/>
            </a:rPr>
            <a:t>7,500</a:t>
          </a:r>
          <a:r>
            <a:rPr kumimoji="1" lang="ja-JP" altLang="en-US" sz="1100">
              <a:solidFill>
                <a:schemeClr val="dk1"/>
              </a:solidFill>
              <a:effectLst/>
              <a:latin typeface="+mn-lt"/>
              <a:ea typeface="+mn-ea"/>
              <a:cs typeface="+mn-cs"/>
            </a:rPr>
            <a:t>百万円の確保を引き続き目指していくが、緊急的な財政需要をはじめ財政運営において適切に活用していく。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a:effectLst/>
          </a:endParaRPr>
        </a:p>
        <a:p>
          <a:r>
            <a:rPr kumimoji="1" lang="ja-JP" altLang="ja-JP" sz="1100">
              <a:solidFill>
                <a:schemeClr val="dk1"/>
              </a:solidFill>
              <a:effectLst/>
              <a:latin typeface="+mn-lt"/>
              <a:ea typeface="+mn-ea"/>
              <a:cs typeface="+mn-cs"/>
            </a:rPr>
            <a:t>・臨時財政対策債償還基金費等の</a:t>
          </a:r>
          <a:r>
            <a:rPr kumimoji="1" lang="en-US" altLang="ja-JP" sz="1100">
              <a:solidFill>
                <a:schemeClr val="dk1"/>
              </a:solidFill>
              <a:effectLst/>
              <a:latin typeface="+mn-lt"/>
              <a:ea typeface="+mn-ea"/>
              <a:cs typeface="+mn-cs"/>
            </a:rPr>
            <a:t>339</a:t>
          </a:r>
          <a:r>
            <a:rPr kumimoji="1" lang="ja-JP" altLang="ja-JP" sz="1100">
              <a:solidFill>
                <a:schemeClr val="dk1"/>
              </a:solidFill>
              <a:effectLst/>
              <a:latin typeface="+mn-lt"/>
              <a:ea typeface="+mn-ea"/>
              <a:cs typeface="+mn-cs"/>
            </a:rPr>
            <a:t>百万円を積み立てた一方で、臨時財政対策債等の地方債償還のために</a:t>
          </a:r>
          <a:r>
            <a:rPr kumimoji="1" lang="en-US" altLang="ja-JP" sz="1100">
              <a:solidFill>
                <a:schemeClr val="dk1"/>
              </a:solidFill>
              <a:effectLst/>
              <a:latin typeface="+mn-lt"/>
              <a:ea typeface="+mn-ea"/>
              <a:cs typeface="+mn-cs"/>
            </a:rPr>
            <a:t>118</a:t>
          </a:r>
          <a:r>
            <a:rPr kumimoji="1" lang="ja-JP" altLang="ja-JP" sz="1100">
              <a:solidFill>
                <a:schemeClr val="dk1"/>
              </a:solidFill>
              <a:effectLst/>
              <a:latin typeface="+mn-lt"/>
              <a:ea typeface="+mn-ea"/>
              <a:cs typeface="+mn-cs"/>
            </a:rPr>
            <a:t>百万円を取り崩した結果、前年度より</a:t>
          </a:r>
          <a:r>
            <a:rPr kumimoji="1" lang="en-US" altLang="ja-JP" sz="1100">
              <a:solidFill>
                <a:schemeClr val="dk1"/>
              </a:solidFill>
              <a:effectLst/>
              <a:latin typeface="+mn-lt"/>
              <a:ea typeface="+mn-ea"/>
              <a:cs typeface="+mn-cs"/>
            </a:rPr>
            <a:t>221</a:t>
          </a:r>
          <a:r>
            <a:rPr kumimoji="1" lang="ja-JP" altLang="ja-JP" sz="1100">
              <a:solidFill>
                <a:schemeClr val="dk1"/>
              </a:solidFill>
              <a:effectLst/>
              <a:latin typeface="+mn-lt"/>
              <a:ea typeface="+mn-ea"/>
              <a:cs typeface="+mn-cs"/>
            </a:rPr>
            <a:t>百万円増加した。</a:t>
          </a:r>
          <a:endParaRPr lang="ja-JP" altLang="ja-JP">
            <a:effectLst/>
          </a:endParaRPr>
        </a:p>
        <a:p>
          <a:r>
            <a:rPr kumimoji="1" lang="ja-JP" altLang="ja-JP" sz="1100">
              <a:solidFill>
                <a:schemeClr val="dk1"/>
              </a:solidFill>
              <a:effectLst/>
              <a:latin typeface="+mn-lt"/>
              <a:ea typeface="+mn-ea"/>
              <a:cs typeface="+mn-cs"/>
            </a:rPr>
            <a:t>（今後の方針）</a:t>
          </a:r>
          <a:endParaRPr lang="ja-JP" altLang="ja-JP">
            <a:effectLst/>
          </a:endParaRPr>
        </a:p>
        <a:p>
          <a:r>
            <a:rPr kumimoji="1" lang="ja-JP" altLang="ja-JP" sz="1100">
              <a:solidFill>
                <a:schemeClr val="dk1"/>
              </a:solidFill>
              <a:effectLst/>
              <a:latin typeface="+mn-lt"/>
              <a:ea typeface="+mn-ea"/>
              <a:cs typeface="+mn-cs"/>
            </a:rPr>
            <a:t>・引き続き、財源対策債等の地方債償還に活用していく。</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C0DDFCB-8E5B-420D-B297-FFF082DB3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B449E7B-4B05-4881-9500-8EE8FDD0FF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C2DB1AF-4DC3-4996-B96E-F240EAC97C98}"/>
            </a:ext>
          </a:extLst>
        </xdr:cNvPr>
        <xdr:cNvSpPr/>
      </xdr:nvSpPr>
      <xdr:spPr>
        <a:xfrm>
          <a:off x="355600" y="63500"/>
          <a:ext cx="11697823" cy="63368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0B4AB79-3D72-4A04-B13C-C4A3974CE5BE}"/>
            </a:ext>
          </a:extLst>
        </xdr:cNvPr>
        <xdr:cNvSpPr/>
      </xdr:nvSpPr>
      <xdr:spPr>
        <a:xfrm>
          <a:off x="15734860" y="190500"/>
          <a:ext cx="3637573" cy="55748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14BE21F-72CF-42AC-BFFC-C7FBF045FE31}"/>
            </a:ext>
          </a:extLst>
        </xdr:cNvPr>
        <xdr:cNvSpPr/>
      </xdr:nvSpPr>
      <xdr:spPr>
        <a:xfrm>
          <a:off x="15746192" y="215900"/>
          <a:ext cx="3607191" cy="50668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2880B14-6147-4593-9BAC-959764126EF5}"/>
            </a:ext>
          </a:extLst>
        </xdr:cNvPr>
        <xdr:cNvSpPr/>
      </xdr:nvSpPr>
      <xdr:spPr>
        <a:xfrm>
          <a:off x="15771007" y="241300"/>
          <a:ext cx="3550626" cy="44318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4ACF055-86E3-4EB5-BA15-8B893741CEE7}"/>
            </a:ext>
          </a:extLst>
        </xdr:cNvPr>
        <xdr:cNvSpPr/>
      </xdr:nvSpPr>
      <xdr:spPr>
        <a:xfrm>
          <a:off x="13146014" y="190500"/>
          <a:ext cx="2455496" cy="55748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46EE74A-8B7C-4CCB-BEDF-7871CD21F9D5}"/>
            </a:ext>
          </a:extLst>
        </xdr:cNvPr>
        <xdr:cNvSpPr/>
      </xdr:nvSpPr>
      <xdr:spPr>
        <a:xfrm>
          <a:off x="13171414" y="215900"/>
          <a:ext cx="2411046" cy="50668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CA221CD-B1F3-4108-92AF-3CB3B560DB99}"/>
            </a:ext>
          </a:extLst>
        </xdr:cNvPr>
        <xdr:cNvSpPr/>
      </xdr:nvSpPr>
      <xdr:spPr>
        <a:xfrm>
          <a:off x="13196814" y="241300"/>
          <a:ext cx="2368550" cy="455881"/>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3EC0FC1-50DD-4DAB-9E6C-CD381B286B4F}"/>
            </a:ext>
          </a:extLst>
        </xdr:cNvPr>
        <xdr:cNvSpPr/>
      </xdr:nvSpPr>
      <xdr:spPr>
        <a:xfrm>
          <a:off x="447431" y="887388"/>
          <a:ext cx="9319992" cy="17566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FD4FE44-87A3-4AFA-B392-019D492A07EB}"/>
            </a:ext>
          </a:extLst>
        </xdr:cNvPr>
        <xdr:cNvSpPr/>
      </xdr:nvSpPr>
      <xdr:spPr>
        <a:xfrm>
          <a:off x="573991" y="919138"/>
          <a:ext cx="1280355" cy="16931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73FDF33-EE97-41C1-A478-1578986C08D8}"/>
            </a:ext>
          </a:extLst>
        </xdr:cNvPr>
        <xdr:cNvSpPr/>
      </xdr:nvSpPr>
      <xdr:spPr>
        <a:xfrm>
          <a:off x="1804914" y="919138"/>
          <a:ext cx="1230923" cy="16931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366,089
344,561
262.00
153,045,496
150,964,681
1,513,936
77,926,665
98,976,977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CDBEC45-6535-43BC-B7D6-AA57359BC247}"/>
            </a:ext>
          </a:extLst>
        </xdr:cNvPr>
        <xdr:cNvSpPr/>
      </xdr:nvSpPr>
      <xdr:spPr>
        <a:xfrm>
          <a:off x="3035837" y="919138"/>
          <a:ext cx="1406770" cy="16931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25BD86E-D8D4-4425-B876-71B59BD930E3}"/>
            </a:ext>
          </a:extLst>
        </xdr:cNvPr>
        <xdr:cNvSpPr/>
      </xdr:nvSpPr>
      <xdr:spPr>
        <a:xfrm>
          <a:off x="4442607" y="938188"/>
          <a:ext cx="1870807" cy="9289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4790645-2342-4021-9DB2-07523B518139}"/>
            </a:ext>
          </a:extLst>
        </xdr:cNvPr>
        <xdr:cNvSpPr/>
      </xdr:nvSpPr>
      <xdr:spPr>
        <a:xfrm>
          <a:off x="6313414" y="938188"/>
          <a:ext cx="1168009" cy="9289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DCA5D69-1E90-4B40-A0E4-FCD99B5BEC58}"/>
            </a:ext>
          </a:extLst>
        </xdr:cNvPr>
        <xdr:cNvSpPr/>
      </xdr:nvSpPr>
      <xdr:spPr>
        <a:xfrm>
          <a:off x="7544337" y="950888"/>
          <a:ext cx="591039" cy="9289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D186E96-A670-4EA3-82D9-3FCE737DCC29}"/>
            </a:ext>
          </a:extLst>
        </xdr:cNvPr>
        <xdr:cNvSpPr/>
      </xdr:nvSpPr>
      <xdr:spPr>
        <a:xfrm>
          <a:off x="4442607" y="1704682"/>
          <a:ext cx="1870807"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F097A8B-E0C2-4D7B-9834-4C7D3517B7D4}"/>
            </a:ext>
          </a:extLst>
        </xdr:cNvPr>
        <xdr:cNvSpPr/>
      </xdr:nvSpPr>
      <xdr:spPr>
        <a:xfrm>
          <a:off x="6376914" y="1704682"/>
          <a:ext cx="3390509"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996E838-F208-4985-B5EA-E66DB35BFC79}"/>
            </a:ext>
          </a:extLst>
        </xdr:cNvPr>
        <xdr:cNvSpPr/>
      </xdr:nvSpPr>
      <xdr:spPr>
        <a:xfrm>
          <a:off x="10232830" y="887388"/>
          <a:ext cx="1406769" cy="1256519"/>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3786982-F86E-441B-9B8D-886ABC474EE7}"/>
            </a:ext>
          </a:extLst>
        </xdr:cNvPr>
        <xdr:cNvSpPr/>
      </xdr:nvSpPr>
      <xdr:spPr>
        <a:xfrm>
          <a:off x="10471492" y="950888"/>
          <a:ext cx="1230923" cy="25370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1D3D04F-0863-47C6-A450-2CE476884E9D}"/>
            </a:ext>
          </a:extLst>
        </xdr:cNvPr>
        <xdr:cNvSpPr/>
      </xdr:nvSpPr>
      <xdr:spPr>
        <a:xfrm>
          <a:off x="10471492" y="1217295"/>
          <a:ext cx="1230923" cy="5127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132462D-531E-4921-B608-6C59B0A96417}"/>
            </a:ext>
          </a:extLst>
        </xdr:cNvPr>
        <xdr:cNvSpPr/>
      </xdr:nvSpPr>
      <xdr:spPr>
        <a:xfrm>
          <a:off x="10471492" y="1554920"/>
          <a:ext cx="1350303" cy="6397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749736A-E3D9-4A01-9DD9-5DAF25F9AE7E}"/>
            </a:ext>
          </a:extLst>
        </xdr:cNvPr>
        <xdr:cNvCxnSpPr/>
      </xdr:nvCxnSpPr>
      <xdr:spPr>
        <a:xfrm flipH="1">
          <a:off x="10300726" y="1039788"/>
          <a:ext cx="194896"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3B3A4CA-B8AC-4C62-8CEA-66ECC95D094C}"/>
            </a:ext>
          </a:extLst>
        </xdr:cNvPr>
        <xdr:cNvSpPr/>
      </xdr:nvSpPr>
      <xdr:spPr>
        <a:xfrm>
          <a:off x="10354701" y="10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F05E401-2C1E-4478-8527-ED5D66EB29E6}"/>
            </a:ext>
          </a:extLst>
        </xdr:cNvPr>
        <xdr:cNvSpPr/>
      </xdr:nvSpPr>
      <xdr:spPr>
        <a:xfrm>
          <a:off x="10354701" y="1306195"/>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DF5B805-4B32-4811-84BE-9E942C6CC56D}"/>
            </a:ext>
          </a:extLst>
        </xdr:cNvPr>
        <xdr:cNvCxnSpPr/>
      </xdr:nvCxnSpPr>
      <xdr:spPr>
        <a:xfrm>
          <a:off x="10399151" y="155492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B415683-194D-4377-86DB-6650F9CC464C}"/>
            </a:ext>
          </a:extLst>
        </xdr:cNvPr>
        <xdr:cNvCxnSpPr/>
      </xdr:nvCxnSpPr>
      <xdr:spPr>
        <a:xfrm>
          <a:off x="10319776" y="1554920"/>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9433C38-E2A2-425B-90DC-D0A7319B26F7}"/>
            </a:ext>
          </a:extLst>
        </xdr:cNvPr>
        <xdr:cNvCxnSpPr/>
      </xdr:nvCxnSpPr>
      <xdr:spPr>
        <a:xfrm flipV="1">
          <a:off x="10399151" y="1790407"/>
          <a:ext cx="0" cy="13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A0243EB-EE2A-4153-89C1-48AB9D184688}"/>
            </a:ext>
          </a:extLst>
        </xdr:cNvPr>
        <xdr:cNvCxnSpPr/>
      </xdr:nvCxnSpPr>
      <xdr:spPr>
        <a:xfrm>
          <a:off x="10319776" y="1930644"/>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A1A293E-453E-4AD4-9740-99B4E0567581}"/>
            </a:ext>
          </a:extLst>
        </xdr:cNvPr>
        <xdr:cNvSpPr txBox="1"/>
      </xdr:nvSpPr>
      <xdr:spPr>
        <a:xfrm>
          <a:off x="419100" y="274295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227B2A1-5F6E-47F4-BDF1-33C9DFF786EB}"/>
            </a:ext>
          </a:extLst>
        </xdr:cNvPr>
        <xdr:cNvSpPr txBox="1"/>
      </xdr:nvSpPr>
      <xdr:spPr>
        <a:xfrm>
          <a:off x="419100" y="2981618"/>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36EEAE3-42A3-4DAB-A5CA-D8C15B67BDA8}"/>
            </a:ext>
          </a:extLst>
        </xdr:cNvPr>
        <xdr:cNvSpPr txBox="1"/>
      </xdr:nvSpPr>
      <xdr:spPr>
        <a:xfrm>
          <a:off x="419100" y="321764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E65EBC8-6890-4074-8D69-6A8C81DDE283}"/>
            </a:ext>
          </a:extLst>
        </xdr:cNvPr>
        <xdr:cNvSpPr txBox="1"/>
      </xdr:nvSpPr>
      <xdr:spPr>
        <a:xfrm>
          <a:off x="419100" y="345630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88882C2-1F46-4D3C-B970-2E379834F780}"/>
            </a:ext>
          </a:extLst>
        </xdr:cNvPr>
        <xdr:cNvSpPr txBox="1"/>
      </xdr:nvSpPr>
      <xdr:spPr>
        <a:xfrm>
          <a:off x="419100" y="3694967"/>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57C9B82-CC97-4657-B7AF-65A5931725ED}"/>
            </a:ext>
          </a:extLst>
        </xdr:cNvPr>
        <xdr:cNvSpPr/>
      </xdr:nvSpPr>
      <xdr:spPr>
        <a:xfrm>
          <a:off x="1175776" y="4207754"/>
          <a:ext cx="3919415" cy="315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D98838E-3EE5-41FF-8801-6C19A33891E1}"/>
            </a:ext>
          </a:extLst>
        </xdr:cNvPr>
        <xdr:cNvSpPr/>
      </xdr:nvSpPr>
      <xdr:spPr>
        <a:xfrm>
          <a:off x="1847953" y="4575845"/>
          <a:ext cx="1596183" cy="27044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4F0F4C5-579B-40D8-A448-3D737BE220CC}"/>
            </a:ext>
          </a:extLst>
        </xdr:cNvPr>
        <xdr:cNvSpPr/>
      </xdr:nvSpPr>
      <xdr:spPr>
        <a:xfrm>
          <a:off x="3542415" y="4559174"/>
          <a:ext cx="781452" cy="30378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7020F7B-8FE1-4DDC-94D4-779BB7205982}"/>
            </a:ext>
          </a:extLst>
        </xdr:cNvPr>
        <xdr:cNvSpPr/>
      </xdr:nvSpPr>
      <xdr:spPr>
        <a:xfrm>
          <a:off x="5044391" y="4333728"/>
          <a:ext cx="1406769" cy="25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F5E1994-4B0F-4592-B362-772B9A95D44F}"/>
            </a:ext>
          </a:extLst>
        </xdr:cNvPr>
        <xdr:cNvSpPr/>
      </xdr:nvSpPr>
      <xdr:spPr>
        <a:xfrm>
          <a:off x="5044391" y="4523203"/>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FB9326E-A3E3-41C1-A986-E11C041402B0}"/>
            </a:ext>
          </a:extLst>
        </xdr:cNvPr>
        <xdr:cNvSpPr/>
      </xdr:nvSpPr>
      <xdr:spPr>
        <a:xfrm>
          <a:off x="6451160" y="4333728"/>
          <a:ext cx="1406770" cy="25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22DA8BF-6A44-4CDA-97EB-583E6D20C5A3}"/>
            </a:ext>
          </a:extLst>
        </xdr:cNvPr>
        <xdr:cNvSpPr/>
      </xdr:nvSpPr>
      <xdr:spPr>
        <a:xfrm>
          <a:off x="6451160" y="4523203"/>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310EBA1-E722-416D-A5DF-43FF50A1A95A}"/>
            </a:ext>
          </a:extLst>
        </xdr:cNvPr>
        <xdr:cNvSpPr/>
      </xdr:nvSpPr>
      <xdr:spPr>
        <a:xfrm>
          <a:off x="7984930" y="4333728"/>
          <a:ext cx="1406769" cy="25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2805A4A-AF34-4BC6-A15A-5B60851C2378}"/>
            </a:ext>
          </a:extLst>
        </xdr:cNvPr>
        <xdr:cNvSpPr/>
      </xdr:nvSpPr>
      <xdr:spPr>
        <a:xfrm>
          <a:off x="7984930" y="4523203"/>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EDB26AF-3737-4A60-976F-F8FE9996618E}"/>
            </a:ext>
          </a:extLst>
        </xdr:cNvPr>
        <xdr:cNvSpPr/>
      </xdr:nvSpPr>
      <xdr:spPr>
        <a:xfrm>
          <a:off x="1175776" y="4898927"/>
          <a:ext cx="3919415" cy="212734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C3D2EAE-C825-4416-8412-50FD1F049B7B}"/>
            </a:ext>
          </a:extLst>
        </xdr:cNvPr>
        <xdr:cNvSpPr/>
      </xdr:nvSpPr>
      <xdr:spPr>
        <a:xfrm>
          <a:off x="5347237" y="4898927"/>
          <a:ext cx="4396154" cy="212734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C9FC7E1-278D-4BE3-B8CD-B6EE2BC4927C}"/>
            </a:ext>
          </a:extLst>
        </xdr:cNvPr>
        <xdr:cNvSpPr/>
      </xdr:nvSpPr>
      <xdr:spPr>
        <a:xfrm>
          <a:off x="5347237" y="4962427"/>
          <a:ext cx="4220308"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15390A8-1293-4800-AF23-8AA7A4A7D6A5}"/>
            </a:ext>
          </a:extLst>
        </xdr:cNvPr>
        <xdr:cNvSpPr txBox="1"/>
      </xdr:nvSpPr>
      <xdr:spPr>
        <a:xfrm>
          <a:off x="5408783" y="5185752"/>
          <a:ext cx="4207608" cy="175162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有形固定資産減価償却率は、令和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年度末時点で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75.0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％と前年度末と比較すると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ポイント増加し全国平均及び愛知県平均を上回っており、類似団体と比較しても</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道路等のインフラ資産や、学校施設、公民館等の教育目的の有形固定資産減価償却率が主たる要因であり、現在、計画的な長寿命化に取り組んでおり、今後も、施設の長寿命化対策を進めていく。</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D75CD52-6271-4CB7-AF84-1F21C9E3AF35}"/>
            </a:ext>
          </a:extLst>
        </xdr:cNvPr>
        <xdr:cNvSpPr txBox="1"/>
      </xdr:nvSpPr>
      <xdr:spPr>
        <a:xfrm>
          <a:off x="1152330" y="47110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C7A7CBB-84AC-40FE-AF4E-606FC08830E1}"/>
            </a:ext>
          </a:extLst>
        </xdr:cNvPr>
        <xdr:cNvCxnSpPr/>
      </xdr:nvCxnSpPr>
      <xdr:spPr>
        <a:xfrm>
          <a:off x="1175776" y="7026275"/>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54C4963-F1D1-4082-9F60-03E60D407412}"/>
            </a:ext>
          </a:extLst>
        </xdr:cNvPr>
        <xdr:cNvSpPr txBox="1"/>
      </xdr:nvSpPr>
      <xdr:spPr>
        <a:xfrm>
          <a:off x="796843" y="6932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FACE597-968D-4849-B620-EAF2EF5C0A67}"/>
            </a:ext>
          </a:extLst>
        </xdr:cNvPr>
        <xdr:cNvCxnSpPr/>
      </xdr:nvCxnSpPr>
      <xdr:spPr>
        <a:xfrm>
          <a:off x="1175776" y="6671717"/>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25E195BC-673F-4628-8DAD-C0B66FD6933B}"/>
            </a:ext>
          </a:extLst>
        </xdr:cNvPr>
        <xdr:cNvSpPr txBox="1"/>
      </xdr:nvSpPr>
      <xdr:spPr>
        <a:xfrm>
          <a:off x="796843" y="65779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4BAAFF9-4B73-4F90-952F-2FBC1B7BB124}"/>
            </a:ext>
          </a:extLst>
        </xdr:cNvPr>
        <xdr:cNvCxnSpPr/>
      </xdr:nvCxnSpPr>
      <xdr:spPr>
        <a:xfrm>
          <a:off x="1175776" y="6317159"/>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16CE05B-7704-4379-9E03-B22112215688}"/>
            </a:ext>
          </a:extLst>
        </xdr:cNvPr>
        <xdr:cNvSpPr txBox="1"/>
      </xdr:nvSpPr>
      <xdr:spPr>
        <a:xfrm>
          <a:off x="796843" y="622335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A26B251-E366-4D3F-A0AF-283D1D2C459E}"/>
            </a:ext>
          </a:extLst>
        </xdr:cNvPr>
        <xdr:cNvCxnSpPr/>
      </xdr:nvCxnSpPr>
      <xdr:spPr>
        <a:xfrm>
          <a:off x="1175776" y="5962601"/>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16BBBF2-BB33-4D1C-B92C-9B7798796B0F}"/>
            </a:ext>
          </a:extLst>
        </xdr:cNvPr>
        <xdr:cNvSpPr txBox="1"/>
      </xdr:nvSpPr>
      <xdr:spPr>
        <a:xfrm>
          <a:off x="796843" y="586880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7B7DFB5-C466-40D4-ACAF-922493803827}"/>
            </a:ext>
          </a:extLst>
        </xdr:cNvPr>
        <xdr:cNvCxnSpPr/>
      </xdr:nvCxnSpPr>
      <xdr:spPr>
        <a:xfrm>
          <a:off x="1175776" y="5608044"/>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65A2A77-0DCE-4904-BD0E-62D933672C94}"/>
            </a:ext>
          </a:extLst>
        </xdr:cNvPr>
        <xdr:cNvSpPr txBox="1"/>
      </xdr:nvSpPr>
      <xdr:spPr>
        <a:xfrm>
          <a:off x="796843" y="551424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450BFED-A8FF-479F-ACCC-4546E3F4BEE8}"/>
            </a:ext>
          </a:extLst>
        </xdr:cNvPr>
        <xdr:cNvCxnSpPr/>
      </xdr:nvCxnSpPr>
      <xdr:spPr>
        <a:xfrm>
          <a:off x="1175776" y="5253485"/>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01CA7EC-A20C-441E-84AD-AF8B07D0A02E}"/>
            </a:ext>
          </a:extLst>
        </xdr:cNvPr>
        <xdr:cNvSpPr txBox="1"/>
      </xdr:nvSpPr>
      <xdr:spPr>
        <a:xfrm>
          <a:off x="796843" y="516232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EEFADE8-51AB-47D4-94F0-533ED9D75C98}"/>
            </a:ext>
          </a:extLst>
        </xdr:cNvPr>
        <xdr:cNvCxnSpPr/>
      </xdr:nvCxnSpPr>
      <xdr:spPr>
        <a:xfrm>
          <a:off x="1175776" y="4898927"/>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B959FF8-7FE0-4D05-877D-EECDC47AF779}"/>
            </a:ext>
          </a:extLst>
        </xdr:cNvPr>
        <xdr:cNvSpPr txBox="1"/>
      </xdr:nvSpPr>
      <xdr:spPr>
        <a:xfrm>
          <a:off x="796843" y="4807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2917B71-1B39-4888-8443-83CF4F328E27}"/>
            </a:ext>
          </a:extLst>
        </xdr:cNvPr>
        <xdr:cNvSpPr/>
      </xdr:nvSpPr>
      <xdr:spPr>
        <a:xfrm>
          <a:off x="1175776" y="4898927"/>
          <a:ext cx="3919415" cy="212734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2D91A820-D1F6-45A7-ADDA-54BF964B9784}"/>
            </a:ext>
          </a:extLst>
        </xdr:cNvPr>
        <xdr:cNvCxnSpPr/>
      </xdr:nvCxnSpPr>
      <xdr:spPr>
        <a:xfrm flipV="1">
          <a:off x="4402602" y="5398379"/>
          <a:ext cx="1270" cy="122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EAE5A799-5785-4B3F-9A2E-10847FB463D9}"/>
            </a:ext>
          </a:extLst>
        </xdr:cNvPr>
        <xdr:cNvSpPr txBox="1"/>
      </xdr:nvSpPr>
      <xdr:spPr>
        <a:xfrm>
          <a:off x="4455307" y="66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F960624D-25DC-4D7D-82D8-4302998379E2}"/>
            </a:ext>
          </a:extLst>
        </xdr:cNvPr>
        <xdr:cNvCxnSpPr/>
      </xdr:nvCxnSpPr>
      <xdr:spPr>
        <a:xfrm>
          <a:off x="4316192" y="6621340"/>
          <a:ext cx="17721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6BCA86DC-788A-474D-B55E-B84B3D7EB625}"/>
            </a:ext>
          </a:extLst>
        </xdr:cNvPr>
        <xdr:cNvSpPr txBox="1"/>
      </xdr:nvSpPr>
      <xdr:spPr>
        <a:xfrm>
          <a:off x="4455307" y="517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D0E66C90-1BD5-4A73-909B-F40EA150A22C}"/>
            </a:ext>
          </a:extLst>
        </xdr:cNvPr>
        <xdr:cNvCxnSpPr/>
      </xdr:nvCxnSpPr>
      <xdr:spPr>
        <a:xfrm>
          <a:off x="4316192" y="5398379"/>
          <a:ext cx="17721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E5CEAC76-C21A-41FA-93C8-B5D3739B2DB6}"/>
            </a:ext>
          </a:extLst>
        </xdr:cNvPr>
        <xdr:cNvSpPr txBox="1"/>
      </xdr:nvSpPr>
      <xdr:spPr>
        <a:xfrm>
          <a:off x="4455307" y="6004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834F2411-29CC-4AEB-BDF0-5B48E82F9351}"/>
            </a:ext>
          </a:extLst>
        </xdr:cNvPr>
        <xdr:cNvSpPr/>
      </xdr:nvSpPr>
      <xdr:spPr>
        <a:xfrm>
          <a:off x="4353707" y="6150251"/>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502DE74F-78BF-42C2-A716-33E4F628C4A2}"/>
            </a:ext>
          </a:extLst>
        </xdr:cNvPr>
        <xdr:cNvSpPr/>
      </xdr:nvSpPr>
      <xdr:spPr>
        <a:xfrm>
          <a:off x="3701122" y="6117866"/>
          <a:ext cx="87532"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444B4770-ABAE-4FD3-9928-F069DFC69409}"/>
            </a:ext>
          </a:extLst>
        </xdr:cNvPr>
        <xdr:cNvSpPr/>
      </xdr:nvSpPr>
      <xdr:spPr>
        <a:xfrm>
          <a:off x="2997737" y="6085481"/>
          <a:ext cx="87532"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10AA67CC-2DB0-442E-99ED-7F0E616BF050}"/>
            </a:ext>
          </a:extLst>
        </xdr:cNvPr>
        <xdr:cNvSpPr/>
      </xdr:nvSpPr>
      <xdr:spPr>
        <a:xfrm>
          <a:off x="2294353" y="6049498"/>
          <a:ext cx="8753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6CA652CE-E843-479F-A3D2-E39F1EEBE69B}"/>
            </a:ext>
          </a:extLst>
        </xdr:cNvPr>
        <xdr:cNvSpPr/>
      </xdr:nvSpPr>
      <xdr:spPr>
        <a:xfrm>
          <a:off x="1590968" y="6016153"/>
          <a:ext cx="87532"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2E14C95-8FE8-4D92-AEFC-51EE5B62736E}"/>
            </a:ext>
          </a:extLst>
        </xdr:cNvPr>
        <xdr:cNvSpPr txBox="1"/>
      </xdr:nvSpPr>
      <xdr:spPr>
        <a:xfrm>
          <a:off x="4241360"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BB45E95-7A91-4731-B96B-B8E26354039A}"/>
            </a:ext>
          </a:extLst>
        </xdr:cNvPr>
        <xdr:cNvSpPr txBox="1"/>
      </xdr:nvSpPr>
      <xdr:spPr>
        <a:xfrm>
          <a:off x="3588776"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404D065-88E5-4668-BA33-C51A2C8B7A21}"/>
            </a:ext>
          </a:extLst>
        </xdr:cNvPr>
        <xdr:cNvSpPr txBox="1"/>
      </xdr:nvSpPr>
      <xdr:spPr>
        <a:xfrm>
          <a:off x="2885391"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7DCF86C-2329-4B52-91CC-8CB17549B6D5}"/>
            </a:ext>
          </a:extLst>
        </xdr:cNvPr>
        <xdr:cNvSpPr txBox="1"/>
      </xdr:nvSpPr>
      <xdr:spPr>
        <a:xfrm>
          <a:off x="2182007"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9EB1A0C-CD1F-4F6D-AFC3-C2DDC66A386D}"/>
            </a:ext>
          </a:extLst>
        </xdr:cNvPr>
        <xdr:cNvSpPr txBox="1"/>
      </xdr:nvSpPr>
      <xdr:spPr>
        <a:xfrm>
          <a:off x="1478622"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92075</xdr:rowOff>
    </xdr:from>
    <xdr:to>
      <xdr:col>23</xdr:col>
      <xdr:colOff>136525</xdr:colOff>
      <xdr:row>34</xdr:row>
      <xdr:rowOff>22225</xdr:rowOff>
    </xdr:to>
    <xdr:sp macro="" textlink="">
      <xdr:nvSpPr>
        <xdr:cNvPr id="81" name="楕円 80">
          <a:extLst>
            <a:ext uri="{FF2B5EF4-FFF2-40B4-BE49-F238E27FC236}">
              <a16:creationId xmlns:a16="http://schemas.microsoft.com/office/drawing/2014/main" id="{9587C8FD-E69B-449E-B59E-F11BDF29D50D}"/>
            </a:ext>
          </a:extLst>
        </xdr:cNvPr>
        <xdr:cNvSpPr/>
      </xdr:nvSpPr>
      <xdr:spPr>
        <a:xfrm>
          <a:off x="4353707" y="644363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70502</xdr:rowOff>
    </xdr:from>
    <xdr:ext cx="405111" cy="259045"/>
    <xdr:sp macro="" textlink="">
      <xdr:nvSpPr>
        <xdr:cNvPr id="82" name="有形固定資産減価償却率該当値テキスト">
          <a:extLst>
            <a:ext uri="{FF2B5EF4-FFF2-40B4-BE49-F238E27FC236}">
              <a16:creationId xmlns:a16="http://schemas.microsoft.com/office/drawing/2014/main" id="{63CF1661-44A3-4E10-84A2-447143DF9D64}"/>
            </a:ext>
          </a:extLst>
        </xdr:cNvPr>
        <xdr:cNvSpPr txBox="1"/>
      </xdr:nvSpPr>
      <xdr:spPr>
        <a:xfrm>
          <a:off x="4455307" y="64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38100</xdr:rowOff>
    </xdr:from>
    <xdr:to>
      <xdr:col>19</xdr:col>
      <xdr:colOff>187325</xdr:colOff>
      <xdr:row>33</xdr:row>
      <xdr:rowOff>139700</xdr:rowOff>
    </xdr:to>
    <xdr:sp macro="" textlink="">
      <xdr:nvSpPr>
        <xdr:cNvPr id="83" name="楕円 82">
          <a:extLst>
            <a:ext uri="{FF2B5EF4-FFF2-40B4-BE49-F238E27FC236}">
              <a16:creationId xmlns:a16="http://schemas.microsoft.com/office/drawing/2014/main" id="{E6AFD7BF-8741-4675-A908-17C85D5B7DE5}"/>
            </a:ext>
          </a:extLst>
        </xdr:cNvPr>
        <xdr:cNvSpPr/>
      </xdr:nvSpPr>
      <xdr:spPr>
        <a:xfrm>
          <a:off x="3701122" y="6389663"/>
          <a:ext cx="8753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88900</xdr:rowOff>
    </xdr:from>
    <xdr:to>
      <xdr:col>23</xdr:col>
      <xdr:colOff>85725</xdr:colOff>
      <xdr:row>33</xdr:row>
      <xdr:rowOff>142875</xdr:rowOff>
    </xdr:to>
    <xdr:cxnSp macro="">
      <xdr:nvCxnSpPr>
        <xdr:cNvPr id="84" name="直線コネクタ 83">
          <a:extLst>
            <a:ext uri="{FF2B5EF4-FFF2-40B4-BE49-F238E27FC236}">
              <a16:creationId xmlns:a16="http://schemas.microsoft.com/office/drawing/2014/main" id="{EF4B8C70-A623-49FC-81A7-F1ADC0F24422}"/>
            </a:ext>
          </a:extLst>
        </xdr:cNvPr>
        <xdr:cNvCxnSpPr/>
      </xdr:nvCxnSpPr>
      <xdr:spPr>
        <a:xfrm>
          <a:off x="3751922" y="6440463"/>
          <a:ext cx="65258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162772</xdr:rowOff>
    </xdr:from>
    <xdr:to>
      <xdr:col>15</xdr:col>
      <xdr:colOff>187325</xdr:colOff>
      <xdr:row>33</xdr:row>
      <xdr:rowOff>92921</xdr:rowOff>
    </xdr:to>
    <xdr:sp macro="" textlink="">
      <xdr:nvSpPr>
        <xdr:cNvPr id="85" name="楕円 84">
          <a:extLst>
            <a:ext uri="{FF2B5EF4-FFF2-40B4-BE49-F238E27FC236}">
              <a16:creationId xmlns:a16="http://schemas.microsoft.com/office/drawing/2014/main" id="{1AF9A95F-9FC1-4339-9ADA-F77C9032D366}"/>
            </a:ext>
          </a:extLst>
        </xdr:cNvPr>
        <xdr:cNvSpPr/>
      </xdr:nvSpPr>
      <xdr:spPr>
        <a:xfrm>
          <a:off x="2997737" y="6345523"/>
          <a:ext cx="87532" cy="98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42122</xdr:rowOff>
    </xdr:from>
    <xdr:to>
      <xdr:col>19</xdr:col>
      <xdr:colOff>136525</xdr:colOff>
      <xdr:row>33</xdr:row>
      <xdr:rowOff>88900</xdr:rowOff>
    </xdr:to>
    <xdr:cxnSp macro="">
      <xdr:nvCxnSpPr>
        <xdr:cNvPr id="86" name="直線コネクタ 85">
          <a:extLst>
            <a:ext uri="{FF2B5EF4-FFF2-40B4-BE49-F238E27FC236}">
              <a16:creationId xmlns:a16="http://schemas.microsoft.com/office/drawing/2014/main" id="{24002F8A-9C95-43F4-9DC5-65767F6F7747}"/>
            </a:ext>
          </a:extLst>
        </xdr:cNvPr>
        <xdr:cNvCxnSpPr/>
      </xdr:nvCxnSpPr>
      <xdr:spPr>
        <a:xfrm>
          <a:off x="3048537" y="6393685"/>
          <a:ext cx="703385"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115993</xdr:rowOff>
    </xdr:from>
    <xdr:to>
      <xdr:col>11</xdr:col>
      <xdr:colOff>187325</xdr:colOff>
      <xdr:row>33</xdr:row>
      <xdr:rowOff>46143</xdr:rowOff>
    </xdr:to>
    <xdr:sp macro="" textlink="">
      <xdr:nvSpPr>
        <xdr:cNvPr id="87" name="楕円 86">
          <a:extLst>
            <a:ext uri="{FF2B5EF4-FFF2-40B4-BE49-F238E27FC236}">
              <a16:creationId xmlns:a16="http://schemas.microsoft.com/office/drawing/2014/main" id="{6D8DF33B-65A1-46A9-A86D-00629177348D}"/>
            </a:ext>
          </a:extLst>
        </xdr:cNvPr>
        <xdr:cNvSpPr/>
      </xdr:nvSpPr>
      <xdr:spPr>
        <a:xfrm>
          <a:off x="2294353" y="6298744"/>
          <a:ext cx="87532"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166793</xdr:rowOff>
    </xdr:from>
    <xdr:to>
      <xdr:col>15</xdr:col>
      <xdr:colOff>136525</xdr:colOff>
      <xdr:row>33</xdr:row>
      <xdr:rowOff>42122</xdr:rowOff>
    </xdr:to>
    <xdr:cxnSp macro="">
      <xdr:nvCxnSpPr>
        <xdr:cNvPr id="88" name="直線コネクタ 87">
          <a:extLst>
            <a:ext uri="{FF2B5EF4-FFF2-40B4-BE49-F238E27FC236}">
              <a16:creationId xmlns:a16="http://schemas.microsoft.com/office/drawing/2014/main" id="{1C7EE570-6F43-4338-AFDF-65E678950F00}"/>
            </a:ext>
          </a:extLst>
        </xdr:cNvPr>
        <xdr:cNvCxnSpPr/>
      </xdr:nvCxnSpPr>
      <xdr:spPr>
        <a:xfrm>
          <a:off x="2345153" y="6349544"/>
          <a:ext cx="703384" cy="4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72813</xdr:rowOff>
    </xdr:from>
    <xdr:to>
      <xdr:col>7</xdr:col>
      <xdr:colOff>187325</xdr:colOff>
      <xdr:row>33</xdr:row>
      <xdr:rowOff>2963</xdr:rowOff>
    </xdr:to>
    <xdr:sp macro="" textlink="">
      <xdr:nvSpPr>
        <xdr:cNvPr id="89" name="楕円 88">
          <a:extLst>
            <a:ext uri="{FF2B5EF4-FFF2-40B4-BE49-F238E27FC236}">
              <a16:creationId xmlns:a16="http://schemas.microsoft.com/office/drawing/2014/main" id="{B40FA1B9-D857-44A4-BA38-84EE29721A97}"/>
            </a:ext>
          </a:extLst>
        </xdr:cNvPr>
        <xdr:cNvSpPr/>
      </xdr:nvSpPr>
      <xdr:spPr>
        <a:xfrm>
          <a:off x="1590968" y="6255564"/>
          <a:ext cx="87532"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123613</xdr:rowOff>
    </xdr:from>
    <xdr:to>
      <xdr:col>11</xdr:col>
      <xdr:colOff>136525</xdr:colOff>
      <xdr:row>32</xdr:row>
      <xdr:rowOff>166793</xdr:rowOff>
    </xdr:to>
    <xdr:cxnSp macro="">
      <xdr:nvCxnSpPr>
        <xdr:cNvPr id="90" name="直線コネクタ 89">
          <a:extLst>
            <a:ext uri="{FF2B5EF4-FFF2-40B4-BE49-F238E27FC236}">
              <a16:creationId xmlns:a16="http://schemas.microsoft.com/office/drawing/2014/main" id="{447D568C-EA54-4FEF-ACA8-F2E372C118E9}"/>
            </a:ext>
          </a:extLst>
        </xdr:cNvPr>
        <xdr:cNvCxnSpPr/>
      </xdr:nvCxnSpPr>
      <xdr:spPr>
        <a:xfrm>
          <a:off x="1641768" y="6306364"/>
          <a:ext cx="70338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785D8F7D-D66C-4AD2-A811-7C5039FA8B7E}"/>
            </a:ext>
          </a:extLst>
        </xdr:cNvPr>
        <xdr:cNvSpPr txBox="1"/>
      </xdr:nvSpPr>
      <xdr:spPr>
        <a:xfrm>
          <a:off x="3551320" y="589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580AAC8F-EAB2-4123-925F-41216782FD46}"/>
            </a:ext>
          </a:extLst>
        </xdr:cNvPr>
        <xdr:cNvSpPr txBox="1"/>
      </xdr:nvSpPr>
      <xdr:spPr>
        <a:xfrm>
          <a:off x="2860635" y="586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4A5AEEF6-D85E-4376-B0BE-728534F7C39B}"/>
            </a:ext>
          </a:extLst>
        </xdr:cNvPr>
        <xdr:cNvSpPr txBox="1"/>
      </xdr:nvSpPr>
      <xdr:spPr>
        <a:xfrm>
          <a:off x="2157251" y="583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9E4DD074-7593-44F4-BD6A-829B96478F1A}"/>
            </a:ext>
          </a:extLst>
        </xdr:cNvPr>
        <xdr:cNvSpPr txBox="1"/>
      </xdr:nvSpPr>
      <xdr:spPr>
        <a:xfrm>
          <a:off x="1453866" y="579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130827</xdr:rowOff>
    </xdr:from>
    <xdr:ext cx="405111" cy="259045"/>
    <xdr:sp macro="" textlink="">
      <xdr:nvSpPr>
        <xdr:cNvPr id="95" name="n_1mainValue有形固定資産減価償却率">
          <a:extLst>
            <a:ext uri="{FF2B5EF4-FFF2-40B4-BE49-F238E27FC236}">
              <a16:creationId xmlns:a16="http://schemas.microsoft.com/office/drawing/2014/main" id="{FB09CF7A-B56D-4FC3-B7F8-E1EB7ADF6456}"/>
            </a:ext>
          </a:extLst>
        </xdr:cNvPr>
        <xdr:cNvSpPr txBox="1"/>
      </xdr:nvSpPr>
      <xdr:spPr>
        <a:xfrm>
          <a:off x="3551320" y="648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84048</xdr:rowOff>
    </xdr:from>
    <xdr:ext cx="405111" cy="259045"/>
    <xdr:sp macro="" textlink="">
      <xdr:nvSpPr>
        <xdr:cNvPr id="96" name="n_2mainValue有形固定資産減価償却率">
          <a:extLst>
            <a:ext uri="{FF2B5EF4-FFF2-40B4-BE49-F238E27FC236}">
              <a16:creationId xmlns:a16="http://schemas.microsoft.com/office/drawing/2014/main" id="{59FC7530-3F46-4DFE-8BA3-FC14E10C80B7}"/>
            </a:ext>
          </a:extLst>
        </xdr:cNvPr>
        <xdr:cNvSpPr txBox="1"/>
      </xdr:nvSpPr>
      <xdr:spPr>
        <a:xfrm>
          <a:off x="2860635" y="643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37270</xdr:rowOff>
    </xdr:from>
    <xdr:ext cx="405111" cy="259045"/>
    <xdr:sp macro="" textlink="">
      <xdr:nvSpPr>
        <xdr:cNvPr id="97" name="n_3mainValue有形固定資産減価償却率">
          <a:extLst>
            <a:ext uri="{FF2B5EF4-FFF2-40B4-BE49-F238E27FC236}">
              <a16:creationId xmlns:a16="http://schemas.microsoft.com/office/drawing/2014/main" id="{E5A0843F-0743-464C-9A52-93BBAF428D7D}"/>
            </a:ext>
          </a:extLst>
        </xdr:cNvPr>
        <xdr:cNvSpPr txBox="1"/>
      </xdr:nvSpPr>
      <xdr:spPr>
        <a:xfrm>
          <a:off x="2157251" y="638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165540</xdr:rowOff>
    </xdr:from>
    <xdr:ext cx="405111" cy="259045"/>
    <xdr:sp macro="" textlink="">
      <xdr:nvSpPr>
        <xdr:cNvPr id="98" name="n_4mainValue有形固定資産減価償却率">
          <a:extLst>
            <a:ext uri="{FF2B5EF4-FFF2-40B4-BE49-F238E27FC236}">
              <a16:creationId xmlns:a16="http://schemas.microsoft.com/office/drawing/2014/main" id="{0552157A-FF11-40FE-9B10-0D239FAE3AAF}"/>
            </a:ext>
          </a:extLst>
        </xdr:cNvPr>
        <xdr:cNvSpPr txBox="1"/>
      </xdr:nvSpPr>
      <xdr:spPr>
        <a:xfrm>
          <a:off x="1453866" y="6348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DF0B153-3108-493B-B026-1B36F6A6609F}"/>
            </a:ext>
          </a:extLst>
        </xdr:cNvPr>
        <xdr:cNvSpPr/>
      </xdr:nvSpPr>
      <xdr:spPr>
        <a:xfrm>
          <a:off x="10446776" y="4207754"/>
          <a:ext cx="3904761" cy="315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0C7B904-8C5C-4C84-B149-6A39669E5350}"/>
            </a:ext>
          </a:extLst>
        </xdr:cNvPr>
        <xdr:cNvSpPr/>
      </xdr:nvSpPr>
      <xdr:spPr>
        <a:xfrm>
          <a:off x="11429096" y="4575845"/>
          <a:ext cx="961244" cy="27044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FC94C03-E952-4CFA-B83B-5CC7D66CF943}"/>
            </a:ext>
          </a:extLst>
        </xdr:cNvPr>
        <xdr:cNvSpPr/>
      </xdr:nvSpPr>
      <xdr:spPr>
        <a:xfrm>
          <a:off x="12757348" y="4559174"/>
          <a:ext cx="879518" cy="30378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C8F8746-D109-452D-95A6-30336B2F293C}"/>
            </a:ext>
          </a:extLst>
        </xdr:cNvPr>
        <xdr:cNvSpPr/>
      </xdr:nvSpPr>
      <xdr:spPr>
        <a:xfrm>
          <a:off x="14315391" y="4333728"/>
          <a:ext cx="1406769" cy="25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6A65DAF-3A77-4A2F-9C1B-D8CDB951DD33}"/>
            </a:ext>
          </a:extLst>
        </xdr:cNvPr>
        <xdr:cNvSpPr/>
      </xdr:nvSpPr>
      <xdr:spPr>
        <a:xfrm>
          <a:off x="14315391" y="4523203"/>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FF26BC3-95A3-4A5E-A3D8-3439D43DD1DA}"/>
            </a:ext>
          </a:extLst>
        </xdr:cNvPr>
        <xdr:cNvSpPr/>
      </xdr:nvSpPr>
      <xdr:spPr>
        <a:xfrm>
          <a:off x="15722160" y="4333728"/>
          <a:ext cx="1406770" cy="25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3E17D80-4038-40C5-94F8-792E053C0E06}"/>
            </a:ext>
          </a:extLst>
        </xdr:cNvPr>
        <xdr:cNvSpPr/>
      </xdr:nvSpPr>
      <xdr:spPr>
        <a:xfrm>
          <a:off x="15722160" y="4523203"/>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EFD69889-6A92-42C0-B6BE-B9365F9D9A69}"/>
            </a:ext>
          </a:extLst>
        </xdr:cNvPr>
        <xdr:cNvSpPr/>
      </xdr:nvSpPr>
      <xdr:spPr>
        <a:xfrm>
          <a:off x="17241276" y="4333728"/>
          <a:ext cx="1406769" cy="25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35738F5-E8B2-4CBA-8F15-9FF0FD67FD10}"/>
            </a:ext>
          </a:extLst>
        </xdr:cNvPr>
        <xdr:cNvSpPr/>
      </xdr:nvSpPr>
      <xdr:spPr>
        <a:xfrm>
          <a:off x="17241276" y="4523203"/>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762C3FC-DA6E-4B31-94B5-9C5A52E22D48}"/>
            </a:ext>
          </a:extLst>
        </xdr:cNvPr>
        <xdr:cNvSpPr/>
      </xdr:nvSpPr>
      <xdr:spPr>
        <a:xfrm>
          <a:off x="10446776" y="4898927"/>
          <a:ext cx="3904761" cy="212734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99E5609-2E05-4870-97A3-1900244C855C}"/>
            </a:ext>
          </a:extLst>
        </xdr:cNvPr>
        <xdr:cNvSpPr/>
      </xdr:nvSpPr>
      <xdr:spPr>
        <a:xfrm>
          <a:off x="14603583" y="4898927"/>
          <a:ext cx="4396154" cy="212734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3BECD8A-968E-40CD-99CC-3883228E774A}"/>
            </a:ext>
          </a:extLst>
        </xdr:cNvPr>
        <xdr:cNvSpPr/>
      </xdr:nvSpPr>
      <xdr:spPr>
        <a:xfrm>
          <a:off x="14603583" y="4962427"/>
          <a:ext cx="4220308"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772F257-0085-4728-A640-32E797D746CD}"/>
            </a:ext>
          </a:extLst>
        </xdr:cNvPr>
        <xdr:cNvSpPr txBox="1"/>
      </xdr:nvSpPr>
      <xdr:spPr>
        <a:xfrm>
          <a:off x="14679783" y="5185752"/>
          <a:ext cx="4207608" cy="175162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債務償還比率は、令和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年度末時点で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451.0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％で全国平均及び愛知県平均を下回っており、類似団体と比較して、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109.4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ポイント低い水準となっている。財政調整基金は類似団体と比較して低い水準のため、更なる歳出の見直しや歳入確保を図り、財政調整基金の残高確保に努めていく。</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FCE4C20-B9C4-47CD-A14A-ABAF42C703BF}"/>
            </a:ext>
          </a:extLst>
        </xdr:cNvPr>
        <xdr:cNvSpPr txBox="1"/>
      </xdr:nvSpPr>
      <xdr:spPr>
        <a:xfrm>
          <a:off x="10408676" y="47110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7A9A273-BDCC-4EA4-8585-B2DFB399283D}"/>
            </a:ext>
          </a:extLst>
        </xdr:cNvPr>
        <xdr:cNvCxnSpPr/>
      </xdr:nvCxnSpPr>
      <xdr:spPr>
        <a:xfrm>
          <a:off x="10446776" y="7026275"/>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624B678-A941-49BC-B857-B4FB42D64A46}"/>
            </a:ext>
          </a:extLst>
        </xdr:cNvPr>
        <xdr:cNvSpPr txBox="1"/>
      </xdr:nvSpPr>
      <xdr:spPr>
        <a:xfrm>
          <a:off x="9944413" y="69324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9558D1E-DBE7-4776-8F1F-0A783CAB4A48}"/>
            </a:ext>
          </a:extLst>
        </xdr:cNvPr>
        <xdr:cNvCxnSpPr/>
      </xdr:nvCxnSpPr>
      <xdr:spPr>
        <a:xfrm>
          <a:off x="10446776" y="6671717"/>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B69A92B-06C9-41EE-8FDE-E1E4827DADB0}"/>
            </a:ext>
          </a:extLst>
        </xdr:cNvPr>
        <xdr:cNvSpPr txBox="1"/>
      </xdr:nvSpPr>
      <xdr:spPr>
        <a:xfrm>
          <a:off x="9944413" y="65779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35AD9D3-F988-41FE-8869-CCCB8ACD3D8B}"/>
            </a:ext>
          </a:extLst>
        </xdr:cNvPr>
        <xdr:cNvCxnSpPr/>
      </xdr:nvCxnSpPr>
      <xdr:spPr>
        <a:xfrm>
          <a:off x="10446776" y="6317159"/>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41C1510-2E57-450A-9217-691A1E879C6D}"/>
            </a:ext>
          </a:extLst>
        </xdr:cNvPr>
        <xdr:cNvSpPr txBox="1"/>
      </xdr:nvSpPr>
      <xdr:spPr>
        <a:xfrm>
          <a:off x="10001894" y="62233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9E2B153-8F7C-4E23-B96B-5907F0C94FF0}"/>
            </a:ext>
          </a:extLst>
        </xdr:cNvPr>
        <xdr:cNvCxnSpPr/>
      </xdr:nvCxnSpPr>
      <xdr:spPr>
        <a:xfrm>
          <a:off x="10446776" y="5962601"/>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3C9B921F-4F45-40A3-889D-3D7881A88457}"/>
            </a:ext>
          </a:extLst>
        </xdr:cNvPr>
        <xdr:cNvSpPr txBox="1"/>
      </xdr:nvSpPr>
      <xdr:spPr>
        <a:xfrm>
          <a:off x="10001894" y="586880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E5CE476-D069-4A78-8B16-77C5B48D77F2}"/>
            </a:ext>
          </a:extLst>
        </xdr:cNvPr>
        <xdr:cNvCxnSpPr/>
      </xdr:nvCxnSpPr>
      <xdr:spPr>
        <a:xfrm>
          <a:off x="10446776" y="5608044"/>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C031895F-0D9A-48EC-B6B0-B85B6B85CCC4}"/>
            </a:ext>
          </a:extLst>
        </xdr:cNvPr>
        <xdr:cNvSpPr txBox="1"/>
      </xdr:nvSpPr>
      <xdr:spPr>
        <a:xfrm>
          <a:off x="10001894" y="551424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8D933D8-E67C-4510-92C1-0222C0C05619}"/>
            </a:ext>
          </a:extLst>
        </xdr:cNvPr>
        <xdr:cNvCxnSpPr/>
      </xdr:nvCxnSpPr>
      <xdr:spPr>
        <a:xfrm>
          <a:off x="10446776" y="5253485"/>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2E8C6E78-DA0F-483B-98F3-E147A015E53D}"/>
            </a:ext>
          </a:extLst>
        </xdr:cNvPr>
        <xdr:cNvSpPr txBox="1"/>
      </xdr:nvSpPr>
      <xdr:spPr>
        <a:xfrm>
          <a:off x="10104486" y="516232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139E3AC-5C5C-44D7-A9E1-D1D8AA47EF3B}"/>
            </a:ext>
          </a:extLst>
        </xdr:cNvPr>
        <xdr:cNvCxnSpPr/>
      </xdr:nvCxnSpPr>
      <xdr:spPr>
        <a:xfrm>
          <a:off x="10446776" y="4898927"/>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C86FEEC-97A0-46EE-9D1A-E1F10B37A133}"/>
            </a:ext>
          </a:extLst>
        </xdr:cNvPr>
        <xdr:cNvSpPr/>
      </xdr:nvSpPr>
      <xdr:spPr>
        <a:xfrm>
          <a:off x="10446776" y="4898927"/>
          <a:ext cx="3904761" cy="212734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303E76E3-90DA-42EB-BEAE-68826F0DB262}"/>
            </a:ext>
          </a:extLst>
        </xdr:cNvPr>
        <xdr:cNvCxnSpPr/>
      </xdr:nvCxnSpPr>
      <xdr:spPr>
        <a:xfrm flipV="1">
          <a:off x="13658948" y="5253485"/>
          <a:ext cx="1269" cy="144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E75A5018-4822-4BBA-BC3D-5B568AA9539F}"/>
            </a:ext>
          </a:extLst>
        </xdr:cNvPr>
        <xdr:cNvSpPr txBox="1"/>
      </xdr:nvSpPr>
      <xdr:spPr>
        <a:xfrm>
          <a:off x="13711653" y="670565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537AF508-AF1A-4685-ACD2-6574FDF85588}"/>
            </a:ext>
          </a:extLst>
        </xdr:cNvPr>
        <xdr:cNvCxnSpPr/>
      </xdr:nvCxnSpPr>
      <xdr:spPr>
        <a:xfrm>
          <a:off x="13586607" y="670182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372E34E9-A945-4F3E-B949-2DD209690591}"/>
            </a:ext>
          </a:extLst>
        </xdr:cNvPr>
        <xdr:cNvSpPr txBox="1"/>
      </xdr:nvSpPr>
      <xdr:spPr>
        <a:xfrm>
          <a:off x="13711653" y="50313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5BA65C4E-E34E-44BF-BAB1-4A3B2D6ADFDD}"/>
            </a:ext>
          </a:extLst>
        </xdr:cNvPr>
        <xdr:cNvCxnSpPr/>
      </xdr:nvCxnSpPr>
      <xdr:spPr>
        <a:xfrm>
          <a:off x="13586607" y="525348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a:extLst>
            <a:ext uri="{FF2B5EF4-FFF2-40B4-BE49-F238E27FC236}">
              <a16:creationId xmlns:a16="http://schemas.microsoft.com/office/drawing/2014/main" id="{579D080E-6150-4C10-984D-A642F86F2967}"/>
            </a:ext>
          </a:extLst>
        </xdr:cNvPr>
        <xdr:cNvSpPr txBox="1"/>
      </xdr:nvSpPr>
      <xdr:spPr>
        <a:xfrm>
          <a:off x="13711653" y="5845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DDFA8B45-9AA0-45C9-83A6-5EFBF835062C}"/>
            </a:ext>
          </a:extLst>
        </xdr:cNvPr>
        <xdr:cNvSpPr/>
      </xdr:nvSpPr>
      <xdr:spPr>
        <a:xfrm>
          <a:off x="13624707" y="586430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E9A6D571-2FEE-4012-8850-8F5EE38EA33B}"/>
            </a:ext>
          </a:extLst>
        </xdr:cNvPr>
        <xdr:cNvSpPr/>
      </xdr:nvSpPr>
      <xdr:spPr>
        <a:xfrm>
          <a:off x="12957468" y="588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1A483641-067F-45E2-BC45-F29D222753C9}"/>
            </a:ext>
          </a:extLst>
        </xdr:cNvPr>
        <xdr:cNvSpPr/>
      </xdr:nvSpPr>
      <xdr:spPr>
        <a:xfrm>
          <a:off x="12254083" y="58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DEC4202B-75A1-412E-8101-845B8D54140B}"/>
            </a:ext>
          </a:extLst>
        </xdr:cNvPr>
        <xdr:cNvSpPr/>
      </xdr:nvSpPr>
      <xdr:spPr>
        <a:xfrm>
          <a:off x="11550699" y="580157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A6DD0B55-D992-4DA7-BAE1-A9DE05B8F1F1}"/>
            </a:ext>
          </a:extLst>
        </xdr:cNvPr>
        <xdr:cNvSpPr/>
      </xdr:nvSpPr>
      <xdr:spPr>
        <a:xfrm>
          <a:off x="10847314" y="598088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AFB83DC-AC54-42E8-A4AB-5D1623E72412}"/>
            </a:ext>
          </a:extLst>
        </xdr:cNvPr>
        <xdr:cNvSpPr txBox="1"/>
      </xdr:nvSpPr>
      <xdr:spPr>
        <a:xfrm>
          <a:off x="13497707"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22AD6E4-2B3E-4800-8A24-86AD7C5F330D}"/>
            </a:ext>
          </a:extLst>
        </xdr:cNvPr>
        <xdr:cNvSpPr txBox="1"/>
      </xdr:nvSpPr>
      <xdr:spPr>
        <a:xfrm>
          <a:off x="12845122"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6A0653C-2839-4733-8366-789860863E01}"/>
            </a:ext>
          </a:extLst>
        </xdr:cNvPr>
        <xdr:cNvSpPr txBox="1"/>
      </xdr:nvSpPr>
      <xdr:spPr>
        <a:xfrm>
          <a:off x="12141737"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461128C-0DF3-4632-8057-31CC78CA2582}"/>
            </a:ext>
          </a:extLst>
        </xdr:cNvPr>
        <xdr:cNvSpPr txBox="1"/>
      </xdr:nvSpPr>
      <xdr:spPr>
        <a:xfrm>
          <a:off x="11438353"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6D2766C-4A12-4C21-B91D-8F921452B2AE}"/>
            </a:ext>
          </a:extLst>
        </xdr:cNvPr>
        <xdr:cNvSpPr txBox="1"/>
      </xdr:nvSpPr>
      <xdr:spPr>
        <a:xfrm>
          <a:off x="10734968" y="706953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59408</xdr:rowOff>
    </xdr:from>
    <xdr:to>
      <xdr:col>76</xdr:col>
      <xdr:colOff>73025</xdr:colOff>
      <xdr:row>29</xdr:row>
      <xdr:rowOff>161008</xdr:rowOff>
    </xdr:to>
    <xdr:sp macro="" textlink="">
      <xdr:nvSpPr>
        <xdr:cNvPr id="143" name="楕円 142">
          <a:extLst>
            <a:ext uri="{FF2B5EF4-FFF2-40B4-BE49-F238E27FC236}">
              <a16:creationId xmlns:a16="http://schemas.microsoft.com/office/drawing/2014/main" id="{D9C0A0EF-C648-400B-8B44-2AF8642C0C5C}"/>
            </a:ext>
          </a:extLst>
        </xdr:cNvPr>
        <xdr:cNvSpPr/>
      </xdr:nvSpPr>
      <xdr:spPr>
        <a:xfrm>
          <a:off x="13624707" y="5735722"/>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82285</xdr:rowOff>
    </xdr:from>
    <xdr:ext cx="469744" cy="259045"/>
    <xdr:sp macro="" textlink="">
      <xdr:nvSpPr>
        <xdr:cNvPr id="144" name="債務償還比率該当値テキスト">
          <a:extLst>
            <a:ext uri="{FF2B5EF4-FFF2-40B4-BE49-F238E27FC236}">
              <a16:creationId xmlns:a16="http://schemas.microsoft.com/office/drawing/2014/main" id="{4E7DE835-B157-4980-AC32-F33245A3F930}"/>
            </a:ext>
          </a:extLst>
        </xdr:cNvPr>
        <xdr:cNvSpPr txBox="1"/>
      </xdr:nvSpPr>
      <xdr:spPr>
        <a:xfrm>
          <a:off x="13711653" y="558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12989</xdr:rowOff>
    </xdr:from>
    <xdr:to>
      <xdr:col>72</xdr:col>
      <xdr:colOff>123825</xdr:colOff>
      <xdr:row>29</xdr:row>
      <xdr:rowOff>114589</xdr:rowOff>
    </xdr:to>
    <xdr:sp macro="" textlink="">
      <xdr:nvSpPr>
        <xdr:cNvPr id="145" name="楕円 144">
          <a:extLst>
            <a:ext uri="{FF2B5EF4-FFF2-40B4-BE49-F238E27FC236}">
              <a16:creationId xmlns:a16="http://schemas.microsoft.com/office/drawing/2014/main" id="{02BCFB4F-5284-4FB7-8886-BC3EF0BE3AF3}"/>
            </a:ext>
          </a:extLst>
        </xdr:cNvPr>
        <xdr:cNvSpPr/>
      </xdr:nvSpPr>
      <xdr:spPr>
        <a:xfrm>
          <a:off x="12957468" y="568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63789</xdr:rowOff>
    </xdr:from>
    <xdr:to>
      <xdr:col>76</xdr:col>
      <xdr:colOff>22225</xdr:colOff>
      <xdr:row>29</xdr:row>
      <xdr:rowOff>110208</xdr:rowOff>
    </xdr:to>
    <xdr:cxnSp macro="">
      <xdr:nvCxnSpPr>
        <xdr:cNvPr id="146" name="直線コネクタ 145">
          <a:extLst>
            <a:ext uri="{FF2B5EF4-FFF2-40B4-BE49-F238E27FC236}">
              <a16:creationId xmlns:a16="http://schemas.microsoft.com/office/drawing/2014/main" id="{D7A5CB0B-7066-4D9F-9C2E-A4F5259C9D0E}"/>
            </a:ext>
          </a:extLst>
        </xdr:cNvPr>
        <xdr:cNvCxnSpPr/>
      </xdr:nvCxnSpPr>
      <xdr:spPr>
        <a:xfrm>
          <a:off x="13008268" y="5740103"/>
          <a:ext cx="652585" cy="4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12390</xdr:rowOff>
    </xdr:from>
    <xdr:to>
      <xdr:col>68</xdr:col>
      <xdr:colOff>123825</xdr:colOff>
      <xdr:row>29</xdr:row>
      <xdr:rowOff>113990</xdr:rowOff>
    </xdr:to>
    <xdr:sp macro="" textlink="">
      <xdr:nvSpPr>
        <xdr:cNvPr id="147" name="楕円 146">
          <a:extLst>
            <a:ext uri="{FF2B5EF4-FFF2-40B4-BE49-F238E27FC236}">
              <a16:creationId xmlns:a16="http://schemas.microsoft.com/office/drawing/2014/main" id="{793C7F65-EF14-4DC8-AAB5-1166C9CD446A}"/>
            </a:ext>
          </a:extLst>
        </xdr:cNvPr>
        <xdr:cNvSpPr/>
      </xdr:nvSpPr>
      <xdr:spPr>
        <a:xfrm>
          <a:off x="12254083" y="568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63190</xdr:rowOff>
    </xdr:from>
    <xdr:to>
      <xdr:col>72</xdr:col>
      <xdr:colOff>73025</xdr:colOff>
      <xdr:row>29</xdr:row>
      <xdr:rowOff>63789</xdr:rowOff>
    </xdr:to>
    <xdr:cxnSp macro="">
      <xdr:nvCxnSpPr>
        <xdr:cNvPr id="148" name="直線コネクタ 147">
          <a:extLst>
            <a:ext uri="{FF2B5EF4-FFF2-40B4-BE49-F238E27FC236}">
              <a16:creationId xmlns:a16="http://schemas.microsoft.com/office/drawing/2014/main" id="{F2FDBFA5-E6FD-4463-99EC-316DD82727C8}"/>
            </a:ext>
          </a:extLst>
        </xdr:cNvPr>
        <xdr:cNvCxnSpPr/>
      </xdr:nvCxnSpPr>
      <xdr:spPr>
        <a:xfrm>
          <a:off x="12304883" y="5739504"/>
          <a:ext cx="703385" cy="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161890</xdr:rowOff>
    </xdr:from>
    <xdr:to>
      <xdr:col>64</xdr:col>
      <xdr:colOff>123825</xdr:colOff>
      <xdr:row>29</xdr:row>
      <xdr:rowOff>92040</xdr:rowOff>
    </xdr:to>
    <xdr:sp macro="" textlink="">
      <xdr:nvSpPr>
        <xdr:cNvPr id="149" name="楕円 148">
          <a:extLst>
            <a:ext uri="{FF2B5EF4-FFF2-40B4-BE49-F238E27FC236}">
              <a16:creationId xmlns:a16="http://schemas.microsoft.com/office/drawing/2014/main" id="{56C6BACE-96D0-4F4D-80B0-8ED695B3CA51}"/>
            </a:ext>
          </a:extLst>
        </xdr:cNvPr>
        <xdr:cNvSpPr/>
      </xdr:nvSpPr>
      <xdr:spPr>
        <a:xfrm>
          <a:off x="11550699" y="5669392"/>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41240</xdr:rowOff>
    </xdr:from>
    <xdr:to>
      <xdr:col>68</xdr:col>
      <xdr:colOff>73025</xdr:colOff>
      <xdr:row>29</xdr:row>
      <xdr:rowOff>63190</xdr:rowOff>
    </xdr:to>
    <xdr:cxnSp macro="">
      <xdr:nvCxnSpPr>
        <xdr:cNvPr id="150" name="直線コネクタ 149">
          <a:extLst>
            <a:ext uri="{FF2B5EF4-FFF2-40B4-BE49-F238E27FC236}">
              <a16:creationId xmlns:a16="http://schemas.microsoft.com/office/drawing/2014/main" id="{35FE3B39-B3CA-4D1A-B762-5591DBD41CDF}"/>
            </a:ext>
          </a:extLst>
        </xdr:cNvPr>
        <xdr:cNvCxnSpPr/>
      </xdr:nvCxnSpPr>
      <xdr:spPr>
        <a:xfrm>
          <a:off x="11601499" y="5717554"/>
          <a:ext cx="703384" cy="2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83876</xdr:rowOff>
    </xdr:from>
    <xdr:to>
      <xdr:col>60</xdr:col>
      <xdr:colOff>123825</xdr:colOff>
      <xdr:row>30</xdr:row>
      <xdr:rowOff>14026</xdr:rowOff>
    </xdr:to>
    <xdr:sp macro="" textlink="">
      <xdr:nvSpPr>
        <xdr:cNvPr id="151" name="楕円 150">
          <a:extLst>
            <a:ext uri="{FF2B5EF4-FFF2-40B4-BE49-F238E27FC236}">
              <a16:creationId xmlns:a16="http://schemas.microsoft.com/office/drawing/2014/main" id="{208737E6-668E-4666-92FC-41C606F109DE}"/>
            </a:ext>
          </a:extLst>
        </xdr:cNvPr>
        <xdr:cNvSpPr/>
      </xdr:nvSpPr>
      <xdr:spPr>
        <a:xfrm>
          <a:off x="10847314" y="576019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41240</xdr:rowOff>
    </xdr:from>
    <xdr:to>
      <xdr:col>64</xdr:col>
      <xdr:colOff>73025</xdr:colOff>
      <xdr:row>29</xdr:row>
      <xdr:rowOff>134676</xdr:rowOff>
    </xdr:to>
    <xdr:cxnSp macro="">
      <xdr:nvCxnSpPr>
        <xdr:cNvPr id="152" name="直線コネクタ 151">
          <a:extLst>
            <a:ext uri="{FF2B5EF4-FFF2-40B4-BE49-F238E27FC236}">
              <a16:creationId xmlns:a16="http://schemas.microsoft.com/office/drawing/2014/main" id="{8C82C19C-EAFD-40DD-B943-6CEB8262BD00}"/>
            </a:ext>
          </a:extLst>
        </xdr:cNvPr>
        <xdr:cNvCxnSpPr/>
      </xdr:nvCxnSpPr>
      <xdr:spPr>
        <a:xfrm flipV="1">
          <a:off x="10898114" y="5717554"/>
          <a:ext cx="703385" cy="9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a:extLst>
            <a:ext uri="{FF2B5EF4-FFF2-40B4-BE49-F238E27FC236}">
              <a16:creationId xmlns:a16="http://schemas.microsoft.com/office/drawing/2014/main" id="{4D971E1C-F68A-4E5A-88D7-7F8B9D833098}"/>
            </a:ext>
          </a:extLst>
        </xdr:cNvPr>
        <xdr:cNvSpPr txBox="1"/>
      </xdr:nvSpPr>
      <xdr:spPr>
        <a:xfrm>
          <a:off x="12775349" y="597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4" name="n_2aveValue債務償還比率">
          <a:extLst>
            <a:ext uri="{FF2B5EF4-FFF2-40B4-BE49-F238E27FC236}">
              <a16:creationId xmlns:a16="http://schemas.microsoft.com/office/drawing/2014/main" id="{FA8D94BC-AC16-412F-8A4C-8F3F7E17A743}"/>
            </a:ext>
          </a:extLst>
        </xdr:cNvPr>
        <xdr:cNvSpPr txBox="1"/>
      </xdr:nvSpPr>
      <xdr:spPr>
        <a:xfrm>
          <a:off x="12084664" y="596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5" name="n_3aveValue債務償還比率">
          <a:extLst>
            <a:ext uri="{FF2B5EF4-FFF2-40B4-BE49-F238E27FC236}">
              <a16:creationId xmlns:a16="http://schemas.microsoft.com/office/drawing/2014/main" id="{B7328FCB-F6E8-439E-BCEF-CCFD94230B8D}"/>
            </a:ext>
          </a:extLst>
        </xdr:cNvPr>
        <xdr:cNvSpPr txBox="1"/>
      </xdr:nvSpPr>
      <xdr:spPr>
        <a:xfrm>
          <a:off x="11381280" y="589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6" name="n_4aveValue債務償還比率">
          <a:extLst>
            <a:ext uri="{FF2B5EF4-FFF2-40B4-BE49-F238E27FC236}">
              <a16:creationId xmlns:a16="http://schemas.microsoft.com/office/drawing/2014/main" id="{40293DD2-E906-4153-B4AF-2B9F532C5A99}"/>
            </a:ext>
          </a:extLst>
        </xdr:cNvPr>
        <xdr:cNvSpPr txBox="1"/>
      </xdr:nvSpPr>
      <xdr:spPr>
        <a:xfrm>
          <a:off x="10677895" y="607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131116</xdr:rowOff>
    </xdr:from>
    <xdr:ext cx="469744" cy="259045"/>
    <xdr:sp macro="" textlink="">
      <xdr:nvSpPr>
        <xdr:cNvPr id="157" name="n_1mainValue債務償還比率">
          <a:extLst>
            <a:ext uri="{FF2B5EF4-FFF2-40B4-BE49-F238E27FC236}">
              <a16:creationId xmlns:a16="http://schemas.microsoft.com/office/drawing/2014/main" id="{8FDA5BA4-FAA0-48D6-B5FB-34F5C902CD2E}"/>
            </a:ext>
          </a:extLst>
        </xdr:cNvPr>
        <xdr:cNvSpPr txBox="1"/>
      </xdr:nvSpPr>
      <xdr:spPr>
        <a:xfrm>
          <a:off x="12775349" y="546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130517</xdr:rowOff>
    </xdr:from>
    <xdr:ext cx="469744" cy="259045"/>
    <xdr:sp macro="" textlink="">
      <xdr:nvSpPr>
        <xdr:cNvPr id="158" name="n_2mainValue債務償還比率">
          <a:extLst>
            <a:ext uri="{FF2B5EF4-FFF2-40B4-BE49-F238E27FC236}">
              <a16:creationId xmlns:a16="http://schemas.microsoft.com/office/drawing/2014/main" id="{7BEF8FA2-DBEA-4C70-8B35-71AE709A6147}"/>
            </a:ext>
          </a:extLst>
        </xdr:cNvPr>
        <xdr:cNvSpPr txBox="1"/>
      </xdr:nvSpPr>
      <xdr:spPr>
        <a:xfrm>
          <a:off x="12084664" y="546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108567</xdr:rowOff>
    </xdr:from>
    <xdr:ext cx="469744" cy="259045"/>
    <xdr:sp macro="" textlink="">
      <xdr:nvSpPr>
        <xdr:cNvPr id="159" name="n_3mainValue債務償還比率">
          <a:extLst>
            <a:ext uri="{FF2B5EF4-FFF2-40B4-BE49-F238E27FC236}">
              <a16:creationId xmlns:a16="http://schemas.microsoft.com/office/drawing/2014/main" id="{1454B423-8CBF-46FB-809B-550C90398BC6}"/>
            </a:ext>
          </a:extLst>
        </xdr:cNvPr>
        <xdr:cNvSpPr txBox="1"/>
      </xdr:nvSpPr>
      <xdr:spPr>
        <a:xfrm>
          <a:off x="11381280" y="544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30553</xdr:rowOff>
    </xdr:from>
    <xdr:ext cx="469744" cy="259045"/>
    <xdr:sp macro="" textlink="">
      <xdr:nvSpPr>
        <xdr:cNvPr id="160" name="n_4mainValue債務償還比率">
          <a:extLst>
            <a:ext uri="{FF2B5EF4-FFF2-40B4-BE49-F238E27FC236}">
              <a16:creationId xmlns:a16="http://schemas.microsoft.com/office/drawing/2014/main" id="{0D6B4AD6-18A7-4E45-8D80-0E46CC2EB04C}"/>
            </a:ext>
          </a:extLst>
        </xdr:cNvPr>
        <xdr:cNvSpPr txBox="1"/>
      </xdr:nvSpPr>
      <xdr:spPr>
        <a:xfrm>
          <a:off x="10677895" y="553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FF0D05F-14BA-4F4C-8962-35B440B3069C}"/>
            </a:ext>
          </a:extLst>
        </xdr:cNvPr>
        <xdr:cNvSpPr/>
      </xdr:nvSpPr>
      <xdr:spPr>
        <a:xfrm>
          <a:off x="1175776" y="7896665"/>
          <a:ext cx="5451231" cy="33762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65A0268-3CB8-4B1E-B62C-32E93E52F882}"/>
            </a:ext>
          </a:extLst>
        </xdr:cNvPr>
        <xdr:cNvSpPr/>
      </xdr:nvSpPr>
      <xdr:spPr>
        <a:xfrm>
          <a:off x="1175776" y="11643213"/>
          <a:ext cx="5451231" cy="337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A448148-97C0-456F-AFD9-D53EB492CF1F}"/>
            </a:ext>
          </a:extLst>
        </xdr:cNvPr>
        <xdr:cNvSpPr txBox="1"/>
      </xdr:nvSpPr>
      <xdr:spPr>
        <a:xfrm>
          <a:off x="849483" y="8145389"/>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C6EB88F-CE8A-4A3F-B78C-A88C88C8858E}"/>
            </a:ext>
          </a:extLst>
        </xdr:cNvPr>
        <xdr:cNvSpPr txBox="1"/>
      </xdr:nvSpPr>
      <xdr:spPr>
        <a:xfrm>
          <a:off x="6451160" y="10772824"/>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CD4251E-7B8C-4E7A-9BA1-B71E8920922A}"/>
            </a:ext>
          </a:extLst>
        </xdr:cNvPr>
        <xdr:cNvSpPr txBox="1"/>
      </xdr:nvSpPr>
      <xdr:spPr>
        <a:xfrm>
          <a:off x="849483" y="1186653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3A8050B2-889D-4AAB-88A5-CF0972FF9B85}"/>
            </a:ext>
          </a:extLst>
        </xdr:cNvPr>
        <xdr:cNvSpPr txBox="1"/>
      </xdr:nvSpPr>
      <xdr:spPr>
        <a:xfrm>
          <a:off x="6451160" y="145802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CB3C6D-4B5B-41F7-BAE0-85A59455B053}"/>
            </a:ext>
          </a:extLst>
        </xdr:cNvPr>
        <xdr:cNvSpPr/>
      </xdr:nvSpPr>
      <xdr:spPr>
        <a:xfrm>
          <a:off x="591038" y="127000"/>
          <a:ext cx="11718193" cy="62444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69EB2B-8B66-4C0D-8DF6-F1EE77CE1550}"/>
            </a:ext>
          </a:extLst>
        </xdr:cNvPr>
        <xdr:cNvSpPr/>
      </xdr:nvSpPr>
      <xdr:spPr>
        <a:xfrm>
          <a:off x="17584615" y="187862"/>
          <a:ext cx="3669323"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1F5E80-E70E-4353-9141-3F1C3EF669CE}"/>
            </a:ext>
          </a:extLst>
        </xdr:cNvPr>
        <xdr:cNvSpPr/>
      </xdr:nvSpPr>
      <xdr:spPr>
        <a:xfrm>
          <a:off x="17603665" y="213262"/>
          <a:ext cx="3624873"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828A9E-E198-4047-BE09-3A098933D492}"/>
            </a:ext>
          </a:extLst>
        </xdr:cNvPr>
        <xdr:cNvSpPr/>
      </xdr:nvSpPr>
      <xdr:spPr>
        <a:xfrm>
          <a:off x="17629065" y="238662"/>
          <a:ext cx="3567723" cy="4365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BDB30E9-77E7-416A-AD57-4D93A9FAF973}"/>
            </a:ext>
          </a:extLst>
        </xdr:cNvPr>
        <xdr:cNvSpPr/>
      </xdr:nvSpPr>
      <xdr:spPr>
        <a:xfrm>
          <a:off x="15010423" y="187862"/>
          <a:ext cx="2455496"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3EF8003-B230-4BC0-82EC-D049E134967D}"/>
            </a:ext>
          </a:extLst>
        </xdr:cNvPr>
        <xdr:cNvSpPr/>
      </xdr:nvSpPr>
      <xdr:spPr>
        <a:xfrm>
          <a:off x="15035823" y="213262"/>
          <a:ext cx="2411046"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332812-C1BA-4DE0-B49B-ED0AEB7CB41E}"/>
            </a:ext>
          </a:extLst>
        </xdr:cNvPr>
        <xdr:cNvSpPr/>
      </xdr:nvSpPr>
      <xdr:spPr>
        <a:xfrm>
          <a:off x="15061223" y="238662"/>
          <a:ext cx="2353896" cy="449287"/>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581DFE-3C68-4C54-A509-40856E6820F9}"/>
            </a:ext>
          </a:extLst>
        </xdr:cNvPr>
        <xdr:cNvSpPr/>
      </xdr:nvSpPr>
      <xdr:spPr>
        <a:xfrm>
          <a:off x="703385" y="875812"/>
          <a:ext cx="9319846" cy="1751623"/>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8A5AEB-F7DC-48D6-A9D8-4A3C29110448}"/>
            </a:ext>
          </a:extLst>
        </xdr:cNvPr>
        <xdr:cNvSpPr/>
      </xdr:nvSpPr>
      <xdr:spPr>
        <a:xfrm>
          <a:off x="830385" y="907562"/>
          <a:ext cx="1279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2CA783-953B-456F-BBB7-4D6CA6B494FB}"/>
            </a:ext>
          </a:extLst>
        </xdr:cNvPr>
        <xdr:cNvSpPr/>
      </xdr:nvSpPr>
      <xdr:spPr>
        <a:xfrm>
          <a:off x="2061308" y="907562"/>
          <a:ext cx="1230923"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366,089
344,561
262.00
153,045,496
150,964,681
1,513,936
77,926,665
98,976,977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2C9D2C-F15B-4229-92FE-C7BFD4B5E227}"/>
            </a:ext>
          </a:extLst>
        </xdr:cNvPr>
        <xdr:cNvSpPr/>
      </xdr:nvSpPr>
      <xdr:spPr>
        <a:xfrm>
          <a:off x="3292231" y="907562"/>
          <a:ext cx="1406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52CCF1-9530-42EA-8318-16028F336799}"/>
            </a:ext>
          </a:extLst>
        </xdr:cNvPr>
        <xdr:cNvSpPr/>
      </xdr:nvSpPr>
      <xdr:spPr>
        <a:xfrm>
          <a:off x="4699000" y="926612"/>
          <a:ext cx="1870808"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A18B61-89B8-4CD6-A703-6B4E853E18D2}"/>
            </a:ext>
          </a:extLst>
        </xdr:cNvPr>
        <xdr:cNvSpPr/>
      </xdr:nvSpPr>
      <xdr:spPr>
        <a:xfrm>
          <a:off x="6569808" y="926612"/>
          <a:ext cx="1167423"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576B94-F517-49C5-A4A2-79954FA08DCA}"/>
            </a:ext>
          </a:extLst>
        </xdr:cNvPr>
        <xdr:cNvSpPr/>
      </xdr:nvSpPr>
      <xdr:spPr>
        <a:xfrm>
          <a:off x="7800731" y="939312"/>
          <a:ext cx="591038" cy="92397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AAB944-7D21-46D1-B8B6-52E5DAED5F3A}"/>
            </a:ext>
          </a:extLst>
        </xdr:cNvPr>
        <xdr:cNvSpPr/>
      </xdr:nvSpPr>
      <xdr:spPr>
        <a:xfrm>
          <a:off x="4699000" y="1688123"/>
          <a:ext cx="1870808"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5AE93A0-6CCD-4101-8E70-D6053D543F54}"/>
            </a:ext>
          </a:extLst>
        </xdr:cNvPr>
        <xdr:cNvSpPr/>
      </xdr:nvSpPr>
      <xdr:spPr>
        <a:xfrm>
          <a:off x="6633308" y="1688123"/>
          <a:ext cx="3389923"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C97C9A-3688-4C1C-8630-8E6D6A56EB0D}"/>
            </a:ext>
          </a:extLst>
        </xdr:cNvPr>
        <xdr:cNvSpPr/>
      </xdr:nvSpPr>
      <xdr:spPr>
        <a:xfrm>
          <a:off x="10224477" y="875812"/>
          <a:ext cx="1406769" cy="125153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F8A126-5029-4A49-92BF-A9CFCB6815B2}"/>
            </a:ext>
          </a:extLst>
        </xdr:cNvPr>
        <xdr:cNvSpPr/>
      </xdr:nvSpPr>
      <xdr:spPr>
        <a:xfrm>
          <a:off x="10470173" y="939312"/>
          <a:ext cx="12309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81684D6-097E-4390-83C7-E48F7B040751}"/>
            </a:ext>
          </a:extLst>
        </xdr:cNvPr>
        <xdr:cNvSpPr/>
      </xdr:nvSpPr>
      <xdr:spPr>
        <a:xfrm>
          <a:off x="10470173" y="1200736"/>
          <a:ext cx="1230923"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EAC634-ABB9-44E6-B60C-8A9443108E2C}"/>
            </a:ext>
          </a:extLst>
        </xdr:cNvPr>
        <xdr:cNvSpPr/>
      </xdr:nvSpPr>
      <xdr:spPr>
        <a:xfrm>
          <a:off x="10470173" y="1525661"/>
          <a:ext cx="1343269"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08B6E8-C80F-4068-BEAC-132F83BA8554}"/>
            </a:ext>
          </a:extLst>
        </xdr:cNvPr>
        <xdr:cNvCxnSpPr/>
      </xdr:nvCxnSpPr>
      <xdr:spPr>
        <a:xfrm flipH="1">
          <a:off x="10307027" y="1025574"/>
          <a:ext cx="194896"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01AF55-11AB-454F-994D-C9F72068331D}"/>
            </a:ext>
          </a:extLst>
        </xdr:cNvPr>
        <xdr:cNvSpPr/>
      </xdr:nvSpPr>
      <xdr:spPr>
        <a:xfrm>
          <a:off x="10361002" y="977412"/>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DB01DA-2FA5-4EAE-85B7-A3FCE755AB14}"/>
            </a:ext>
          </a:extLst>
        </xdr:cNvPr>
        <xdr:cNvSpPr/>
      </xdr:nvSpPr>
      <xdr:spPr>
        <a:xfrm>
          <a:off x="10361002" y="1238836"/>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560AFC-4EC5-4CEE-A128-F841271E90F6}"/>
            </a:ext>
          </a:extLst>
        </xdr:cNvPr>
        <xdr:cNvCxnSpPr/>
      </xdr:nvCxnSpPr>
      <xdr:spPr>
        <a:xfrm>
          <a:off x="10390798" y="1502898"/>
          <a:ext cx="0" cy="13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567583-F7B1-4276-82F9-3C0AB40F4CC9}"/>
            </a:ext>
          </a:extLst>
        </xdr:cNvPr>
        <xdr:cNvCxnSpPr/>
      </xdr:nvCxnSpPr>
      <xdr:spPr>
        <a:xfrm>
          <a:off x="10326077" y="1502898"/>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49A2A7-B0B5-4711-BDF4-4C87BC78BAF8}"/>
            </a:ext>
          </a:extLst>
        </xdr:cNvPr>
        <xdr:cNvCxnSpPr/>
      </xdr:nvCxnSpPr>
      <xdr:spPr>
        <a:xfrm flipV="1">
          <a:off x="10390798" y="1735748"/>
          <a:ext cx="0" cy="13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F1E079-90D5-48EA-BB04-09811DC22871}"/>
            </a:ext>
          </a:extLst>
        </xdr:cNvPr>
        <xdr:cNvCxnSpPr/>
      </xdr:nvCxnSpPr>
      <xdr:spPr>
        <a:xfrm>
          <a:off x="10326077" y="1875985"/>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C07A611-0D87-4054-95C2-2B5060540982}"/>
            </a:ext>
          </a:extLst>
        </xdr:cNvPr>
        <xdr:cNvSpPr txBox="1"/>
      </xdr:nvSpPr>
      <xdr:spPr>
        <a:xfrm>
          <a:off x="654538" y="275179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1498238-D50C-494C-B2E1-B84979181F91}"/>
            </a:ext>
          </a:extLst>
        </xdr:cNvPr>
        <xdr:cNvSpPr txBox="1"/>
      </xdr:nvSpPr>
      <xdr:spPr>
        <a:xfrm>
          <a:off x="654538" y="3064022"/>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0303C0-E3BE-4637-A205-83411CC8F565}"/>
            </a:ext>
          </a:extLst>
        </xdr:cNvPr>
        <xdr:cNvSpPr txBox="1"/>
      </xdr:nvSpPr>
      <xdr:spPr>
        <a:xfrm>
          <a:off x="654538" y="3376246"/>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D167C9-7B58-4059-A692-879422FA3792}"/>
            </a:ext>
          </a:extLst>
        </xdr:cNvPr>
        <xdr:cNvSpPr txBox="1"/>
      </xdr:nvSpPr>
      <xdr:spPr>
        <a:xfrm>
          <a:off x="654538" y="3691108"/>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AD66AB-F1BC-4B18-BB7E-C4CFB8C94A24}"/>
            </a:ext>
          </a:extLst>
        </xdr:cNvPr>
        <xdr:cNvSpPr/>
      </xdr:nvSpPr>
      <xdr:spPr>
        <a:xfrm>
          <a:off x="703385"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F54D0D4-39B1-45EA-B839-2CBF15CD1717}"/>
            </a:ext>
          </a:extLst>
        </xdr:cNvPr>
        <xdr:cNvSpPr/>
      </xdr:nvSpPr>
      <xdr:spPr>
        <a:xfrm>
          <a:off x="830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F97E89-4C70-4375-92FA-B06DE534C050}"/>
            </a:ext>
          </a:extLst>
        </xdr:cNvPr>
        <xdr:cNvSpPr/>
      </xdr:nvSpPr>
      <xdr:spPr>
        <a:xfrm>
          <a:off x="830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F80F52-A667-4D85-AA3C-656033B33111}"/>
            </a:ext>
          </a:extLst>
        </xdr:cNvPr>
        <xdr:cNvSpPr/>
      </xdr:nvSpPr>
      <xdr:spPr>
        <a:xfrm>
          <a:off x="1758462"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4C104A4-A738-497D-81C8-BD5E623E45DE}"/>
            </a:ext>
          </a:extLst>
        </xdr:cNvPr>
        <xdr:cNvSpPr/>
      </xdr:nvSpPr>
      <xdr:spPr>
        <a:xfrm>
          <a:off x="1758462"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AA707E7-51AF-4692-BE80-4398E8C9A4DF}"/>
            </a:ext>
          </a:extLst>
        </xdr:cNvPr>
        <xdr:cNvSpPr/>
      </xdr:nvSpPr>
      <xdr:spPr>
        <a:xfrm>
          <a:off x="2813538"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393074-135C-4D68-87E3-BC5FEC1C5FAA}"/>
            </a:ext>
          </a:extLst>
        </xdr:cNvPr>
        <xdr:cNvSpPr/>
      </xdr:nvSpPr>
      <xdr:spPr>
        <a:xfrm>
          <a:off x="2813538"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3A78BC-D943-448A-8247-C7344435F7DC}"/>
            </a:ext>
          </a:extLst>
        </xdr:cNvPr>
        <xdr:cNvSpPr/>
      </xdr:nvSpPr>
      <xdr:spPr>
        <a:xfrm>
          <a:off x="703385" y="525223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7631CB-FCE9-4917-9394-1C0AE9C829D8}"/>
            </a:ext>
          </a:extLst>
        </xdr:cNvPr>
        <xdr:cNvSpPr txBox="1"/>
      </xdr:nvSpPr>
      <xdr:spPr>
        <a:xfrm>
          <a:off x="679938" y="5064369"/>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650958-7EF3-466C-BB93-26E058C62B35}"/>
            </a:ext>
          </a:extLst>
        </xdr:cNvPr>
        <xdr:cNvCxnSpPr/>
      </xdr:nvCxnSpPr>
      <xdr:spPr>
        <a:xfrm>
          <a:off x="703385" y="75039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B7949E-0B48-4C57-BB07-70DD1C052CC9}"/>
            </a:ext>
          </a:extLst>
        </xdr:cNvPr>
        <xdr:cNvSpPr txBox="1"/>
      </xdr:nvSpPr>
      <xdr:spPr>
        <a:xfrm>
          <a:off x="280167" y="73643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DB2AAC4-A9CF-4A66-9359-2D5A912D7101}"/>
            </a:ext>
          </a:extLst>
        </xdr:cNvPr>
        <xdr:cNvCxnSpPr/>
      </xdr:nvCxnSpPr>
      <xdr:spPr>
        <a:xfrm>
          <a:off x="703385" y="705465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A259A61-F6F0-41F8-A177-0D0F746943C7}"/>
            </a:ext>
          </a:extLst>
        </xdr:cNvPr>
        <xdr:cNvSpPr txBox="1"/>
      </xdr:nvSpPr>
      <xdr:spPr>
        <a:xfrm>
          <a:off x="280167" y="6915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F4FCBA2-429B-4F25-8036-610BBF2770B6}"/>
            </a:ext>
          </a:extLst>
        </xdr:cNvPr>
        <xdr:cNvCxnSpPr/>
      </xdr:nvCxnSpPr>
      <xdr:spPr>
        <a:xfrm>
          <a:off x="703385" y="660273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BC17FA4-9938-4A60-A0FF-12886E32969F}"/>
            </a:ext>
          </a:extLst>
        </xdr:cNvPr>
        <xdr:cNvSpPr txBox="1"/>
      </xdr:nvSpPr>
      <xdr:spPr>
        <a:xfrm>
          <a:off x="344287" y="64631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A0994FC-3D00-42EC-9633-BE3064185273}"/>
            </a:ext>
          </a:extLst>
        </xdr:cNvPr>
        <xdr:cNvCxnSpPr/>
      </xdr:nvCxnSpPr>
      <xdr:spPr>
        <a:xfrm>
          <a:off x="703385" y="615344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56D1B58-A295-4635-BCEF-919C6B26EBA1}"/>
            </a:ext>
          </a:extLst>
        </xdr:cNvPr>
        <xdr:cNvSpPr txBox="1"/>
      </xdr:nvSpPr>
      <xdr:spPr>
        <a:xfrm>
          <a:off x="344287" y="601385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D715308-B97A-4DFD-9497-84A2FC08F2FD}"/>
            </a:ext>
          </a:extLst>
        </xdr:cNvPr>
        <xdr:cNvCxnSpPr/>
      </xdr:nvCxnSpPr>
      <xdr:spPr>
        <a:xfrm>
          <a:off x="703385" y="570415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248F09F-DF0C-40C0-BE71-198E961BC944}"/>
            </a:ext>
          </a:extLst>
        </xdr:cNvPr>
        <xdr:cNvSpPr txBox="1"/>
      </xdr:nvSpPr>
      <xdr:spPr>
        <a:xfrm>
          <a:off x="344287" y="55645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2C58F5C-0E54-4162-BAAA-2379532A08D2}"/>
            </a:ext>
          </a:extLst>
        </xdr:cNvPr>
        <xdr:cNvCxnSpPr/>
      </xdr:nvCxnSpPr>
      <xdr:spPr>
        <a:xfrm>
          <a:off x="703385" y="52522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900AAF9-BD85-4416-A66B-3EC418FB3414}"/>
            </a:ext>
          </a:extLst>
        </xdr:cNvPr>
        <xdr:cNvSpPr txBox="1"/>
      </xdr:nvSpPr>
      <xdr:spPr>
        <a:xfrm>
          <a:off x="344287" y="51126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4A64578-406E-40B3-8BB5-089ADA0BF2C9}"/>
            </a:ext>
          </a:extLst>
        </xdr:cNvPr>
        <xdr:cNvSpPr/>
      </xdr:nvSpPr>
      <xdr:spPr>
        <a:xfrm>
          <a:off x="703385" y="525223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3632EB9B-C7A3-489B-B734-EA681048B62F}"/>
            </a:ext>
          </a:extLst>
        </xdr:cNvPr>
        <xdr:cNvCxnSpPr/>
      </xdr:nvCxnSpPr>
      <xdr:spPr>
        <a:xfrm flipV="1">
          <a:off x="4283173" y="5717872"/>
          <a:ext cx="0" cy="1286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1980226F-1ABE-40B5-B1C6-0601EC7EDE7B}"/>
            </a:ext>
          </a:extLst>
        </xdr:cNvPr>
        <xdr:cNvSpPr txBox="1"/>
      </xdr:nvSpPr>
      <xdr:spPr>
        <a:xfrm>
          <a:off x="4321908" y="700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5F36EC69-D88D-4ED5-8D82-09C6071262E9}"/>
            </a:ext>
          </a:extLst>
        </xdr:cNvPr>
        <xdr:cNvCxnSpPr/>
      </xdr:nvCxnSpPr>
      <xdr:spPr>
        <a:xfrm>
          <a:off x="4209562" y="7004363"/>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C496F314-5518-476A-B6E7-C3A19F6B7C71}"/>
            </a:ext>
          </a:extLst>
        </xdr:cNvPr>
        <xdr:cNvSpPr txBox="1"/>
      </xdr:nvSpPr>
      <xdr:spPr>
        <a:xfrm>
          <a:off x="4321908" y="54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2AF79BED-163C-42C2-AB6B-F3EC01291045}"/>
            </a:ext>
          </a:extLst>
        </xdr:cNvPr>
        <xdr:cNvCxnSpPr/>
      </xdr:nvCxnSpPr>
      <xdr:spPr>
        <a:xfrm>
          <a:off x="4209562" y="571787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DCB48E08-0994-4916-BEC6-6A0FA9977F38}"/>
            </a:ext>
          </a:extLst>
        </xdr:cNvPr>
        <xdr:cNvSpPr txBox="1"/>
      </xdr:nvSpPr>
      <xdr:spPr>
        <a:xfrm>
          <a:off x="4321908" y="6189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677863D-9EBB-47F5-AD97-5E2F1A0CF9DC}"/>
            </a:ext>
          </a:extLst>
        </xdr:cNvPr>
        <xdr:cNvSpPr/>
      </xdr:nvSpPr>
      <xdr:spPr>
        <a:xfrm>
          <a:off x="4233008" y="633546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E4D114D6-D575-4FE4-AE68-A2C43A9588D5}"/>
            </a:ext>
          </a:extLst>
        </xdr:cNvPr>
        <xdr:cNvSpPr/>
      </xdr:nvSpPr>
      <xdr:spPr>
        <a:xfrm>
          <a:off x="3468077" y="6292029"/>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13330066-12AB-4531-BAE2-52F45CC35BA6}"/>
            </a:ext>
          </a:extLst>
        </xdr:cNvPr>
        <xdr:cNvSpPr/>
      </xdr:nvSpPr>
      <xdr:spPr>
        <a:xfrm>
          <a:off x="2637692" y="626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613C1A2-CE0A-4AAF-A4B3-EA9911D2FB18}"/>
            </a:ext>
          </a:extLst>
        </xdr:cNvPr>
        <xdr:cNvSpPr/>
      </xdr:nvSpPr>
      <xdr:spPr>
        <a:xfrm>
          <a:off x="1821962" y="624208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F02DEC26-D5DE-42D4-B45A-F54B2F255195}"/>
            </a:ext>
          </a:extLst>
        </xdr:cNvPr>
        <xdr:cNvSpPr/>
      </xdr:nvSpPr>
      <xdr:spPr>
        <a:xfrm>
          <a:off x="1006231" y="6210085"/>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4559789-50B8-4EB4-BACC-104E92C19E4E}"/>
            </a:ext>
          </a:extLst>
        </xdr:cNvPr>
        <xdr:cNvSpPr txBox="1"/>
      </xdr:nvSpPr>
      <xdr:spPr>
        <a:xfrm>
          <a:off x="41079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C7884DD-E3EE-4659-9AC7-2797E2743868}"/>
            </a:ext>
          </a:extLst>
        </xdr:cNvPr>
        <xdr:cNvSpPr txBox="1"/>
      </xdr:nvSpPr>
      <xdr:spPr>
        <a:xfrm>
          <a:off x="3343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CA421E-8B4B-4AF9-A9F4-ECF1D97D687D}"/>
            </a:ext>
          </a:extLst>
        </xdr:cNvPr>
        <xdr:cNvSpPr txBox="1"/>
      </xdr:nvSpPr>
      <xdr:spPr>
        <a:xfrm>
          <a:off x="2512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83AA6C-514B-4C1C-B419-AB66F0085EFC}"/>
            </a:ext>
          </a:extLst>
        </xdr:cNvPr>
        <xdr:cNvSpPr txBox="1"/>
      </xdr:nvSpPr>
      <xdr:spPr>
        <a:xfrm>
          <a:off x="1696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2C4A8FF-0582-4E1A-B6D7-4B71FADA75B8}"/>
            </a:ext>
          </a:extLst>
        </xdr:cNvPr>
        <xdr:cNvSpPr txBox="1"/>
      </xdr:nvSpPr>
      <xdr:spPr>
        <a:xfrm>
          <a:off x="88118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109982</xdr:rowOff>
    </xdr:from>
    <xdr:to>
      <xdr:col>24</xdr:col>
      <xdr:colOff>114300</xdr:colOff>
      <xdr:row>39</xdr:row>
      <xdr:rowOff>40132</xdr:rowOff>
    </xdr:to>
    <xdr:sp macro="" textlink="">
      <xdr:nvSpPr>
        <xdr:cNvPr id="71" name="楕円 70">
          <a:extLst>
            <a:ext uri="{FF2B5EF4-FFF2-40B4-BE49-F238E27FC236}">
              <a16:creationId xmlns:a16="http://schemas.microsoft.com/office/drawing/2014/main" id="{B1F36241-85F4-444F-87E6-7F28367C6EF4}"/>
            </a:ext>
          </a:extLst>
        </xdr:cNvPr>
        <xdr:cNvSpPr/>
      </xdr:nvSpPr>
      <xdr:spPr>
        <a:xfrm>
          <a:off x="4233008" y="652485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88409</xdr:rowOff>
    </xdr:from>
    <xdr:ext cx="405111" cy="259045"/>
    <xdr:sp macro="" textlink="">
      <xdr:nvSpPr>
        <xdr:cNvPr id="72" name="【道路】&#10;有形固定資産減価償却率該当値テキスト">
          <a:extLst>
            <a:ext uri="{FF2B5EF4-FFF2-40B4-BE49-F238E27FC236}">
              <a16:creationId xmlns:a16="http://schemas.microsoft.com/office/drawing/2014/main" id="{5DA4E961-48FC-4E32-91C5-5505E84670E7}"/>
            </a:ext>
          </a:extLst>
        </xdr:cNvPr>
        <xdr:cNvSpPr txBox="1"/>
      </xdr:nvSpPr>
      <xdr:spPr>
        <a:xfrm>
          <a:off x="4321908" y="650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66548</xdr:rowOff>
    </xdr:from>
    <xdr:to>
      <xdr:col>20</xdr:col>
      <xdr:colOff>38100</xdr:colOff>
      <xdr:row>38</xdr:row>
      <xdr:rowOff>168148</xdr:rowOff>
    </xdr:to>
    <xdr:sp macro="" textlink="">
      <xdr:nvSpPr>
        <xdr:cNvPr id="73" name="楕円 72">
          <a:extLst>
            <a:ext uri="{FF2B5EF4-FFF2-40B4-BE49-F238E27FC236}">
              <a16:creationId xmlns:a16="http://schemas.microsoft.com/office/drawing/2014/main" id="{A92D47BC-A8BD-4F17-8A65-2A8A7E74BB79}"/>
            </a:ext>
          </a:extLst>
        </xdr:cNvPr>
        <xdr:cNvSpPr/>
      </xdr:nvSpPr>
      <xdr:spPr>
        <a:xfrm>
          <a:off x="3468077" y="6481416"/>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117348</xdr:rowOff>
    </xdr:from>
    <xdr:to>
      <xdr:col>24</xdr:col>
      <xdr:colOff>63500</xdr:colOff>
      <xdr:row>38</xdr:row>
      <xdr:rowOff>160782</xdr:rowOff>
    </xdr:to>
    <xdr:cxnSp macro="">
      <xdr:nvCxnSpPr>
        <xdr:cNvPr id="74" name="直線コネクタ 73">
          <a:extLst>
            <a:ext uri="{FF2B5EF4-FFF2-40B4-BE49-F238E27FC236}">
              <a16:creationId xmlns:a16="http://schemas.microsoft.com/office/drawing/2014/main" id="{A30AE5C6-06F1-4466-B74B-897D9F7778A6}"/>
            </a:ext>
          </a:extLst>
        </xdr:cNvPr>
        <xdr:cNvCxnSpPr/>
      </xdr:nvCxnSpPr>
      <xdr:spPr>
        <a:xfrm>
          <a:off x="3518877" y="6532216"/>
          <a:ext cx="764931"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20828</xdr:rowOff>
    </xdr:from>
    <xdr:to>
      <xdr:col>15</xdr:col>
      <xdr:colOff>101600</xdr:colOff>
      <xdr:row>38</xdr:row>
      <xdr:rowOff>122428</xdr:rowOff>
    </xdr:to>
    <xdr:sp macro="" textlink="">
      <xdr:nvSpPr>
        <xdr:cNvPr id="75" name="楕円 74">
          <a:extLst>
            <a:ext uri="{FF2B5EF4-FFF2-40B4-BE49-F238E27FC236}">
              <a16:creationId xmlns:a16="http://schemas.microsoft.com/office/drawing/2014/main" id="{686D6A4E-D96B-4313-81C3-FABE4213A6EA}"/>
            </a:ext>
          </a:extLst>
        </xdr:cNvPr>
        <xdr:cNvSpPr/>
      </xdr:nvSpPr>
      <xdr:spPr>
        <a:xfrm>
          <a:off x="2637692" y="643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71628</xdr:rowOff>
    </xdr:from>
    <xdr:to>
      <xdr:col>19</xdr:col>
      <xdr:colOff>177800</xdr:colOff>
      <xdr:row>38</xdr:row>
      <xdr:rowOff>117348</xdr:rowOff>
    </xdr:to>
    <xdr:cxnSp macro="">
      <xdr:nvCxnSpPr>
        <xdr:cNvPr id="76" name="直線コネクタ 75">
          <a:extLst>
            <a:ext uri="{FF2B5EF4-FFF2-40B4-BE49-F238E27FC236}">
              <a16:creationId xmlns:a16="http://schemas.microsoft.com/office/drawing/2014/main" id="{098EFBF1-81AD-49D7-9E19-3C4BFF617F96}"/>
            </a:ext>
          </a:extLst>
        </xdr:cNvPr>
        <xdr:cNvCxnSpPr/>
      </xdr:nvCxnSpPr>
      <xdr:spPr>
        <a:xfrm>
          <a:off x="2688492" y="6486496"/>
          <a:ext cx="83038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148844</xdr:rowOff>
    </xdr:from>
    <xdr:to>
      <xdr:col>10</xdr:col>
      <xdr:colOff>165100</xdr:colOff>
      <xdr:row>38</xdr:row>
      <xdr:rowOff>78994</xdr:rowOff>
    </xdr:to>
    <xdr:sp macro="" textlink="">
      <xdr:nvSpPr>
        <xdr:cNvPr id="77" name="楕円 76">
          <a:extLst>
            <a:ext uri="{FF2B5EF4-FFF2-40B4-BE49-F238E27FC236}">
              <a16:creationId xmlns:a16="http://schemas.microsoft.com/office/drawing/2014/main" id="{C5BC5B8B-A998-48AB-B4EE-A9FBA175FA6C}"/>
            </a:ext>
          </a:extLst>
        </xdr:cNvPr>
        <xdr:cNvSpPr/>
      </xdr:nvSpPr>
      <xdr:spPr>
        <a:xfrm>
          <a:off x="1821962" y="639489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28194</xdr:rowOff>
    </xdr:from>
    <xdr:to>
      <xdr:col>15</xdr:col>
      <xdr:colOff>50800</xdr:colOff>
      <xdr:row>38</xdr:row>
      <xdr:rowOff>71628</xdr:rowOff>
    </xdr:to>
    <xdr:cxnSp macro="">
      <xdr:nvCxnSpPr>
        <xdr:cNvPr id="78" name="直線コネクタ 77">
          <a:extLst>
            <a:ext uri="{FF2B5EF4-FFF2-40B4-BE49-F238E27FC236}">
              <a16:creationId xmlns:a16="http://schemas.microsoft.com/office/drawing/2014/main" id="{1AA0E166-6D29-43D1-9785-9E97912E8881}"/>
            </a:ext>
          </a:extLst>
        </xdr:cNvPr>
        <xdr:cNvCxnSpPr/>
      </xdr:nvCxnSpPr>
      <xdr:spPr>
        <a:xfrm>
          <a:off x="1872762" y="6443062"/>
          <a:ext cx="81573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105410</xdr:rowOff>
    </xdr:from>
    <xdr:to>
      <xdr:col>6</xdr:col>
      <xdr:colOff>38100</xdr:colOff>
      <xdr:row>38</xdr:row>
      <xdr:rowOff>35560</xdr:rowOff>
    </xdr:to>
    <xdr:sp macro="" textlink="">
      <xdr:nvSpPr>
        <xdr:cNvPr id="79" name="楕円 78">
          <a:extLst>
            <a:ext uri="{FF2B5EF4-FFF2-40B4-BE49-F238E27FC236}">
              <a16:creationId xmlns:a16="http://schemas.microsoft.com/office/drawing/2014/main" id="{CC86302F-2E55-493D-A24B-29435A750323}"/>
            </a:ext>
          </a:extLst>
        </xdr:cNvPr>
        <xdr:cNvSpPr/>
      </xdr:nvSpPr>
      <xdr:spPr>
        <a:xfrm>
          <a:off x="1006231" y="6351465"/>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156210</xdr:rowOff>
    </xdr:from>
    <xdr:to>
      <xdr:col>10</xdr:col>
      <xdr:colOff>114300</xdr:colOff>
      <xdr:row>38</xdr:row>
      <xdr:rowOff>28194</xdr:rowOff>
    </xdr:to>
    <xdr:cxnSp macro="">
      <xdr:nvCxnSpPr>
        <xdr:cNvPr id="80" name="直線コネクタ 79">
          <a:extLst>
            <a:ext uri="{FF2B5EF4-FFF2-40B4-BE49-F238E27FC236}">
              <a16:creationId xmlns:a16="http://schemas.microsoft.com/office/drawing/2014/main" id="{A9713916-20B5-4E22-A86D-C91A17BBFC6F}"/>
            </a:ext>
          </a:extLst>
        </xdr:cNvPr>
        <xdr:cNvCxnSpPr/>
      </xdr:nvCxnSpPr>
      <xdr:spPr>
        <a:xfrm>
          <a:off x="1057031" y="6402265"/>
          <a:ext cx="815731" cy="4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5821A2AF-9985-42F5-B916-DFF1C288211C}"/>
            </a:ext>
          </a:extLst>
        </xdr:cNvPr>
        <xdr:cNvSpPr txBox="1"/>
      </xdr:nvSpPr>
      <xdr:spPr>
        <a:xfrm>
          <a:off x="3318275" y="6072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7B2EF9FA-89B7-4AA1-B8A7-A0737F1921C7}"/>
            </a:ext>
          </a:extLst>
        </xdr:cNvPr>
        <xdr:cNvSpPr txBox="1"/>
      </xdr:nvSpPr>
      <xdr:spPr>
        <a:xfrm>
          <a:off x="2500590" y="604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D678E86-177E-48F7-A4A8-AE337F5BCDD7}"/>
            </a:ext>
          </a:extLst>
        </xdr:cNvPr>
        <xdr:cNvSpPr txBox="1"/>
      </xdr:nvSpPr>
      <xdr:spPr>
        <a:xfrm>
          <a:off x="1684859" y="6019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2E176A12-E213-4257-9394-C5A2795AFBF3}"/>
            </a:ext>
          </a:extLst>
        </xdr:cNvPr>
        <xdr:cNvSpPr txBox="1"/>
      </xdr:nvSpPr>
      <xdr:spPr>
        <a:xfrm>
          <a:off x="869129" y="5987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159275</xdr:rowOff>
    </xdr:from>
    <xdr:ext cx="405111" cy="259045"/>
    <xdr:sp macro="" textlink="">
      <xdr:nvSpPr>
        <xdr:cNvPr id="85" name="n_1mainValue【道路】&#10;有形固定資産減価償却率">
          <a:extLst>
            <a:ext uri="{FF2B5EF4-FFF2-40B4-BE49-F238E27FC236}">
              <a16:creationId xmlns:a16="http://schemas.microsoft.com/office/drawing/2014/main" id="{77C1AC66-734D-4693-9ED1-9DD39C5F1C35}"/>
            </a:ext>
          </a:extLst>
        </xdr:cNvPr>
        <xdr:cNvSpPr txBox="1"/>
      </xdr:nvSpPr>
      <xdr:spPr>
        <a:xfrm>
          <a:off x="3318275" y="657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113555</xdr:rowOff>
    </xdr:from>
    <xdr:ext cx="405111" cy="259045"/>
    <xdr:sp macro="" textlink="">
      <xdr:nvSpPr>
        <xdr:cNvPr id="86" name="n_2mainValue【道路】&#10;有形固定資産減価償却率">
          <a:extLst>
            <a:ext uri="{FF2B5EF4-FFF2-40B4-BE49-F238E27FC236}">
              <a16:creationId xmlns:a16="http://schemas.microsoft.com/office/drawing/2014/main" id="{728FF5B1-6154-4836-AF12-3A509DF16F73}"/>
            </a:ext>
          </a:extLst>
        </xdr:cNvPr>
        <xdr:cNvSpPr txBox="1"/>
      </xdr:nvSpPr>
      <xdr:spPr>
        <a:xfrm>
          <a:off x="2500590" y="652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70121</xdr:rowOff>
    </xdr:from>
    <xdr:ext cx="405111" cy="259045"/>
    <xdr:sp macro="" textlink="">
      <xdr:nvSpPr>
        <xdr:cNvPr id="87" name="n_3mainValue【道路】&#10;有形固定資産減価償却率">
          <a:extLst>
            <a:ext uri="{FF2B5EF4-FFF2-40B4-BE49-F238E27FC236}">
              <a16:creationId xmlns:a16="http://schemas.microsoft.com/office/drawing/2014/main" id="{398287D7-713A-4853-A8DD-BD5E2B4DD81C}"/>
            </a:ext>
          </a:extLst>
        </xdr:cNvPr>
        <xdr:cNvSpPr txBox="1"/>
      </xdr:nvSpPr>
      <xdr:spPr>
        <a:xfrm>
          <a:off x="1684859" y="648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26687</xdr:rowOff>
    </xdr:from>
    <xdr:ext cx="405111" cy="259045"/>
    <xdr:sp macro="" textlink="">
      <xdr:nvSpPr>
        <xdr:cNvPr id="88" name="n_4mainValue【道路】&#10;有形固定資産減価償却率">
          <a:extLst>
            <a:ext uri="{FF2B5EF4-FFF2-40B4-BE49-F238E27FC236}">
              <a16:creationId xmlns:a16="http://schemas.microsoft.com/office/drawing/2014/main" id="{D1D68717-874F-4703-A678-99BF1153AF86}"/>
            </a:ext>
          </a:extLst>
        </xdr:cNvPr>
        <xdr:cNvSpPr txBox="1"/>
      </xdr:nvSpPr>
      <xdr:spPr>
        <a:xfrm>
          <a:off x="869129" y="644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6090B2A-A362-454F-AF40-5690DA139C65}"/>
            </a:ext>
          </a:extLst>
        </xdr:cNvPr>
        <xdr:cNvSpPr/>
      </xdr:nvSpPr>
      <xdr:spPr>
        <a:xfrm>
          <a:off x="6105769"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FDD7291-D690-460E-AC6D-ADD06C36EC95}"/>
            </a:ext>
          </a:extLst>
        </xdr:cNvPr>
        <xdr:cNvSpPr/>
      </xdr:nvSpPr>
      <xdr:spPr>
        <a:xfrm>
          <a:off x="6218115"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E77E281-2785-4205-A894-BD353D6366BA}"/>
            </a:ext>
          </a:extLst>
        </xdr:cNvPr>
        <xdr:cNvSpPr/>
      </xdr:nvSpPr>
      <xdr:spPr>
        <a:xfrm>
          <a:off x="6218115"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4262D69-29DB-4F5E-85F4-5ECE731B2894}"/>
            </a:ext>
          </a:extLst>
        </xdr:cNvPr>
        <xdr:cNvSpPr/>
      </xdr:nvSpPr>
      <xdr:spPr>
        <a:xfrm>
          <a:off x="7160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3A857A9-31F3-48AE-8D61-B3AD728983EB}"/>
            </a:ext>
          </a:extLst>
        </xdr:cNvPr>
        <xdr:cNvSpPr/>
      </xdr:nvSpPr>
      <xdr:spPr>
        <a:xfrm>
          <a:off x="7160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7405DC2-CF9A-4BF0-B787-2D2161A5EB9C}"/>
            </a:ext>
          </a:extLst>
        </xdr:cNvPr>
        <xdr:cNvSpPr/>
      </xdr:nvSpPr>
      <xdr:spPr>
        <a:xfrm>
          <a:off x="8215923"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3335C64-D61F-4418-99B9-DDC57A12CDCC}"/>
            </a:ext>
          </a:extLst>
        </xdr:cNvPr>
        <xdr:cNvSpPr/>
      </xdr:nvSpPr>
      <xdr:spPr>
        <a:xfrm>
          <a:off x="8215923"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B93F52F-D406-42D0-91A3-212788BE1139}"/>
            </a:ext>
          </a:extLst>
        </xdr:cNvPr>
        <xdr:cNvSpPr/>
      </xdr:nvSpPr>
      <xdr:spPr>
        <a:xfrm>
          <a:off x="6105769" y="525223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5E030C9-458C-4A15-9986-206BA2141D43}"/>
            </a:ext>
          </a:extLst>
        </xdr:cNvPr>
        <xdr:cNvSpPr txBox="1"/>
      </xdr:nvSpPr>
      <xdr:spPr>
        <a:xfrm>
          <a:off x="6067669" y="5064369"/>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F280519-E993-4A83-8BB9-0699F742734D}"/>
            </a:ext>
          </a:extLst>
        </xdr:cNvPr>
        <xdr:cNvCxnSpPr/>
      </xdr:nvCxnSpPr>
      <xdr:spPr>
        <a:xfrm>
          <a:off x="6105769" y="750394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56D1982-2BB1-4374-9485-90D26DAF7B63}"/>
            </a:ext>
          </a:extLst>
        </xdr:cNvPr>
        <xdr:cNvCxnSpPr/>
      </xdr:nvCxnSpPr>
      <xdr:spPr>
        <a:xfrm>
          <a:off x="6105769" y="705465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A9B61E1-AD5A-468E-88B6-241CDCFFBA6A}"/>
            </a:ext>
          </a:extLst>
        </xdr:cNvPr>
        <xdr:cNvSpPr txBox="1"/>
      </xdr:nvSpPr>
      <xdr:spPr>
        <a:xfrm>
          <a:off x="5667898" y="6915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2F0BC613-9FF2-4533-A747-65A0DAF17811}"/>
            </a:ext>
          </a:extLst>
        </xdr:cNvPr>
        <xdr:cNvCxnSpPr/>
      </xdr:nvCxnSpPr>
      <xdr:spPr>
        <a:xfrm>
          <a:off x="6105769" y="6602730"/>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3DBEEC7-AE04-4DD1-AB37-24559D4A438E}"/>
            </a:ext>
          </a:extLst>
        </xdr:cNvPr>
        <xdr:cNvSpPr txBox="1"/>
      </xdr:nvSpPr>
      <xdr:spPr>
        <a:xfrm>
          <a:off x="5667898" y="64631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81EDB3D7-4B0F-4166-BEFA-B8D2EF3F96B1}"/>
            </a:ext>
          </a:extLst>
        </xdr:cNvPr>
        <xdr:cNvCxnSpPr/>
      </xdr:nvCxnSpPr>
      <xdr:spPr>
        <a:xfrm>
          <a:off x="6105769" y="615344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E970121C-EEE1-4C6B-8675-863A5DAA2034}"/>
            </a:ext>
          </a:extLst>
        </xdr:cNvPr>
        <xdr:cNvSpPr txBox="1"/>
      </xdr:nvSpPr>
      <xdr:spPr>
        <a:xfrm>
          <a:off x="5618432" y="601385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D4D18B6-15EB-40A2-96E8-EBC0123FC190}"/>
            </a:ext>
          </a:extLst>
        </xdr:cNvPr>
        <xdr:cNvCxnSpPr/>
      </xdr:nvCxnSpPr>
      <xdr:spPr>
        <a:xfrm>
          <a:off x="6105769" y="5704156"/>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5B5A11E4-69C2-45FC-9E77-CDBE2479C56B}"/>
            </a:ext>
          </a:extLst>
        </xdr:cNvPr>
        <xdr:cNvSpPr txBox="1"/>
      </xdr:nvSpPr>
      <xdr:spPr>
        <a:xfrm>
          <a:off x="5618432" y="556457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616798F7-A77E-4AA0-8828-74E76BC5D524}"/>
            </a:ext>
          </a:extLst>
        </xdr:cNvPr>
        <xdr:cNvCxnSpPr/>
      </xdr:nvCxnSpPr>
      <xdr:spPr>
        <a:xfrm>
          <a:off x="6105769" y="525223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E46BB8A1-947B-40EA-BA27-E64A1394D8DE}"/>
            </a:ext>
          </a:extLst>
        </xdr:cNvPr>
        <xdr:cNvSpPr txBox="1"/>
      </xdr:nvSpPr>
      <xdr:spPr>
        <a:xfrm>
          <a:off x="5618432" y="511264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E16CF60B-C822-4035-A006-2C572071505D}"/>
            </a:ext>
          </a:extLst>
        </xdr:cNvPr>
        <xdr:cNvSpPr/>
      </xdr:nvSpPr>
      <xdr:spPr>
        <a:xfrm>
          <a:off x="6105769" y="525223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6653CE00-A7DD-4325-972C-045F3CF66493}"/>
            </a:ext>
          </a:extLst>
        </xdr:cNvPr>
        <xdr:cNvCxnSpPr/>
      </xdr:nvCxnSpPr>
      <xdr:spPr>
        <a:xfrm flipV="1">
          <a:off x="9671489" y="5594337"/>
          <a:ext cx="0" cy="1397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CBA1D7E8-CE3E-4BCD-B6F1-340A6146C34E}"/>
            </a:ext>
          </a:extLst>
        </xdr:cNvPr>
        <xdr:cNvSpPr txBox="1"/>
      </xdr:nvSpPr>
      <xdr:spPr>
        <a:xfrm>
          <a:off x="9709638" y="699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72AF3035-72E8-4C83-9556-8C4AC25164C4}"/>
            </a:ext>
          </a:extLst>
        </xdr:cNvPr>
        <xdr:cNvCxnSpPr/>
      </xdr:nvCxnSpPr>
      <xdr:spPr>
        <a:xfrm>
          <a:off x="9597292" y="699211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51FC3B63-3E97-46B7-BBE0-0A58C9A6932D}"/>
            </a:ext>
          </a:extLst>
        </xdr:cNvPr>
        <xdr:cNvSpPr txBox="1"/>
      </xdr:nvSpPr>
      <xdr:spPr>
        <a:xfrm>
          <a:off x="9709638" y="537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82AE12A5-10E7-41E1-B6CF-23A378E374E6}"/>
            </a:ext>
          </a:extLst>
        </xdr:cNvPr>
        <xdr:cNvCxnSpPr/>
      </xdr:nvCxnSpPr>
      <xdr:spPr>
        <a:xfrm>
          <a:off x="9597292" y="559433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5BAE61F6-53A3-421E-98E2-A0E4E242D215}"/>
            </a:ext>
          </a:extLst>
        </xdr:cNvPr>
        <xdr:cNvSpPr txBox="1"/>
      </xdr:nvSpPr>
      <xdr:spPr>
        <a:xfrm>
          <a:off x="9709638" y="6439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7271C8AB-DB4A-439D-AE2F-0CA806F12812}"/>
            </a:ext>
          </a:extLst>
        </xdr:cNvPr>
        <xdr:cNvSpPr/>
      </xdr:nvSpPr>
      <xdr:spPr>
        <a:xfrm>
          <a:off x="9635392" y="6460750"/>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4852E66E-2B68-4F06-A0AD-2558C00E928F}"/>
            </a:ext>
          </a:extLst>
        </xdr:cNvPr>
        <xdr:cNvSpPr/>
      </xdr:nvSpPr>
      <xdr:spPr>
        <a:xfrm>
          <a:off x="8855808" y="64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BB80CB9C-B410-4C56-9991-D268CD7F2935}"/>
            </a:ext>
          </a:extLst>
        </xdr:cNvPr>
        <xdr:cNvSpPr/>
      </xdr:nvSpPr>
      <xdr:spPr>
        <a:xfrm>
          <a:off x="8040077" y="6480502"/>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E0D2DF68-6091-49F6-ADF1-B60DB53BC675}"/>
            </a:ext>
          </a:extLst>
        </xdr:cNvPr>
        <xdr:cNvSpPr/>
      </xdr:nvSpPr>
      <xdr:spPr>
        <a:xfrm>
          <a:off x="7209692" y="648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E4EB51AC-C948-4CA8-9356-2EC0F023D11E}"/>
            </a:ext>
          </a:extLst>
        </xdr:cNvPr>
        <xdr:cNvSpPr/>
      </xdr:nvSpPr>
      <xdr:spPr>
        <a:xfrm>
          <a:off x="6393962" y="6491200"/>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9C0D946F-DA1B-4187-9187-0104F57E2982}"/>
            </a:ext>
          </a:extLst>
        </xdr:cNvPr>
        <xdr:cNvSpPr txBox="1"/>
      </xdr:nvSpPr>
      <xdr:spPr>
        <a:xfrm>
          <a:off x="94956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DA3C422-09A7-4BEE-BD21-3F4F7A3A039B}"/>
            </a:ext>
          </a:extLst>
        </xdr:cNvPr>
        <xdr:cNvSpPr txBox="1"/>
      </xdr:nvSpPr>
      <xdr:spPr>
        <a:xfrm>
          <a:off x="8730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1E4405C-FBC2-46D9-A34A-1DE3703B278C}"/>
            </a:ext>
          </a:extLst>
        </xdr:cNvPr>
        <xdr:cNvSpPr txBox="1"/>
      </xdr:nvSpPr>
      <xdr:spPr>
        <a:xfrm>
          <a:off x="7915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DB609EB-08E2-46BC-9A2A-99AE4A58AB80}"/>
            </a:ext>
          </a:extLst>
        </xdr:cNvPr>
        <xdr:cNvSpPr txBox="1"/>
      </xdr:nvSpPr>
      <xdr:spPr>
        <a:xfrm>
          <a:off x="7084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78EE7E0-613E-49AD-BA48-4F350537F741}"/>
            </a:ext>
          </a:extLst>
        </xdr:cNvPr>
        <xdr:cNvSpPr txBox="1"/>
      </xdr:nvSpPr>
      <xdr:spPr>
        <a:xfrm>
          <a:off x="6268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77064</xdr:rowOff>
    </xdr:from>
    <xdr:to>
      <xdr:col>55</xdr:col>
      <xdr:colOff>50800</xdr:colOff>
      <xdr:row>37</xdr:row>
      <xdr:rowOff>7214</xdr:rowOff>
    </xdr:to>
    <xdr:sp macro="" textlink="">
      <xdr:nvSpPr>
        <xdr:cNvPr id="126" name="楕円 125">
          <a:extLst>
            <a:ext uri="{FF2B5EF4-FFF2-40B4-BE49-F238E27FC236}">
              <a16:creationId xmlns:a16="http://schemas.microsoft.com/office/drawing/2014/main" id="{88A77327-4091-4267-95C1-BC02FB894A9E}"/>
            </a:ext>
          </a:extLst>
        </xdr:cNvPr>
        <xdr:cNvSpPr/>
      </xdr:nvSpPr>
      <xdr:spPr>
        <a:xfrm>
          <a:off x="9635392" y="6154307"/>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99941</xdr:rowOff>
    </xdr:from>
    <xdr:ext cx="469744" cy="259045"/>
    <xdr:sp macro="" textlink="">
      <xdr:nvSpPr>
        <xdr:cNvPr id="127" name="【道路】&#10;一人当たり延長該当値テキスト">
          <a:extLst>
            <a:ext uri="{FF2B5EF4-FFF2-40B4-BE49-F238E27FC236}">
              <a16:creationId xmlns:a16="http://schemas.microsoft.com/office/drawing/2014/main" id="{3ABE36A3-19ED-4714-862B-04740656D0D8}"/>
            </a:ext>
          </a:extLst>
        </xdr:cNvPr>
        <xdr:cNvSpPr txBox="1"/>
      </xdr:nvSpPr>
      <xdr:spPr>
        <a:xfrm>
          <a:off x="9709638" y="600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83556</xdr:rowOff>
    </xdr:from>
    <xdr:to>
      <xdr:col>50</xdr:col>
      <xdr:colOff>165100</xdr:colOff>
      <xdr:row>37</xdr:row>
      <xdr:rowOff>13706</xdr:rowOff>
    </xdr:to>
    <xdr:sp macro="" textlink="">
      <xdr:nvSpPr>
        <xdr:cNvPr id="128" name="楕円 127">
          <a:extLst>
            <a:ext uri="{FF2B5EF4-FFF2-40B4-BE49-F238E27FC236}">
              <a16:creationId xmlns:a16="http://schemas.microsoft.com/office/drawing/2014/main" id="{552049B2-A5A2-40D9-9778-96E44B9F7F5E}"/>
            </a:ext>
          </a:extLst>
        </xdr:cNvPr>
        <xdr:cNvSpPr/>
      </xdr:nvSpPr>
      <xdr:spPr>
        <a:xfrm>
          <a:off x="8855808" y="6160799"/>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127864</xdr:rowOff>
    </xdr:from>
    <xdr:to>
      <xdr:col>55</xdr:col>
      <xdr:colOff>0</xdr:colOff>
      <xdr:row>36</xdr:row>
      <xdr:rowOff>134356</xdr:rowOff>
    </xdr:to>
    <xdr:cxnSp macro="">
      <xdr:nvCxnSpPr>
        <xdr:cNvPr id="129" name="直線コネクタ 128">
          <a:extLst>
            <a:ext uri="{FF2B5EF4-FFF2-40B4-BE49-F238E27FC236}">
              <a16:creationId xmlns:a16="http://schemas.microsoft.com/office/drawing/2014/main" id="{C06FD18A-08A3-4630-A562-142979675718}"/>
            </a:ext>
          </a:extLst>
        </xdr:cNvPr>
        <xdr:cNvCxnSpPr/>
      </xdr:nvCxnSpPr>
      <xdr:spPr>
        <a:xfrm flipV="1">
          <a:off x="8906608" y="6205107"/>
          <a:ext cx="76493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89408</xdr:rowOff>
    </xdr:from>
    <xdr:to>
      <xdr:col>46</xdr:col>
      <xdr:colOff>38100</xdr:colOff>
      <xdr:row>37</xdr:row>
      <xdr:rowOff>19558</xdr:rowOff>
    </xdr:to>
    <xdr:sp macro="" textlink="">
      <xdr:nvSpPr>
        <xdr:cNvPr id="130" name="楕円 129">
          <a:extLst>
            <a:ext uri="{FF2B5EF4-FFF2-40B4-BE49-F238E27FC236}">
              <a16:creationId xmlns:a16="http://schemas.microsoft.com/office/drawing/2014/main" id="{0B652C0C-FE42-4134-9D14-A8E54CD18223}"/>
            </a:ext>
          </a:extLst>
        </xdr:cNvPr>
        <xdr:cNvSpPr/>
      </xdr:nvSpPr>
      <xdr:spPr>
        <a:xfrm>
          <a:off x="8040077" y="6166651"/>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134356</xdr:rowOff>
    </xdr:from>
    <xdr:to>
      <xdr:col>50</xdr:col>
      <xdr:colOff>114300</xdr:colOff>
      <xdr:row>36</xdr:row>
      <xdr:rowOff>140208</xdr:rowOff>
    </xdr:to>
    <xdr:cxnSp macro="">
      <xdr:nvCxnSpPr>
        <xdr:cNvPr id="131" name="直線コネクタ 130">
          <a:extLst>
            <a:ext uri="{FF2B5EF4-FFF2-40B4-BE49-F238E27FC236}">
              <a16:creationId xmlns:a16="http://schemas.microsoft.com/office/drawing/2014/main" id="{E9EA55AE-A8B5-4F3D-BE8E-5B5AC33DCB91}"/>
            </a:ext>
          </a:extLst>
        </xdr:cNvPr>
        <xdr:cNvCxnSpPr/>
      </xdr:nvCxnSpPr>
      <xdr:spPr>
        <a:xfrm flipV="1">
          <a:off x="8090877" y="6211599"/>
          <a:ext cx="815731"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93432</xdr:rowOff>
    </xdr:from>
    <xdr:to>
      <xdr:col>41</xdr:col>
      <xdr:colOff>101600</xdr:colOff>
      <xdr:row>37</xdr:row>
      <xdr:rowOff>23582</xdr:rowOff>
    </xdr:to>
    <xdr:sp macro="" textlink="">
      <xdr:nvSpPr>
        <xdr:cNvPr id="132" name="楕円 131">
          <a:extLst>
            <a:ext uri="{FF2B5EF4-FFF2-40B4-BE49-F238E27FC236}">
              <a16:creationId xmlns:a16="http://schemas.microsoft.com/office/drawing/2014/main" id="{F9D5FCC5-AA81-49F5-B85C-74B65C445055}"/>
            </a:ext>
          </a:extLst>
        </xdr:cNvPr>
        <xdr:cNvSpPr/>
      </xdr:nvSpPr>
      <xdr:spPr>
        <a:xfrm>
          <a:off x="7209692" y="6170675"/>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140208</xdr:rowOff>
    </xdr:from>
    <xdr:to>
      <xdr:col>45</xdr:col>
      <xdr:colOff>177800</xdr:colOff>
      <xdr:row>36</xdr:row>
      <xdr:rowOff>144232</xdr:rowOff>
    </xdr:to>
    <xdr:cxnSp macro="">
      <xdr:nvCxnSpPr>
        <xdr:cNvPr id="133" name="直線コネクタ 132">
          <a:extLst>
            <a:ext uri="{FF2B5EF4-FFF2-40B4-BE49-F238E27FC236}">
              <a16:creationId xmlns:a16="http://schemas.microsoft.com/office/drawing/2014/main" id="{4FB3531F-9844-4CF4-92E7-8E478BDFDACA}"/>
            </a:ext>
          </a:extLst>
        </xdr:cNvPr>
        <xdr:cNvCxnSpPr/>
      </xdr:nvCxnSpPr>
      <xdr:spPr>
        <a:xfrm flipV="1">
          <a:off x="7260492" y="6217451"/>
          <a:ext cx="830385" cy="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98095</xdr:rowOff>
    </xdr:from>
    <xdr:to>
      <xdr:col>36</xdr:col>
      <xdr:colOff>165100</xdr:colOff>
      <xdr:row>37</xdr:row>
      <xdr:rowOff>28245</xdr:rowOff>
    </xdr:to>
    <xdr:sp macro="" textlink="">
      <xdr:nvSpPr>
        <xdr:cNvPr id="134" name="楕円 133">
          <a:extLst>
            <a:ext uri="{FF2B5EF4-FFF2-40B4-BE49-F238E27FC236}">
              <a16:creationId xmlns:a16="http://schemas.microsoft.com/office/drawing/2014/main" id="{B444EA38-DEE4-4C0C-8CDD-50A504DC9F2E}"/>
            </a:ext>
          </a:extLst>
        </xdr:cNvPr>
        <xdr:cNvSpPr/>
      </xdr:nvSpPr>
      <xdr:spPr>
        <a:xfrm>
          <a:off x="6393962" y="617533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144232</xdr:rowOff>
    </xdr:from>
    <xdr:to>
      <xdr:col>41</xdr:col>
      <xdr:colOff>50800</xdr:colOff>
      <xdr:row>36</xdr:row>
      <xdr:rowOff>148895</xdr:rowOff>
    </xdr:to>
    <xdr:cxnSp macro="">
      <xdr:nvCxnSpPr>
        <xdr:cNvPr id="135" name="直線コネクタ 134">
          <a:extLst>
            <a:ext uri="{FF2B5EF4-FFF2-40B4-BE49-F238E27FC236}">
              <a16:creationId xmlns:a16="http://schemas.microsoft.com/office/drawing/2014/main" id="{BFE6A072-0B7B-46B9-86E4-6960BEB61344}"/>
            </a:ext>
          </a:extLst>
        </xdr:cNvPr>
        <xdr:cNvCxnSpPr/>
      </xdr:nvCxnSpPr>
      <xdr:spPr>
        <a:xfrm flipV="1">
          <a:off x="6444762" y="6221475"/>
          <a:ext cx="81573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9542303F-A613-4BE6-80BE-0BCD94FACB97}"/>
            </a:ext>
          </a:extLst>
        </xdr:cNvPr>
        <xdr:cNvSpPr txBox="1"/>
      </xdr:nvSpPr>
      <xdr:spPr>
        <a:xfrm>
          <a:off x="8673689" y="655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6C4B8A56-82F5-4F3B-BE50-1A0C7044A54B}"/>
            </a:ext>
          </a:extLst>
        </xdr:cNvPr>
        <xdr:cNvSpPr txBox="1"/>
      </xdr:nvSpPr>
      <xdr:spPr>
        <a:xfrm>
          <a:off x="7870658" y="657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68C8DF65-EFA6-438E-886A-3A0B4AC52770}"/>
            </a:ext>
          </a:extLst>
        </xdr:cNvPr>
        <xdr:cNvSpPr txBox="1"/>
      </xdr:nvSpPr>
      <xdr:spPr>
        <a:xfrm>
          <a:off x="7040273" y="657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DAE6DF63-D0FA-4A82-8D85-D0C6E5A88A3C}"/>
            </a:ext>
          </a:extLst>
        </xdr:cNvPr>
        <xdr:cNvSpPr txBox="1"/>
      </xdr:nvSpPr>
      <xdr:spPr>
        <a:xfrm>
          <a:off x="6224542" y="658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30233</xdr:rowOff>
    </xdr:from>
    <xdr:ext cx="469744" cy="259045"/>
    <xdr:sp macro="" textlink="">
      <xdr:nvSpPr>
        <xdr:cNvPr id="140" name="n_1mainValue【道路】&#10;一人当たり延長">
          <a:extLst>
            <a:ext uri="{FF2B5EF4-FFF2-40B4-BE49-F238E27FC236}">
              <a16:creationId xmlns:a16="http://schemas.microsoft.com/office/drawing/2014/main" id="{9919116D-6FC8-4D61-ABA2-D803B8B4DFEF}"/>
            </a:ext>
          </a:extLst>
        </xdr:cNvPr>
        <xdr:cNvSpPr txBox="1"/>
      </xdr:nvSpPr>
      <xdr:spPr>
        <a:xfrm>
          <a:off x="8673689" y="593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36085</xdr:rowOff>
    </xdr:from>
    <xdr:ext cx="469744" cy="259045"/>
    <xdr:sp macro="" textlink="">
      <xdr:nvSpPr>
        <xdr:cNvPr id="141" name="n_2mainValue【道路】&#10;一人当たり延長">
          <a:extLst>
            <a:ext uri="{FF2B5EF4-FFF2-40B4-BE49-F238E27FC236}">
              <a16:creationId xmlns:a16="http://schemas.microsoft.com/office/drawing/2014/main" id="{9B9F93C5-F10B-4D5F-8AB3-B2F033B9B53A}"/>
            </a:ext>
          </a:extLst>
        </xdr:cNvPr>
        <xdr:cNvSpPr txBox="1"/>
      </xdr:nvSpPr>
      <xdr:spPr>
        <a:xfrm>
          <a:off x="7870658" y="59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40109</xdr:rowOff>
    </xdr:from>
    <xdr:ext cx="469744" cy="259045"/>
    <xdr:sp macro="" textlink="">
      <xdr:nvSpPr>
        <xdr:cNvPr id="142" name="n_3mainValue【道路】&#10;一人当たり延長">
          <a:extLst>
            <a:ext uri="{FF2B5EF4-FFF2-40B4-BE49-F238E27FC236}">
              <a16:creationId xmlns:a16="http://schemas.microsoft.com/office/drawing/2014/main" id="{8822003A-5D04-4072-AB34-5A75895BB1F2}"/>
            </a:ext>
          </a:extLst>
        </xdr:cNvPr>
        <xdr:cNvSpPr txBox="1"/>
      </xdr:nvSpPr>
      <xdr:spPr>
        <a:xfrm>
          <a:off x="7040273" y="594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44772</xdr:rowOff>
    </xdr:from>
    <xdr:ext cx="469744" cy="259045"/>
    <xdr:sp macro="" textlink="">
      <xdr:nvSpPr>
        <xdr:cNvPr id="143" name="n_4mainValue【道路】&#10;一人当たり延長">
          <a:extLst>
            <a:ext uri="{FF2B5EF4-FFF2-40B4-BE49-F238E27FC236}">
              <a16:creationId xmlns:a16="http://schemas.microsoft.com/office/drawing/2014/main" id="{9A51EEFC-C1BE-44FE-9B0E-7160C2967E3B}"/>
            </a:ext>
          </a:extLst>
        </xdr:cNvPr>
        <xdr:cNvSpPr txBox="1"/>
      </xdr:nvSpPr>
      <xdr:spPr>
        <a:xfrm>
          <a:off x="6224542" y="595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BD53F9BA-C514-4867-824A-47498C9B3190}"/>
            </a:ext>
          </a:extLst>
        </xdr:cNvPr>
        <xdr:cNvSpPr/>
      </xdr:nvSpPr>
      <xdr:spPr>
        <a:xfrm>
          <a:off x="703385"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CDD2A872-A140-47A5-BE21-59F17DBFA880}"/>
            </a:ext>
          </a:extLst>
        </xdr:cNvPr>
        <xdr:cNvSpPr/>
      </xdr:nvSpPr>
      <xdr:spPr>
        <a:xfrm>
          <a:off x="830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2ECA2AE-A210-46DC-864F-6CEAF089BE55}"/>
            </a:ext>
          </a:extLst>
        </xdr:cNvPr>
        <xdr:cNvSpPr/>
      </xdr:nvSpPr>
      <xdr:spPr>
        <a:xfrm>
          <a:off x="830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EF04FFA8-78E1-48B7-8ECC-03CE2167B17A}"/>
            </a:ext>
          </a:extLst>
        </xdr:cNvPr>
        <xdr:cNvSpPr/>
      </xdr:nvSpPr>
      <xdr:spPr>
        <a:xfrm>
          <a:off x="1758462"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EADA26A-A96D-4D68-80CC-468473DFA5FE}"/>
            </a:ext>
          </a:extLst>
        </xdr:cNvPr>
        <xdr:cNvSpPr/>
      </xdr:nvSpPr>
      <xdr:spPr>
        <a:xfrm>
          <a:off x="1758462"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673EAFD2-00D5-4B48-8993-A483F68AAAEA}"/>
            </a:ext>
          </a:extLst>
        </xdr:cNvPr>
        <xdr:cNvSpPr/>
      </xdr:nvSpPr>
      <xdr:spPr>
        <a:xfrm>
          <a:off x="2813538"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C05C669E-60B3-4FD1-8959-BAD8D3ACBDD2}"/>
            </a:ext>
          </a:extLst>
        </xdr:cNvPr>
        <xdr:cNvSpPr/>
      </xdr:nvSpPr>
      <xdr:spPr>
        <a:xfrm>
          <a:off x="2813538"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21CF2A20-F6FB-4397-B0ED-ED2528A827B1}"/>
            </a:ext>
          </a:extLst>
        </xdr:cNvPr>
        <xdr:cNvSpPr/>
      </xdr:nvSpPr>
      <xdr:spPr>
        <a:xfrm>
          <a:off x="703385"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C22682BA-E4B7-4C33-B2D7-9CF4AE15BAA4}"/>
            </a:ext>
          </a:extLst>
        </xdr:cNvPr>
        <xdr:cNvSpPr txBox="1"/>
      </xdr:nvSpPr>
      <xdr:spPr>
        <a:xfrm>
          <a:off x="679938"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AAC59CE-6F4F-477E-B760-B02D5ACBB58C}"/>
            </a:ext>
          </a:extLst>
        </xdr:cNvPr>
        <xdr:cNvCxnSpPr/>
      </xdr:nvCxnSpPr>
      <xdr:spPr>
        <a:xfrm>
          <a:off x="703385"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2F8D839-1894-4AC7-AB01-6FCF7885F8AB}"/>
            </a:ext>
          </a:extLst>
        </xdr:cNvPr>
        <xdr:cNvSpPr txBox="1"/>
      </xdr:nvSpPr>
      <xdr:spPr>
        <a:xfrm>
          <a:off x="280167"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7CD7BA0C-DDF8-4C55-ACEC-7B3F2F7F3B61}"/>
            </a:ext>
          </a:extLst>
        </xdr:cNvPr>
        <xdr:cNvCxnSpPr/>
      </xdr:nvCxnSpPr>
      <xdr:spPr>
        <a:xfrm>
          <a:off x="703385" y="1088018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EE9A855B-7895-4FE3-A0B2-4F3FCEE5D6A7}"/>
            </a:ext>
          </a:extLst>
        </xdr:cNvPr>
        <xdr:cNvSpPr txBox="1"/>
      </xdr:nvSpPr>
      <xdr:spPr>
        <a:xfrm>
          <a:off x="280167" y="10740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B95D04C3-58BE-4E4C-9583-52F329D8457B}"/>
            </a:ext>
          </a:extLst>
        </xdr:cNvPr>
        <xdr:cNvCxnSpPr/>
      </xdr:nvCxnSpPr>
      <xdr:spPr>
        <a:xfrm>
          <a:off x="703385" y="1050446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5DED4EC-DD49-401D-9C70-FFF3C10F75B8}"/>
            </a:ext>
          </a:extLst>
        </xdr:cNvPr>
        <xdr:cNvSpPr txBox="1"/>
      </xdr:nvSpPr>
      <xdr:spPr>
        <a:xfrm>
          <a:off x="344287" y="1036487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A3F90086-6293-4443-9D5B-F891522D422E}"/>
            </a:ext>
          </a:extLst>
        </xdr:cNvPr>
        <xdr:cNvCxnSpPr/>
      </xdr:nvCxnSpPr>
      <xdr:spPr>
        <a:xfrm>
          <a:off x="703385" y="1012873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A149319-8190-4A8E-A50D-7456CC2D0844}"/>
            </a:ext>
          </a:extLst>
        </xdr:cNvPr>
        <xdr:cNvSpPr txBox="1"/>
      </xdr:nvSpPr>
      <xdr:spPr>
        <a:xfrm>
          <a:off x="344287" y="99891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52D7AD19-D38D-4B6B-997E-51D70D6309CF}"/>
            </a:ext>
          </a:extLst>
        </xdr:cNvPr>
        <xdr:cNvCxnSpPr/>
      </xdr:nvCxnSpPr>
      <xdr:spPr>
        <a:xfrm>
          <a:off x="703385" y="975565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6C99A2BD-897E-4BBA-A24D-5D58C5594CBD}"/>
            </a:ext>
          </a:extLst>
        </xdr:cNvPr>
        <xdr:cNvSpPr txBox="1"/>
      </xdr:nvSpPr>
      <xdr:spPr>
        <a:xfrm>
          <a:off x="344287" y="96160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A09DB23F-17B7-41DD-BC28-EFCE63116614}"/>
            </a:ext>
          </a:extLst>
        </xdr:cNvPr>
        <xdr:cNvCxnSpPr/>
      </xdr:nvCxnSpPr>
      <xdr:spPr>
        <a:xfrm>
          <a:off x="703385" y="937992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FBD8FB22-4ADB-4C28-BD8C-DCBF1D9F5B66}"/>
            </a:ext>
          </a:extLst>
        </xdr:cNvPr>
        <xdr:cNvSpPr txBox="1"/>
      </xdr:nvSpPr>
      <xdr:spPr>
        <a:xfrm>
          <a:off x="344287" y="9240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DCB6505F-91D5-4083-B2A7-97128A097620}"/>
            </a:ext>
          </a:extLst>
        </xdr:cNvPr>
        <xdr:cNvCxnSpPr/>
      </xdr:nvCxnSpPr>
      <xdr:spPr>
        <a:xfrm>
          <a:off x="703385"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3D504E99-90AE-433F-80CF-62614AA89CBD}"/>
            </a:ext>
          </a:extLst>
        </xdr:cNvPr>
        <xdr:cNvSpPr txBox="1"/>
      </xdr:nvSpPr>
      <xdr:spPr>
        <a:xfrm>
          <a:off x="393753" y="88646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1382FB24-A5F6-460A-931B-3BF187A3DCB2}"/>
            </a:ext>
          </a:extLst>
        </xdr:cNvPr>
        <xdr:cNvSpPr/>
      </xdr:nvSpPr>
      <xdr:spPr>
        <a:xfrm>
          <a:off x="703385"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B9C058C9-B263-4ABB-95D1-9017696CA4FA}"/>
            </a:ext>
          </a:extLst>
        </xdr:cNvPr>
        <xdr:cNvCxnSpPr/>
      </xdr:nvCxnSpPr>
      <xdr:spPr>
        <a:xfrm flipV="1">
          <a:off x="4283173" y="9374212"/>
          <a:ext cx="0" cy="130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CCA37714-23F2-409D-8F35-573B6E7159D2}"/>
            </a:ext>
          </a:extLst>
        </xdr:cNvPr>
        <xdr:cNvSpPr txBox="1"/>
      </xdr:nvSpPr>
      <xdr:spPr>
        <a:xfrm>
          <a:off x="4321908" y="1068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AE0EA3C9-32F9-46C2-937E-45A254B86C8A}"/>
            </a:ext>
          </a:extLst>
        </xdr:cNvPr>
        <xdr:cNvCxnSpPr/>
      </xdr:nvCxnSpPr>
      <xdr:spPr>
        <a:xfrm>
          <a:off x="4209562" y="1068089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68D2D376-A813-4D1D-B111-762B06A39A5C}"/>
            </a:ext>
          </a:extLst>
        </xdr:cNvPr>
        <xdr:cNvSpPr txBox="1"/>
      </xdr:nvSpPr>
      <xdr:spPr>
        <a:xfrm>
          <a:off x="4321908" y="91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1FF0EC3E-59DE-455A-882D-EB4A6F50BF14}"/>
            </a:ext>
          </a:extLst>
        </xdr:cNvPr>
        <xdr:cNvCxnSpPr/>
      </xdr:nvCxnSpPr>
      <xdr:spPr>
        <a:xfrm>
          <a:off x="4209562" y="937421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725DD393-034C-4E87-A76A-947D48BA11B1}"/>
            </a:ext>
          </a:extLst>
        </xdr:cNvPr>
        <xdr:cNvSpPr txBox="1"/>
      </xdr:nvSpPr>
      <xdr:spPr>
        <a:xfrm>
          <a:off x="4321908" y="10021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70DAEF0F-4168-43B8-9D0B-D5EFEA9E6D0D}"/>
            </a:ext>
          </a:extLst>
        </xdr:cNvPr>
        <xdr:cNvSpPr/>
      </xdr:nvSpPr>
      <xdr:spPr>
        <a:xfrm>
          <a:off x="4233008" y="1016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5A3EECA5-5D46-41A8-8DBF-9201FE1F8CA7}"/>
            </a:ext>
          </a:extLst>
        </xdr:cNvPr>
        <xdr:cNvSpPr/>
      </xdr:nvSpPr>
      <xdr:spPr>
        <a:xfrm>
          <a:off x="3468077" y="1014080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4150D4F0-E772-4388-93D6-B18B5FFB06C9}"/>
            </a:ext>
          </a:extLst>
        </xdr:cNvPr>
        <xdr:cNvSpPr/>
      </xdr:nvSpPr>
      <xdr:spPr>
        <a:xfrm>
          <a:off x="2637692" y="1012248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2AFC7A59-29B7-4C04-A529-AE9B9D95BA1A}"/>
            </a:ext>
          </a:extLst>
        </xdr:cNvPr>
        <xdr:cNvSpPr/>
      </xdr:nvSpPr>
      <xdr:spPr>
        <a:xfrm>
          <a:off x="1821962" y="1009772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A6971D30-34CE-4CFD-9CCF-0F593FAA29EA}"/>
            </a:ext>
          </a:extLst>
        </xdr:cNvPr>
        <xdr:cNvSpPr/>
      </xdr:nvSpPr>
      <xdr:spPr>
        <a:xfrm>
          <a:off x="1006231" y="1008629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AA340FB-5955-44B0-A725-4B8A9B01730F}"/>
            </a:ext>
          </a:extLst>
        </xdr:cNvPr>
        <xdr:cNvSpPr txBox="1"/>
      </xdr:nvSpPr>
      <xdr:spPr>
        <a:xfrm>
          <a:off x="41079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B934C39-B043-4337-892D-49B1EF0D56BC}"/>
            </a:ext>
          </a:extLst>
        </xdr:cNvPr>
        <xdr:cNvSpPr txBox="1"/>
      </xdr:nvSpPr>
      <xdr:spPr>
        <a:xfrm>
          <a:off x="3343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70DD7B5-D4BB-421A-9E5B-80C575EEA5D3}"/>
            </a:ext>
          </a:extLst>
        </xdr:cNvPr>
        <xdr:cNvSpPr txBox="1"/>
      </xdr:nvSpPr>
      <xdr:spPr>
        <a:xfrm>
          <a:off x="2512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E9BDD25-9427-4FEB-89F5-780B92701F80}"/>
            </a:ext>
          </a:extLst>
        </xdr:cNvPr>
        <xdr:cNvSpPr txBox="1"/>
      </xdr:nvSpPr>
      <xdr:spPr>
        <a:xfrm>
          <a:off x="1696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BF32CD2-544A-4B7B-930F-438C63B53454}"/>
            </a:ext>
          </a:extLst>
        </xdr:cNvPr>
        <xdr:cNvSpPr txBox="1"/>
      </xdr:nvSpPr>
      <xdr:spPr>
        <a:xfrm>
          <a:off x="88118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156845</xdr:rowOff>
    </xdr:from>
    <xdr:to>
      <xdr:col>24</xdr:col>
      <xdr:colOff>114300</xdr:colOff>
      <xdr:row>61</xdr:row>
      <xdr:rowOff>86995</xdr:rowOff>
    </xdr:to>
    <xdr:sp macro="" textlink="">
      <xdr:nvSpPr>
        <xdr:cNvPr id="184" name="楕円 183">
          <a:extLst>
            <a:ext uri="{FF2B5EF4-FFF2-40B4-BE49-F238E27FC236}">
              <a16:creationId xmlns:a16="http://schemas.microsoft.com/office/drawing/2014/main" id="{C884CAAB-BD01-4279-9453-611A89C99AA8}"/>
            </a:ext>
          </a:extLst>
        </xdr:cNvPr>
        <xdr:cNvSpPr/>
      </xdr:nvSpPr>
      <xdr:spPr>
        <a:xfrm>
          <a:off x="4233008" y="10285583"/>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135272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4EAB5ACC-9768-4E14-BE3C-AA579EEA4D60}"/>
            </a:ext>
          </a:extLst>
        </xdr:cNvPr>
        <xdr:cNvSpPr txBox="1"/>
      </xdr:nvSpPr>
      <xdr:spPr>
        <a:xfrm>
          <a:off x="4321908" y="1026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126365</xdr:rowOff>
    </xdr:from>
    <xdr:to>
      <xdr:col>20</xdr:col>
      <xdr:colOff>38100</xdr:colOff>
      <xdr:row>61</xdr:row>
      <xdr:rowOff>56515</xdr:rowOff>
    </xdr:to>
    <xdr:sp macro="" textlink="">
      <xdr:nvSpPr>
        <xdr:cNvPr id="186" name="楕円 185">
          <a:extLst>
            <a:ext uri="{FF2B5EF4-FFF2-40B4-BE49-F238E27FC236}">
              <a16:creationId xmlns:a16="http://schemas.microsoft.com/office/drawing/2014/main" id="{DC9B5447-7959-48FE-8DF1-3D0FEA30EFE5}"/>
            </a:ext>
          </a:extLst>
        </xdr:cNvPr>
        <xdr:cNvSpPr/>
      </xdr:nvSpPr>
      <xdr:spPr>
        <a:xfrm>
          <a:off x="3468077" y="10255103"/>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xdr:rowOff>
    </xdr:from>
    <xdr:to>
      <xdr:col>24</xdr:col>
      <xdr:colOff>63500</xdr:colOff>
      <xdr:row>61</xdr:row>
      <xdr:rowOff>36195</xdr:rowOff>
    </xdr:to>
    <xdr:cxnSp macro="">
      <xdr:nvCxnSpPr>
        <xdr:cNvPr id="187" name="直線コネクタ 186">
          <a:extLst>
            <a:ext uri="{FF2B5EF4-FFF2-40B4-BE49-F238E27FC236}">
              <a16:creationId xmlns:a16="http://schemas.microsoft.com/office/drawing/2014/main" id="{2949DDD4-B13D-4371-92D8-C6DBE664A5F7}"/>
            </a:ext>
          </a:extLst>
        </xdr:cNvPr>
        <xdr:cNvCxnSpPr/>
      </xdr:nvCxnSpPr>
      <xdr:spPr>
        <a:xfrm>
          <a:off x="3518877" y="10303266"/>
          <a:ext cx="764931"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93980</xdr:rowOff>
    </xdr:from>
    <xdr:to>
      <xdr:col>15</xdr:col>
      <xdr:colOff>101600</xdr:colOff>
      <xdr:row>61</xdr:row>
      <xdr:rowOff>24130</xdr:rowOff>
    </xdr:to>
    <xdr:sp macro="" textlink="">
      <xdr:nvSpPr>
        <xdr:cNvPr id="188" name="楕円 187">
          <a:extLst>
            <a:ext uri="{FF2B5EF4-FFF2-40B4-BE49-F238E27FC236}">
              <a16:creationId xmlns:a16="http://schemas.microsoft.com/office/drawing/2014/main" id="{85BBC65C-2419-4EAF-A456-DB57793A7EF0}"/>
            </a:ext>
          </a:extLst>
        </xdr:cNvPr>
        <xdr:cNvSpPr/>
      </xdr:nvSpPr>
      <xdr:spPr>
        <a:xfrm>
          <a:off x="2637692" y="10222718"/>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144780</xdr:rowOff>
    </xdr:from>
    <xdr:to>
      <xdr:col>19</xdr:col>
      <xdr:colOff>177800</xdr:colOff>
      <xdr:row>61</xdr:row>
      <xdr:rowOff>5715</xdr:rowOff>
    </xdr:to>
    <xdr:cxnSp macro="">
      <xdr:nvCxnSpPr>
        <xdr:cNvPr id="189" name="直線コネクタ 188">
          <a:extLst>
            <a:ext uri="{FF2B5EF4-FFF2-40B4-BE49-F238E27FC236}">
              <a16:creationId xmlns:a16="http://schemas.microsoft.com/office/drawing/2014/main" id="{D7BCEF19-3092-40CE-8C6B-6E16BE54ABD4}"/>
            </a:ext>
          </a:extLst>
        </xdr:cNvPr>
        <xdr:cNvCxnSpPr/>
      </xdr:nvCxnSpPr>
      <xdr:spPr>
        <a:xfrm>
          <a:off x="2688492" y="10273518"/>
          <a:ext cx="830385" cy="2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0" name="楕円 189">
          <a:extLst>
            <a:ext uri="{FF2B5EF4-FFF2-40B4-BE49-F238E27FC236}">
              <a16:creationId xmlns:a16="http://schemas.microsoft.com/office/drawing/2014/main" id="{D1A43525-B4CD-4F89-AF77-195845481FE2}"/>
            </a:ext>
          </a:extLst>
        </xdr:cNvPr>
        <xdr:cNvSpPr/>
      </xdr:nvSpPr>
      <xdr:spPr>
        <a:xfrm>
          <a:off x="1821962" y="1019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144780</xdr:rowOff>
    </xdr:to>
    <xdr:cxnSp macro="">
      <xdr:nvCxnSpPr>
        <xdr:cNvPr id="191" name="直線コネクタ 190">
          <a:extLst>
            <a:ext uri="{FF2B5EF4-FFF2-40B4-BE49-F238E27FC236}">
              <a16:creationId xmlns:a16="http://schemas.microsoft.com/office/drawing/2014/main" id="{5E4A4AA7-85DB-4AB7-897A-3B9842EF37A4}"/>
            </a:ext>
          </a:extLst>
        </xdr:cNvPr>
        <xdr:cNvCxnSpPr/>
      </xdr:nvCxnSpPr>
      <xdr:spPr>
        <a:xfrm>
          <a:off x="1872762" y="10243038"/>
          <a:ext cx="81573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31115</xdr:rowOff>
    </xdr:from>
    <xdr:to>
      <xdr:col>6</xdr:col>
      <xdr:colOff>38100</xdr:colOff>
      <xdr:row>60</xdr:row>
      <xdr:rowOff>132715</xdr:rowOff>
    </xdr:to>
    <xdr:sp macro="" textlink="">
      <xdr:nvSpPr>
        <xdr:cNvPr id="192" name="楕円 191">
          <a:extLst>
            <a:ext uri="{FF2B5EF4-FFF2-40B4-BE49-F238E27FC236}">
              <a16:creationId xmlns:a16="http://schemas.microsoft.com/office/drawing/2014/main" id="{07E33E9E-5F48-4F49-B401-EFE95C8A980E}"/>
            </a:ext>
          </a:extLst>
        </xdr:cNvPr>
        <xdr:cNvSpPr/>
      </xdr:nvSpPr>
      <xdr:spPr>
        <a:xfrm>
          <a:off x="1006231" y="1015985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81915</xdr:rowOff>
    </xdr:from>
    <xdr:to>
      <xdr:col>10</xdr:col>
      <xdr:colOff>114300</xdr:colOff>
      <xdr:row>60</xdr:row>
      <xdr:rowOff>114300</xdr:rowOff>
    </xdr:to>
    <xdr:cxnSp macro="">
      <xdr:nvCxnSpPr>
        <xdr:cNvPr id="193" name="直線コネクタ 192">
          <a:extLst>
            <a:ext uri="{FF2B5EF4-FFF2-40B4-BE49-F238E27FC236}">
              <a16:creationId xmlns:a16="http://schemas.microsoft.com/office/drawing/2014/main" id="{2E30682A-741C-4FB1-93AC-EAE60678E656}"/>
            </a:ext>
          </a:extLst>
        </xdr:cNvPr>
        <xdr:cNvCxnSpPr/>
      </xdr:nvCxnSpPr>
      <xdr:spPr>
        <a:xfrm>
          <a:off x="1057031" y="10210653"/>
          <a:ext cx="815731"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B5D3FA81-461E-48B0-A85A-DE9B1BB6BCEA}"/>
            </a:ext>
          </a:extLst>
        </xdr:cNvPr>
        <xdr:cNvSpPr txBox="1"/>
      </xdr:nvSpPr>
      <xdr:spPr>
        <a:xfrm>
          <a:off x="3318275" y="9921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3ECCBFC2-3676-4543-95C4-99A20D4DF3B3}"/>
            </a:ext>
          </a:extLst>
        </xdr:cNvPr>
        <xdr:cNvSpPr txBox="1"/>
      </xdr:nvSpPr>
      <xdr:spPr>
        <a:xfrm>
          <a:off x="2500590" y="9900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871EC4BA-EB2E-4CC8-8389-DA53138A19AF}"/>
            </a:ext>
          </a:extLst>
        </xdr:cNvPr>
        <xdr:cNvSpPr txBox="1"/>
      </xdr:nvSpPr>
      <xdr:spPr>
        <a:xfrm>
          <a:off x="1684859" y="987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3AC8BDBE-789E-407D-BC7C-C45DFA16E489}"/>
            </a:ext>
          </a:extLst>
        </xdr:cNvPr>
        <xdr:cNvSpPr txBox="1"/>
      </xdr:nvSpPr>
      <xdr:spPr>
        <a:xfrm>
          <a:off x="869129" y="986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47642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8859F2A8-62F2-41D4-A4AA-433BDED49F30}"/>
            </a:ext>
          </a:extLst>
        </xdr:cNvPr>
        <xdr:cNvSpPr txBox="1"/>
      </xdr:nvSpPr>
      <xdr:spPr>
        <a:xfrm>
          <a:off x="3318275" y="1034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15257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647DBE2A-124E-4B1E-85EB-C8E13A782062}"/>
            </a:ext>
          </a:extLst>
        </xdr:cNvPr>
        <xdr:cNvSpPr txBox="1"/>
      </xdr:nvSpPr>
      <xdr:spPr>
        <a:xfrm>
          <a:off x="2500590" y="10312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97E0E6E4-5CC5-4DA2-A1E7-CB78FEC271BC}"/>
            </a:ext>
          </a:extLst>
        </xdr:cNvPr>
        <xdr:cNvSpPr txBox="1"/>
      </xdr:nvSpPr>
      <xdr:spPr>
        <a:xfrm>
          <a:off x="1684859" y="10284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123842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7562719B-5CDE-4844-A11E-073F854D05FD}"/>
            </a:ext>
          </a:extLst>
        </xdr:cNvPr>
        <xdr:cNvSpPr txBox="1"/>
      </xdr:nvSpPr>
      <xdr:spPr>
        <a:xfrm>
          <a:off x="869129" y="1025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A35460F9-6AB8-404E-88A5-0B6C6A24238A}"/>
            </a:ext>
          </a:extLst>
        </xdr:cNvPr>
        <xdr:cNvSpPr/>
      </xdr:nvSpPr>
      <xdr:spPr>
        <a:xfrm>
          <a:off x="6105769"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9DE41A9B-5114-493D-B693-631064A5DF06}"/>
            </a:ext>
          </a:extLst>
        </xdr:cNvPr>
        <xdr:cNvSpPr/>
      </xdr:nvSpPr>
      <xdr:spPr>
        <a:xfrm>
          <a:off x="6218115"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B779D5E2-A2D3-49FD-A70B-D34CE171AC6C}"/>
            </a:ext>
          </a:extLst>
        </xdr:cNvPr>
        <xdr:cNvSpPr/>
      </xdr:nvSpPr>
      <xdr:spPr>
        <a:xfrm>
          <a:off x="6218115"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AA9B8BBA-D5F1-4265-AA8D-E0E9455AAE57}"/>
            </a:ext>
          </a:extLst>
        </xdr:cNvPr>
        <xdr:cNvSpPr/>
      </xdr:nvSpPr>
      <xdr:spPr>
        <a:xfrm>
          <a:off x="7160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1F24ADD3-3D35-4169-B135-CEF15F047E67}"/>
            </a:ext>
          </a:extLst>
        </xdr:cNvPr>
        <xdr:cNvSpPr/>
      </xdr:nvSpPr>
      <xdr:spPr>
        <a:xfrm>
          <a:off x="7160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AD394A1A-A9F5-4F77-BA9F-FE05FE151BF6}"/>
            </a:ext>
          </a:extLst>
        </xdr:cNvPr>
        <xdr:cNvSpPr/>
      </xdr:nvSpPr>
      <xdr:spPr>
        <a:xfrm>
          <a:off x="8215923"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F2F0588C-4FE7-413B-A549-60CE141C7C77}"/>
            </a:ext>
          </a:extLst>
        </xdr:cNvPr>
        <xdr:cNvSpPr/>
      </xdr:nvSpPr>
      <xdr:spPr>
        <a:xfrm>
          <a:off x="8215923"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54635E49-FFE0-4AE3-B194-B16559E194D6}"/>
            </a:ext>
          </a:extLst>
        </xdr:cNvPr>
        <xdr:cNvSpPr/>
      </xdr:nvSpPr>
      <xdr:spPr>
        <a:xfrm>
          <a:off x="6105769"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AA03DB0-692D-439E-BF02-3ABB0E82EECF}"/>
            </a:ext>
          </a:extLst>
        </xdr:cNvPr>
        <xdr:cNvSpPr txBox="1"/>
      </xdr:nvSpPr>
      <xdr:spPr>
        <a:xfrm>
          <a:off x="6067669"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66133293-DC64-4174-9C3C-51C875FD806F}"/>
            </a:ext>
          </a:extLst>
        </xdr:cNvPr>
        <xdr:cNvCxnSpPr/>
      </xdr:nvCxnSpPr>
      <xdr:spPr>
        <a:xfrm>
          <a:off x="6105769" y="1125591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6E90A851-75FE-47A0-BC84-029858C40647}"/>
            </a:ext>
          </a:extLst>
        </xdr:cNvPr>
        <xdr:cNvCxnSpPr/>
      </xdr:nvCxnSpPr>
      <xdr:spPr>
        <a:xfrm>
          <a:off x="6105769" y="1088018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3A0C08C0-F8DE-4ECD-AE44-5B9F6EC52156}"/>
            </a:ext>
          </a:extLst>
        </xdr:cNvPr>
        <xdr:cNvSpPr txBox="1"/>
      </xdr:nvSpPr>
      <xdr:spPr>
        <a:xfrm>
          <a:off x="5871637" y="10740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DD73FEC-DEFE-4FDC-9287-B59A1758D658}"/>
            </a:ext>
          </a:extLst>
        </xdr:cNvPr>
        <xdr:cNvCxnSpPr/>
      </xdr:nvCxnSpPr>
      <xdr:spPr>
        <a:xfrm>
          <a:off x="6105769" y="1050446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46B07CD7-48EE-4745-8EC4-46389D6FF5B5}"/>
            </a:ext>
          </a:extLst>
        </xdr:cNvPr>
        <xdr:cNvSpPr txBox="1"/>
      </xdr:nvSpPr>
      <xdr:spPr>
        <a:xfrm>
          <a:off x="5554312" y="1036487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5CE49233-A0B7-4979-9529-49899A9BA91C}"/>
            </a:ext>
          </a:extLst>
        </xdr:cNvPr>
        <xdr:cNvCxnSpPr/>
      </xdr:nvCxnSpPr>
      <xdr:spPr>
        <a:xfrm>
          <a:off x="6105769" y="1012873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C133B7A-0AC7-4668-81B6-BC04B6995E05}"/>
            </a:ext>
          </a:extLst>
        </xdr:cNvPr>
        <xdr:cNvSpPr txBox="1"/>
      </xdr:nvSpPr>
      <xdr:spPr>
        <a:xfrm>
          <a:off x="5554312" y="998915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DFA8EBB1-E1A5-4A98-B9CD-C1FE46B0EB3C}"/>
            </a:ext>
          </a:extLst>
        </xdr:cNvPr>
        <xdr:cNvCxnSpPr/>
      </xdr:nvCxnSpPr>
      <xdr:spPr>
        <a:xfrm>
          <a:off x="6105769" y="975565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953C5B8E-3B03-4AD8-91D3-C08659D699F6}"/>
            </a:ext>
          </a:extLst>
        </xdr:cNvPr>
        <xdr:cNvSpPr txBox="1"/>
      </xdr:nvSpPr>
      <xdr:spPr>
        <a:xfrm>
          <a:off x="5554312" y="96160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6D02B588-98A7-48F6-9973-FB76DE912830}"/>
            </a:ext>
          </a:extLst>
        </xdr:cNvPr>
        <xdr:cNvCxnSpPr/>
      </xdr:nvCxnSpPr>
      <xdr:spPr>
        <a:xfrm>
          <a:off x="6105769" y="9379927"/>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98D27174-9BA6-4243-B396-6816F42AE86B}"/>
            </a:ext>
          </a:extLst>
        </xdr:cNvPr>
        <xdr:cNvSpPr txBox="1"/>
      </xdr:nvSpPr>
      <xdr:spPr>
        <a:xfrm>
          <a:off x="5554312" y="92403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6930091-85D3-4950-BA48-7C89666A8A5A}"/>
            </a:ext>
          </a:extLst>
        </xdr:cNvPr>
        <xdr:cNvCxnSpPr/>
      </xdr:nvCxnSpPr>
      <xdr:spPr>
        <a:xfrm>
          <a:off x="6105769" y="900420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74B696B0-7624-4BA7-83EA-4582A70B78CF}"/>
            </a:ext>
          </a:extLst>
        </xdr:cNvPr>
        <xdr:cNvSpPr txBox="1"/>
      </xdr:nvSpPr>
      <xdr:spPr>
        <a:xfrm>
          <a:off x="5554312" y="8864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1335C5D6-4171-4D7F-8261-C61ACAF990F6}"/>
            </a:ext>
          </a:extLst>
        </xdr:cNvPr>
        <xdr:cNvSpPr/>
      </xdr:nvSpPr>
      <xdr:spPr>
        <a:xfrm>
          <a:off x="6105769"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56452A14-07DC-4CBE-9998-3F7DAE9A06E2}"/>
            </a:ext>
          </a:extLst>
        </xdr:cNvPr>
        <xdr:cNvCxnSpPr/>
      </xdr:nvCxnSpPr>
      <xdr:spPr>
        <a:xfrm flipV="1">
          <a:off x="9671489" y="9398558"/>
          <a:ext cx="0" cy="147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3BB8F8DA-5B17-47B1-89AB-5F59A2CE6398}"/>
            </a:ext>
          </a:extLst>
        </xdr:cNvPr>
        <xdr:cNvSpPr txBox="1"/>
      </xdr:nvSpPr>
      <xdr:spPr>
        <a:xfrm>
          <a:off x="9709638" y="1087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F2F0B6F-6A4C-42AA-A85A-E4F161955AD1}"/>
            </a:ext>
          </a:extLst>
        </xdr:cNvPr>
        <xdr:cNvCxnSpPr/>
      </xdr:nvCxnSpPr>
      <xdr:spPr>
        <a:xfrm>
          <a:off x="9597292" y="1087517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C3F66DA6-C303-4616-89F0-35E34858E44E}"/>
            </a:ext>
          </a:extLst>
        </xdr:cNvPr>
        <xdr:cNvSpPr txBox="1"/>
      </xdr:nvSpPr>
      <xdr:spPr>
        <a:xfrm>
          <a:off x="9709638" y="917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A740D7BE-D9B6-44AA-A313-96A0CCF2A42B}"/>
            </a:ext>
          </a:extLst>
        </xdr:cNvPr>
        <xdr:cNvCxnSpPr/>
      </xdr:nvCxnSpPr>
      <xdr:spPr>
        <a:xfrm>
          <a:off x="9597292" y="939855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669F562A-982E-4622-A23E-4F656C9C5E39}"/>
            </a:ext>
          </a:extLst>
        </xdr:cNvPr>
        <xdr:cNvSpPr txBox="1"/>
      </xdr:nvSpPr>
      <xdr:spPr>
        <a:xfrm>
          <a:off x="9709638" y="10428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81B5FD59-011E-4D27-939E-E93F4AF6F2C5}"/>
            </a:ext>
          </a:extLst>
        </xdr:cNvPr>
        <xdr:cNvSpPr/>
      </xdr:nvSpPr>
      <xdr:spPr>
        <a:xfrm>
          <a:off x="9635392" y="10450418"/>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C4C80B8-1E3A-445A-8253-47963193A012}"/>
            </a:ext>
          </a:extLst>
        </xdr:cNvPr>
        <xdr:cNvSpPr/>
      </xdr:nvSpPr>
      <xdr:spPr>
        <a:xfrm>
          <a:off x="8855808" y="1045788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F287C602-A3CE-455F-8C0A-C4449256722D}"/>
            </a:ext>
          </a:extLst>
        </xdr:cNvPr>
        <xdr:cNvSpPr/>
      </xdr:nvSpPr>
      <xdr:spPr>
        <a:xfrm>
          <a:off x="8040077" y="10463204"/>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F07E649F-79E3-4D1F-B2E9-CBFE3415FB79}"/>
            </a:ext>
          </a:extLst>
        </xdr:cNvPr>
        <xdr:cNvSpPr/>
      </xdr:nvSpPr>
      <xdr:spPr>
        <a:xfrm>
          <a:off x="7209692" y="10466980"/>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7650596E-2373-46B6-A3EF-73FE99C1C056}"/>
            </a:ext>
          </a:extLst>
        </xdr:cNvPr>
        <xdr:cNvSpPr/>
      </xdr:nvSpPr>
      <xdr:spPr>
        <a:xfrm>
          <a:off x="6393962" y="104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013CEAF-198E-4D32-96FE-BB2F07B424F1}"/>
            </a:ext>
          </a:extLst>
        </xdr:cNvPr>
        <xdr:cNvSpPr txBox="1"/>
      </xdr:nvSpPr>
      <xdr:spPr>
        <a:xfrm>
          <a:off x="94956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CB5A69B-215A-4DF5-9A29-E4341185BA70}"/>
            </a:ext>
          </a:extLst>
        </xdr:cNvPr>
        <xdr:cNvSpPr txBox="1"/>
      </xdr:nvSpPr>
      <xdr:spPr>
        <a:xfrm>
          <a:off x="8730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2BD492F-13F6-4BF3-9C0F-6DA963224109}"/>
            </a:ext>
          </a:extLst>
        </xdr:cNvPr>
        <xdr:cNvSpPr txBox="1"/>
      </xdr:nvSpPr>
      <xdr:spPr>
        <a:xfrm>
          <a:off x="7915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48D7672-69AC-4B03-BC62-6ADDB015D521}"/>
            </a:ext>
          </a:extLst>
        </xdr:cNvPr>
        <xdr:cNvSpPr txBox="1"/>
      </xdr:nvSpPr>
      <xdr:spPr>
        <a:xfrm>
          <a:off x="7084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0D00E18-9601-4365-8BE5-751EEE1E4DA3}"/>
            </a:ext>
          </a:extLst>
        </xdr:cNvPr>
        <xdr:cNvSpPr txBox="1"/>
      </xdr:nvSpPr>
      <xdr:spPr>
        <a:xfrm>
          <a:off x="6268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91964</xdr:rowOff>
    </xdr:from>
    <xdr:to>
      <xdr:col>55</xdr:col>
      <xdr:colOff>50800</xdr:colOff>
      <xdr:row>61</xdr:row>
      <xdr:rowOff>22114</xdr:rowOff>
    </xdr:to>
    <xdr:sp macro="" textlink="">
      <xdr:nvSpPr>
        <xdr:cNvPr id="241" name="楕円 240">
          <a:extLst>
            <a:ext uri="{FF2B5EF4-FFF2-40B4-BE49-F238E27FC236}">
              <a16:creationId xmlns:a16="http://schemas.microsoft.com/office/drawing/2014/main" id="{DFADE6E6-F597-4E99-B251-C8F928BC52D4}"/>
            </a:ext>
          </a:extLst>
        </xdr:cNvPr>
        <xdr:cNvSpPr/>
      </xdr:nvSpPr>
      <xdr:spPr>
        <a:xfrm>
          <a:off x="9635392" y="10220702"/>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114841</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A82F3B39-4E14-452A-A1FE-018B04D5FACE}"/>
            </a:ext>
          </a:extLst>
        </xdr:cNvPr>
        <xdr:cNvSpPr txBox="1"/>
      </xdr:nvSpPr>
      <xdr:spPr>
        <a:xfrm>
          <a:off x="9709638" y="1007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96327</xdr:rowOff>
    </xdr:from>
    <xdr:to>
      <xdr:col>50</xdr:col>
      <xdr:colOff>165100</xdr:colOff>
      <xdr:row>61</xdr:row>
      <xdr:rowOff>26477</xdr:rowOff>
    </xdr:to>
    <xdr:sp macro="" textlink="">
      <xdr:nvSpPr>
        <xdr:cNvPr id="243" name="楕円 242">
          <a:extLst>
            <a:ext uri="{FF2B5EF4-FFF2-40B4-BE49-F238E27FC236}">
              <a16:creationId xmlns:a16="http://schemas.microsoft.com/office/drawing/2014/main" id="{B6E7EEC9-B11D-4034-9845-3C00B64089FD}"/>
            </a:ext>
          </a:extLst>
        </xdr:cNvPr>
        <xdr:cNvSpPr/>
      </xdr:nvSpPr>
      <xdr:spPr>
        <a:xfrm>
          <a:off x="8855808" y="10225065"/>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142764</xdr:rowOff>
    </xdr:from>
    <xdr:to>
      <xdr:col>55</xdr:col>
      <xdr:colOff>0</xdr:colOff>
      <xdr:row>60</xdr:row>
      <xdr:rowOff>147127</xdr:rowOff>
    </xdr:to>
    <xdr:cxnSp macro="">
      <xdr:nvCxnSpPr>
        <xdr:cNvPr id="244" name="直線コネクタ 243">
          <a:extLst>
            <a:ext uri="{FF2B5EF4-FFF2-40B4-BE49-F238E27FC236}">
              <a16:creationId xmlns:a16="http://schemas.microsoft.com/office/drawing/2014/main" id="{3DE356E1-6A23-4D0E-A7FB-41778FA69026}"/>
            </a:ext>
          </a:extLst>
        </xdr:cNvPr>
        <xdr:cNvCxnSpPr/>
      </xdr:nvCxnSpPr>
      <xdr:spPr>
        <a:xfrm flipV="1">
          <a:off x="8906608" y="10271502"/>
          <a:ext cx="764930" cy="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99768</xdr:rowOff>
    </xdr:from>
    <xdr:to>
      <xdr:col>46</xdr:col>
      <xdr:colOff>38100</xdr:colOff>
      <xdr:row>61</xdr:row>
      <xdr:rowOff>29918</xdr:rowOff>
    </xdr:to>
    <xdr:sp macro="" textlink="">
      <xdr:nvSpPr>
        <xdr:cNvPr id="245" name="楕円 244">
          <a:extLst>
            <a:ext uri="{FF2B5EF4-FFF2-40B4-BE49-F238E27FC236}">
              <a16:creationId xmlns:a16="http://schemas.microsoft.com/office/drawing/2014/main" id="{A4CD0103-5878-4BD5-8F92-30AECE9761DF}"/>
            </a:ext>
          </a:extLst>
        </xdr:cNvPr>
        <xdr:cNvSpPr/>
      </xdr:nvSpPr>
      <xdr:spPr>
        <a:xfrm>
          <a:off x="8040077" y="10228506"/>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147127</xdr:rowOff>
    </xdr:from>
    <xdr:to>
      <xdr:col>50</xdr:col>
      <xdr:colOff>114300</xdr:colOff>
      <xdr:row>60</xdr:row>
      <xdr:rowOff>150568</xdr:rowOff>
    </xdr:to>
    <xdr:cxnSp macro="">
      <xdr:nvCxnSpPr>
        <xdr:cNvPr id="246" name="直線コネクタ 245">
          <a:extLst>
            <a:ext uri="{FF2B5EF4-FFF2-40B4-BE49-F238E27FC236}">
              <a16:creationId xmlns:a16="http://schemas.microsoft.com/office/drawing/2014/main" id="{7F270AA0-9FAC-40F5-ACC5-4B2D8A6525E7}"/>
            </a:ext>
          </a:extLst>
        </xdr:cNvPr>
        <xdr:cNvCxnSpPr/>
      </xdr:nvCxnSpPr>
      <xdr:spPr>
        <a:xfrm flipV="1">
          <a:off x="8090877" y="10275865"/>
          <a:ext cx="815731" cy="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102792</xdr:rowOff>
    </xdr:from>
    <xdr:to>
      <xdr:col>41</xdr:col>
      <xdr:colOff>101600</xdr:colOff>
      <xdr:row>61</xdr:row>
      <xdr:rowOff>32942</xdr:rowOff>
    </xdr:to>
    <xdr:sp macro="" textlink="">
      <xdr:nvSpPr>
        <xdr:cNvPr id="247" name="楕円 246">
          <a:extLst>
            <a:ext uri="{FF2B5EF4-FFF2-40B4-BE49-F238E27FC236}">
              <a16:creationId xmlns:a16="http://schemas.microsoft.com/office/drawing/2014/main" id="{D830ABCD-22F0-4C32-BCC8-7F3D0F0D0CF8}"/>
            </a:ext>
          </a:extLst>
        </xdr:cNvPr>
        <xdr:cNvSpPr/>
      </xdr:nvSpPr>
      <xdr:spPr>
        <a:xfrm>
          <a:off x="7209692" y="10231530"/>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150568</xdr:rowOff>
    </xdr:from>
    <xdr:to>
      <xdr:col>45</xdr:col>
      <xdr:colOff>177800</xdr:colOff>
      <xdr:row>60</xdr:row>
      <xdr:rowOff>153592</xdr:rowOff>
    </xdr:to>
    <xdr:cxnSp macro="">
      <xdr:nvCxnSpPr>
        <xdr:cNvPr id="248" name="直線コネクタ 247">
          <a:extLst>
            <a:ext uri="{FF2B5EF4-FFF2-40B4-BE49-F238E27FC236}">
              <a16:creationId xmlns:a16="http://schemas.microsoft.com/office/drawing/2014/main" id="{2E7AF0F7-CB27-4952-9211-E35EC9DF5D67}"/>
            </a:ext>
          </a:extLst>
        </xdr:cNvPr>
        <xdr:cNvCxnSpPr/>
      </xdr:nvCxnSpPr>
      <xdr:spPr>
        <a:xfrm flipV="1">
          <a:off x="7260492" y="10279306"/>
          <a:ext cx="830385" cy="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107212</xdr:rowOff>
    </xdr:from>
    <xdr:to>
      <xdr:col>36</xdr:col>
      <xdr:colOff>165100</xdr:colOff>
      <xdr:row>61</xdr:row>
      <xdr:rowOff>37362</xdr:rowOff>
    </xdr:to>
    <xdr:sp macro="" textlink="">
      <xdr:nvSpPr>
        <xdr:cNvPr id="249" name="楕円 248">
          <a:extLst>
            <a:ext uri="{FF2B5EF4-FFF2-40B4-BE49-F238E27FC236}">
              <a16:creationId xmlns:a16="http://schemas.microsoft.com/office/drawing/2014/main" id="{884A94CF-4E8E-41E4-9A45-DAEA45A75FCB}"/>
            </a:ext>
          </a:extLst>
        </xdr:cNvPr>
        <xdr:cNvSpPr/>
      </xdr:nvSpPr>
      <xdr:spPr>
        <a:xfrm>
          <a:off x="6393962" y="10235950"/>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153592</xdr:rowOff>
    </xdr:from>
    <xdr:to>
      <xdr:col>41</xdr:col>
      <xdr:colOff>50800</xdr:colOff>
      <xdr:row>60</xdr:row>
      <xdr:rowOff>158012</xdr:rowOff>
    </xdr:to>
    <xdr:cxnSp macro="">
      <xdr:nvCxnSpPr>
        <xdr:cNvPr id="250" name="直線コネクタ 249">
          <a:extLst>
            <a:ext uri="{FF2B5EF4-FFF2-40B4-BE49-F238E27FC236}">
              <a16:creationId xmlns:a16="http://schemas.microsoft.com/office/drawing/2014/main" id="{43C22549-F440-4771-A195-E6E4FFE43F96}"/>
            </a:ext>
          </a:extLst>
        </xdr:cNvPr>
        <xdr:cNvCxnSpPr/>
      </xdr:nvCxnSpPr>
      <xdr:spPr>
        <a:xfrm flipV="1">
          <a:off x="6444762" y="10282330"/>
          <a:ext cx="81573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956E5E45-9330-4280-B3AD-C169A5987BCB}"/>
            </a:ext>
          </a:extLst>
        </xdr:cNvPr>
        <xdr:cNvSpPr txBox="1"/>
      </xdr:nvSpPr>
      <xdr:spPr>
        <a:xfrm>
          <a:off x="8641373" y="1054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D2A02D60-C2E8-42A3-B9DC-8D84A8281336}"/>
            </a:ext>
          </a:extLst>
        </xdr:cNvPr>
        <xdr:cNvSpPr txBox="1"/>
      </xdr:nvSpPr>
      <xdr:spPr>
        <a:xfrm>
          <a:off x="7838342" y="1055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E3249E2D-D141-4F63-9FCA-A757474722A9}"/>
            </a:ext>
          </a:extLst>
        </xdr:cNvPr>
        <xdr:cNvSpPr txBox="1"/>
      </xdr:nvSpPr>
      <xdr:spPr>
        <a:xfrm>
          <a:off x="7022611" y="1055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797A4FF8-7C6B-47EB-91C3-870720E46088}"/>
            </a:ext>
          </a:extLst>
        </xdr:cNvPr>
        <xdr:cNvSpPr txBox="1"/>
      </xdr:nvSpPr>
      <xdr:spPr>
        <a:xfrm>
          <a:off x="6192226" y="1056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43004</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2A0BEDC4-3DFE-494D-85CC-7CC3977740D4}"/>
            </a:ext>
          </a:extLst>
        </xdr:cNvPr>
        <xdr:cNvSpPr txBox="1"/>
      </xdr:nvSpPr>
      <xdr:spPr>
        <a:xfrm>
          <a:off x="8616676" y="10002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46445</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2C8A7410-22B1-46E2-8024-F7E6B88BEEE4}"/>
            </a:ext>
          </a:extLst>
        </xdr:cNvPr>
        <xdr:cNvSpPr txBox="1"/>
      </xdr:nvSpPr>
      <xdr:spPr>
        <a:xfrm>
          <a:off x="7806026" y="10006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49469</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1DE4B505-A81A-4DD8-9D20-39B9B9CF37FA}"/>
            </a:ext>
          </a:extLst>
        </xdr:cNvPr>
        <xdr:cNvSpPr txBox="1"/>
      </xdr:nvSpPr>
      <xdr:spPr>
        <a:xfrm>
          <a:off x="6990295" y="100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53889</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A6004ACE-082F-4FD6-8342-9917CD3F35BC}"/>
            </a:ext>
          </a:extLst>
        </xdr:cNvPr>
        <xdr:cNvSpPr txBox="1"/>
      </xdr:nvSpPr>
      <xdr:spPr>
        <a:xfrm>
          <a:off x="6159910" y="1001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C12F754-DD1B-4703-BF82-822D4CBD0E97}"/>
            </a:ext>
          </a:extLst>
        </xdr:cNvPr>
        <xdr:cNvSpPr/>
      </xdr:nvSpPr>
      <xdr:spPr>
        <a:xfrm>
          <a:off x="703385"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2DB5319-6FEB-4F63-9073-5676F9404607}"/>
            </a:ext>
          </a:extLst>
        </xdr:cNvPr>
        <xdr:cNvSpPr/>
      </xdr:nvSpPr>
      <xdr:spPr>
        <a:xfrm>
          <a:off x="830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C346CD2A-9FC5-43F3-B2F5-8847D60F852F}"/>
            </a:ext>
          </a:extLst>
        </xdr:cNvPr>
        <xdr:cNvSpPr/>
      </xdr:nvSpPr>
      <xdr:spPr>
        <a:xfrm>
          <a:off x="830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0DAA42C-2EE2-4A26-80B9-EB2FCFC82C27}"/>
            </a:ext>
          </a:extLst>
        </xdr:cNvPr>
        <xdr:cNvSpPr/>
      </xdr:nvSpPr>
      <xdr:spPr>
        <a:xfrm>
          <a:off x="1758462"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4FB09DB-8CA8-446A-BD64-2F7D5227EA12}"/>
            </a:ext>
          </a:extLst>
        </xdr:cNvPr>
        <xdr:cNvSpPr/>
      </xdr:nvSpPr>
      <xdr:spPr>
        <a:xfrm>
          <a:off x="1758462"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86B21F8-AB78-46CF-A9D9-9A55ACA00F4C}"/>
            </a:ext>
          </a:extLst>
        </xdr:cNvPr>
        <xdr:cNvSpPr/>
      </xdr:nvSpPr>
      <xdr:spPr>
        <a:xfrm>
          <a:off x="2813538"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8B779AF8-6863-4669-AD66-881288E98C4C}"/>
            </a:ext>
          </a:extLst>
        </xdr:cNvPr>
        <xdr:cNvSpPr/>
      </xdr:nvSpPr>
      <xdr:spPr>
        <a:xfrm>
          <a:off x="2813538"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42F57073-CB37-4924-9A90-DD9FA069EA3E}"/>
            </a:ext>
          </a:extLst>
        </xdr:cNvPr>
        <xdr:cNvSpPr/>
      </xdr:nvSpPr>
      <xdr:spPr>
        <a:xfrm>
          <a:off x="703385"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25F6C5E-2F74-461D-ABD0-22EE154CA4F8}"/>
            </a:ext>
          </a:extLst>
        </xdr:cNvPr>
        <xdr:cNvSpPr txBox="1"/>
      </xdr:nvSpPr>
      <xdr:spPr>
        <a:xfrm>
          <a:off x="679938"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EE80B3B5-8D27-491B-8A8E-DEA24B594613}"/>
            </a:ext>
          </a:extLst>
        </xdr:cNvPr>
        <xdr:cNvCxnSpPr/>
      </xdr:nvCxnSpPr>
      <xdr:spPr>
        <a:xfrm>
          <a:off x="703385"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D2F392C-B3B1-4392-BC3C-7952106B0EF5}"/>
            </a:ext>
          </a:extLst>
        </xdr:cNvPr>
        <xdr:cNvSpPr txBox="1"/>
      </xdr:nvSpPr>
      <xdr:spPr>
        <a:xfrm>
          <a:off x="280167"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89DD0C5A-AAFA-418D-A230-A43B17570C74}"/>
            </a:ext>
          </a:extLst>
        </xdr:cNvPr>
        <xdr:cNvCxnSpPr/>
      </xdr:nvCxnSpPr>
      <xdr:spPr>
        <a:xfrm>
          <a:off x="703385" y="1468658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41641E29-3116-41F0-A554-5FF035458991}"/>
            </a:ext>
          </a:extLst>
        </xdr:cNvPr>
        <xdr:cNvSpPr txBox="1"/>
      </xdr:nvSpPr>
      <xdr:spPr>
        <a:xfrm>
          <a:off x="344287" y="145443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86EC8191-0CF5-4A2F-9BDA-33EBC5EE503E}"/>
            </a:ext>
          </a:extLst>
        </xdr:cNvPr>
        <xdr:cNvCxnSpPr/>
      </xdr:nvCxnSpPr>
      <xdr:spPr>
        <a:xfrm>
          <a:off x="703385" y="1436265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29CFA1C5-2073-4663-AAA2-20EDEB0AD569}"/>
            </a:ext>
          </a:extLst>
        </xdr:cNvPr>
        <xdr:cNvSpPr txBox="1"/>
      </xdr:nvSpPr>
      <xdr:spPr>
        <a:xfrm>
          <a:off x="344287" y="142230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19EBE125-AE6D-48F7-BED7-19DFC5F67CF1}"/>
            </a:ext>
          </a:extLst>
        </xdr:cNvPr>
        <xdr:cNvCxnSpPr/>
      </xdr:nvCxnSpPr>
      <xdr:spPr>
        <a:xfrm>
          <a:off x="703385" y="140413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D712DBFF-BB89-4376-B06D-9331D1A041F9}"/>
            </a:ext>
          </a:extLst>
        </xdr:cNvPr>
        <xdr:cNvSpPr txBox="1"/>
      </xdr:nvSpPr>
      <xdr:spPr>
        <a:xfrm>
          <a:off x="344287" y="139017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C4213147-585B-446D-80A2-6FC7EFE8B70C}"/>
            </a:ext>
          </a:extLst>
        </xdr:cNvPr>
        <xdr:cNvCxnSpPr/>
      </xdr:nvCxnSpPr>
      <xdr:spPr>
        <a:xfrm>
          <a:off x="703385" y="1372006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87C6F455-7705-4D90-893C-A83CB31F879C}"/>
            </a:ext>
          </a:extLst>
        </xdr:cNvPr>
        <xdr:cNvSpPr txBox="1"/>
      </xdr:nvSpPr>
      <xdr:spPr>
        <a:xfrm>
          <a:off x="344287" y="135804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8E1B8439-FBC2-46F4-9954-D492E6ED8988}"/>
            </a:ext>
          </a:extLst>
        </xdr:cNvPr>
        <xdr:cNvCxnSpPr/>
      </xdr:nvCxnSpPr>
      <xdr:spPr>
        <a:xfrm>
          <a:off x="703385" y="1339876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827DE24-59C9-4567-A020-F0A924FAC71D}"/>
            </a:ext>
          </a:extLst>
        </xdr:cNvPr>
        <xdr:cNvSpPr txBox="1"/>
      </xdr:nvSpPr>
      <xdr:spPr>
        <a:xfrm>
          <a:off x="344287" y="13259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45B8E4E1-8882-4977-8393-9C8ECF8255F8}"/>
            </a:ext>
          </a:extLst>
        </xdr:cNvPr>
        <xdr:cNvCxnSpPr/>
      </xdr:nvCxnSpPr>
      <xdr:spPr>
        <a:xfrm>
          <a:off x="703385" y="1307746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98852A0F-CABB-4D74-B8B2-8E00BBAB7185}"/>
            </a:ext>
          </a:extLst>
        </xdr:cNvPr>
        <xdr:cNvSpPr txBox="1"/>
      </xdr:nvSpPr>
      <xdr:spPr>
        <a:xfrm>
          <a:off x="344287" y="1293788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29FF9D98-473D-4C64-BB1C-9832518E61F5}"/>
            </a:ext>
          </a:extLst>
        </xdr:cNvPr>
        <xdr:cNvCxnSpPr/>
      </xdr:nvCxnSpPr>
      <xdr:spPr>
        <a:xfrm>
          <a:off x="703385"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EAC6356E-40F7-4D9B-8839-E58E51D82FFF}"/>
            </a:ext>
          </a:extLst>
        </xdr:cNvPr>
        <xdr:cNvSpPr txBox="1"/>
      </xdr:nvSpPr>
      <xdr:spPr>
        <a:xfrm>
          <a:off x="344287" y="126165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1388428-3DD3-492C-8AF5-93AAD1BBE227}"/>
            </a:ext>
          </a:extLst>
        </xdr:cNvPr>
        <xdr:cNvSpPr/>
      </xdr:nvSpPr>
      <xdr:spPr>
        <a:xfrm>
          <a:off x="703385"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CDA1089A-4774-4139-AC8A-82F383AA02E4}"/>
            </a:ext>
          </a:extLst>
        </xdr:cNvPr>
        <xdr:cNvCxnSpPr/>
      </xdr:nvCxnSpPr>
      <xdr:spPr>
        <a:xfrm flipV="1">
          <a:off x="4283173" y="13189131"/>
          <a:ext cx="0" cy="1317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3159FBC7-A2BB-4345-8DD4-39BBA62C8443}"/>
            </a:ext>
          </a:extLst>
        </xdr:cNvPr>
        <xdr:cNvSpPr txBox="1"/>
      </xdr:nvSpPr>
      <xdr:spPr>
        <a:xfrm>
          <a:off x="4321908" y="1451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4F3B52C1-EEE5-43BD-A6AD-7B4E756375B1}"/>
            </a:ext>
          </a:extLst>
        </xdr:cNvPr>
        <xdr:cNvCxnSpPr/>
      </xdr:nvCxnSpPr>
      <xdr:spPr>
        <a:xfrm>
          <a:off x="4209562" y="1450634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8F217F07-38BD-49D0-9CBA-8C475191D727}"/>
            </a:ext>
          </a:extLst>
        </xdr:cNvPr>
        <xdr:cNvSpPr txBox="1"/>
      </xdr:nvSpPr>
      <xdr:spPr>
        <a:xfrm>
          <a:off x="4321908" y="1296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3C74CD01-B711-484D-9D71-C2B9C94EE1DF}"/>
            </a:ext>
          </a:extLst>
        </xdr:cNvPr>
        <xdr:cNvCxnSpPr/>
      </xdr:nvCxnSpPr>
      <xdr:spPr>
        <a:xfrm>
          <a:off x="4209562" y="1318913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1D8F5E91-6013-4CB4-B059-00023F0FE3F6}"/>
            </a:ext>
          </a:extLst>
        </xdr:cNvPr>
        <xdr:cNvSpPr txBox="1"/>
      </xdr:nvSpPr>
      <xdr:spPr>
        <a:xfrm>
          <a:off x="4321908" y="13854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F985CD5A-3FA9-411A-BA36-B73673CCC78E}"/>
            </a:ext>
          </a:extLst>
        </xdr:cNvPr>
        <xdr:cNvSpPr/>
      </xdr:nvSpPr>
      <xdr:spPr>
        <a:xfrm>
          <a:off x="4233008" y="14002991"/>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DBCB7B6A-694A-4E10-BCAD-06F0A4D101D7}"/>
            </a:ext>
          </a:extLst>
        </xdr:cNvPr>
        <xdr:cNvSpPr/>
      </xdr:nvSpPr>
      <xdr:spPr>
        <a:xfrm>
          <a:off x="3468077" y="13954007"/>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CB997A31-189C-4B7F-9658-A89E2F3CA98A}"/>
            </a:ext>
          </a:extLst>
        </xdr:cNvPr>
        <xdr:cNvSpPr/>
      </xdr:nvSpPr>
      <xdr:spPr>
        <a:xfrm>
          <a:off x="2637692" y="1391808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2F7A90FF-0309-4767-8AAE-82141FA6CE6B}"/>
            </a:ext>
          </a:extLst>
        </xdr:cNvPr>
        <xdr:cNvSpPr/>
      </xdr:nvSpPr>
      <xdr:spPr>
        <a:xfrm>
          <a:off x="1821962" y="1388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703187B5-E945-428D-ACAB-B8689731097E}"/>
            </a:ext>
          </a:extLst>
        </xdr:cNvPr>
        <xdr:cNvSpPr/>
      </xdr:nvSpPr>
      <xdr:spPr>
        <a:xfrm>
          <a:off x="1006231" y="1384950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0A65B7D-C1F5-4B34-8632-AEE5A5B88B9C}"/>
            </a:ext>
          </a:extLst>
        </xdr:cNvPr>
        <xdr:cNvSpPr txBox="1"/>
      </xdr:nvSpPr>
      <xdr:spPr>
        <a:xfrm>
          <a:off x="41079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7D23D3D-3D90-4D6E-9962-98C05C73AB01}"/>
            </a:ext>
          </a:extLst>
        </xdr:cNvPr>
        <xdr:cNvSpPr txBox="1"/>
      </xdr:nvSpPr>
      <xdr:spPr>
        <a:xfrm>
          <a:off x="3343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41F97C1-DF93-4E42-B17B-2CFC89092ABA}"/>
            </a:ext>
          </a:extLst>
        </xdr:cNvPr>
        <xdr:cNvSpPr txBox="1"/>
      </xdr:nvSpPr>
      <xdr:spPr>
        <a:xfrm>
          <a:off x="2512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71D2DD4-4B17-4ED6-98E3-A971B0BB852E}"/>
            </a:ext>
          </a:extLst>
        </xdr:cNvPr>
        <xdr:cNvSpPr txBox="1"/>
      </xdr:nvSpPr>
      <xdr:spPr>
        <a:xfrm>
          <a:off x="1696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1C1ABC1-D66E-488F-AF5C-49E06F86B888}"/>
            </a:ext>
          </a:extLst>
        </xdr:cNvPr>
        <xdr:cNvSpPr txBox="1"/>
      </xdr:nvSpPr>
      <xdr:spPr>
        <a:xfrm>
          <a:off x="88118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114663</xdr:rowOff>
    </xdr:from>
    <xdr:to>
      <xdr:col>24</xdr:col>
      <xdr:colOff>114300</xdr:colOff>
      <xdr:row>85</xdr:row>
      <xdr:rowOff>44813</xdr:rowOff>
    </xdr:to>
    <xdr:sp macro="" textlink="">
      <xdr:nvSpPr>
        <xdr:cNvPr id="301" name="楕円 300">
          <a:extLst>
            <a:ext uri="{FF2B5EF4-FFF2-40B4-BE49-F238E27FC236}">
              <a16:creationId xmlns:a16="http://schemas.microsoft.com/office/drawing/2014/main" id="{A57DF454-7AC6-4558-9A09-0086AECF6248}"/>
            </a:ext>
          </a:extLst>
        </xdr:cNvPr>
        <xdr:cNvSpPr/>
      </xdr:nvSpPr>
      <xdr:spPr>
        <a:xfrm>
          <a:off x="4233008" y="1429489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93090</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4FDBD553-D1AC-4642-B6FC-BA9C18B8CEDE}"/>
            </a:ext>
          </a:extLst>
        </xdr:cNvPr>
        <xdr:cNvSpPr txBox="1"/>
      </xdr:nvSpPr>
      <xdr:spPr>
        <a:xfrm>
          <a:off x="4321908" y="14273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62412</xdr:rowOff>
    </xdr:from>
    <xdr:to>
      <xdr:col>20</xdr:col>
      <xdr:colOff>38100</xdr:colOff>
      <xdr:row>84</xdr:row>
      <xdr:rowOff>164012</xdr:rowOff>
    </xdr:to>
    <xdr:sp macro="" textlink="">
      <xdr:nvSpPr>
        <xdr:cNvPr id="303" name="楕円 302">
          <a:extLst>
            <a:ext uri="{FF2B5EF4-FFF2-40B4-BE49-F238E27FC236}">
              <a16:creationId xmlns:a16="http://schemas.microsoft.com/office/drawing/2014/main" id="{2F22D25E-0118-46F2-A253-836240AF3CF5}"/>
            </a:ext>
          </a:extLst>
        </xdr:cNvPr>
        <xdr:cNvSpPr/>
      </xdr:nvSpPr>
      <xdr:spPr>
        <a:xfrm>
          <a:off x="3468077" y="14242646"/>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113212</xdr:rowOff>
    </xdr:from>
    <xdr:to>
      <xdr:col>24</xdr:col>
      <xdr:colOff>63500</xdr:colOff>
      <xdr:row>84</xdr:row>
      <xdr:rowOff>165463</xdr:rowOff>
    </xdr:to>
    <xdr:cxnSp macro="">
      <xdr:nvCxnSpPr>
        <xdr:cNvPr id="304" name="直線コネクタ 303">
          <a:extLst>
            <a:ext uri="{FF2B5EF4-FFF2-40B4-BE49-F238E27FC236}">
              <a16:creationId xmlns:a16="http://schemas.microsoft.com/office/drawing/2014/main" id="{D38C342C-00E0-476A-B492-4D07C57DB15B}"/>
            </a:ext>
          </a:extLst>
        </xdr:cNvPr>
        <xdr:cNvCxnSpPr/>
      </xdr:nvCxnSpPr>
      <xdr:spPr>
        <a:xfrm>
          <a:off x="3518877" y="14293446"/>
          <a:ext cx="764931"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26488</xdr:rowOff>
    </xdr:from>
    <xdr:to>
      <xdr:col>15</xdr:col>
      <xdr:colOff>101600</xdr:colOff>
      <xdr:row>84</xdr:row>
      <xdr:rowOff>128088</xdr:rowOff>
    </xdr:to>
    <xdr:sp macro="" textlink="">
      <xdr:nvSpPr>
        <xdr:cNvPr id="305" name="楕円 304">
          <a:extLst>
            <a:ext uri="{FF2B5EF4-FFF2-40B4-BE49-F238E27FC236}">
              <a16:creationId xmlns:a16="http://schemas.microsoft.com/office/drawing/2014/main" id="{BFE8963A-E32E-48F1-A21A-8A2F88B28DE5}"/>
            </a:ext>
          </a:extLst>
        </xdr:cNvPr>
        <xdr:cNvSpPr/>
      </xdr:nvSpPr>
      <xdr:spPr>
        <a:xfrm>
          <a:off x="2637692" y="1420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77288</xdr:rowOff>
    </xdr:from>
    <xdr:to>
      <xdr:col>19</xdr:col>
      <xdr:colOff>177800</xdr:colOff>
      <xdr:row>84</xdr:row>
      <xdr:rowOff>113212</xdr:rowOff>
    </xdr:to>
    <xdr:cxnSp macro="">
      <xdr:nvCxnSpPr>
        <xdr:cNvPr id="306" name="直線コネクタ 305">
          <a:extLst>
            <a:ext uri="{FF2B5EF4-FFF2-40B4-BE49-F238E27FC236}">
              <a16:creationId xmlns:a16="http://schemas.microsoft.com/office/drawing/2014/main" id="{64BCC542-9EC6-4B38-BCDD-6243541670FB}"/>
            </a:ext>
          </a:extLst>
        </xdr:cNvPr>
        <xdr:cNvCxnSpPr/>
      </xdr:nvCxnSpPr>
      <xdr:spPr>
        <a:xfrm>
          <a:off x="2688492" y="14257522"/>
          <a:ext cx="83038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19957</xdr:rowOff>
    </xdr:from>
    <xdr:to>
      <xdr:col>10</xdr:col>
      <xdr:colOff>165100</xdr:colOff>
      <xdr:row>84</xdr:row>
      <xdr:rowOff>121557</xdr:rowOff>
    </xdr:to>
    <xdr:sp macro="" textlink="">
      <xdr:nvSpPr>
        <xdr:cNvPr id="307" name="楕円 306">
          <a:extLst>
            <a:ext uri="{FF2B5EF4-FFF2-40B4-BE49-F238E27FC236}">
              <a16:creationId xmlns:a16="http://schemas.microsoft.com/office/drawing/2014/main" id="{9B8D53C1-1E99-46B1-9403-3A064CAB5419}"/>
            </a:ext>
          </a:extLst>
        </xdr:cNvPr>
        <xdr:cNvSpPr/>
      </xdr:nvSpPr>
      <xdr:spPr>
        <a:xfrm>
          <a:off x="1821962" y="1420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70757</xdr:rowOff>
    </xdr:from>
    <xdr:to>
      <xdr:col>15</xdr:col>
      <xdr:colOff>50800</xdr:colOff>
      <xdr:row>84</xdr:row>
      <xdr:rowOff>77288</xdr:rowOff>
    </xdr:to>
    <xdr:cxnSp macro="">
      <xdr:nvCxnSpPr>
        <xdr:cNvPr id="308" name="直線コネクタ 307">
          <a:extLst>
            <a:ext uri="{FF2B5EF4-FFF2-40B4-BE49-F238E27FC236}">
              <a16:creationId xmlns:a16="http://schemas.microsoft.com/office/drawing/2014/main" id="{1ACFB2C7-8940-4069-9F6D-5D1B51014A2B}"/>
            </a:ext>
          </a:extLst>
        </xdr:cNvPr>
        <xdr:cNvCxnSpPr/>
      </xdr:nvCxnSpPr>
      <xdr:spPr>
        <a:xfrm>
          <a:off x="1872762" y="14250991"/>
          <a:ext cx="81573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103232</xdr:rowOff>
    </xdr:from>
    <xdr:to>
      <xdr:col>6</xdr:col>
      <xdr:colOff>38100</xdr:colOff>
      <xdr:row>84</xdr:row>
      <xdr:rowOff>33382</xdr:rowOff>
    </xdr:to>
    <xdr:sp macro="" textlink="">
      <xdr:nvSpPr>
        <xdr:cNvPr id="309" name="楕円 308">
          <a:extLst>
            <a:ext uri="{FF2B5EF4-FFF2-40B4-BE49-F238E27FC236}">
              <a16:creationId xmlns:a16="http://schemas.microsoft.com/office/drawing/2014/main" id="{4FE0E30A-8827-4AF1-B49B-BFF51EE0FF67}"/>
            </a:ext>
          </a:extLst>
        </xdr:cNvPr>
        <xdr:cNvSpPr/>
      </xdr:nvSpPr>
      <xdr:spPr>
        <a:xfrm>
          <a:off x="1006231" y="14114654"/>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154032</xdr:rowOff>
    </xdr:from>
    <xdr:to>
      <xdr:col>10</xdr:col>
      <xdr:colOff>114300</xdr:colOff>
      <xdr:row>84</xdr:row>
      <xdr:rowOff>70757</xdr:rowOff>
    </xdr:to>
    <xdr:cxnSp macro="">
      <xdr:nvCxnSpPr>
        <xdr:cNvPr id="310" name="直線コネクタ 309">
          <a:extLst>
            <a:ext uri="{FF2B5EF4-FFF2-40B4-BE49-F238E27FC236}">
              <a16:creationId xmlns:a16="http://schemas.microsoft.com/office/drawing/2014/main" id="{3BD32400-0DFF-4E2E-95D8-B3DCFB5BB0D2}"/>
            </a:ext>
          </a:extLst>
        </xdr:cNvPr>
        <xdr:cNvCxnSpPr/>
      </xdr:nvCxnSpPr>
      <xdr:spPr>
        <a:xfrm>
          <a:off x="1057031" y="14165454"/>
          <a:ext cx="815731" cy="8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140BE0A2-AA59-4023-B24C-E802B27714D4}"/>
            </a:ext>
          </a:extLst>
        </xdr:cNvPr>
        <xdr:cNvSpPr txBox="1"/>
      </xdr:nvSpPr>
      <xdr:spPr>
        <a:xfrm>
          <a:off x="3318275" y="137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0D9C1D60-8AF0-4015-BFB5-63B83103CD7A}"/>
            </a:ext>
          </a:extLst>
        </xdr:cNvPr>
        <xdr:cNvSpPr txBox="1"/>
      </xdr:nvSpPr>
      <xdr:spPr>
        <a:xfrm>
          <a:off x="2500590" y="13695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3C7749BB-3114-4ECB-97C3-B8C7720B1B0B}"/>
            </a:ext>
          </a:extLst>
        </xdr:cNvPr>
        <xdr:cNvSpPr txBox="1"/>
      </xdr:nvSpPr>
      <xdr:spPr>
        <a:xfrm>
          <a:off x="1684859" y="1366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9C2F0DBF-648B-427E-9375-88761191C2D1}"/>
            </a:ext>
          </a:extLst>
        </xdr:cNvPr>
        <xdr:cNvSpPr txBox="1"/>
      </xdr:nvSpPr>
      <xdr:spPr>
        <a:xfrm>
          <a:off x="869129" y="13630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155139</xdr:rowOff>
    </xdr:from>
    <xdr:ext cx="405111" cy="259045"/>
    <xdr:sp macro="" textlink="">
      <xdr:nvSpPr>
        <xdr:cNvPr id="315" name="n_1mainValue【公営住宅】&#10;有形固定資産減価償却率">
          <a:extLst>
            <a:ext uri="{FF2B5EF4-FFF2-40B4-BE49-F238E27FC236}">
              <a16:creationId xmlns:a16="http://schemas.microsoft.com/office/drawing/2014/main" id="{B0506B89-D51E-4D5F-B1A6-762BD346D71B}"/>
            </a:ext>
          </a:extLst>
        </xdr:cNvPr>
        <xdr:cNvSpPr txBox="1"/>
      </xdr:nvSpPr>
      <xdr:spPr>
        <a:xfrm>
          <a:off x="3318275" y="14335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119215</xdr:rowOff>
    </xdr:from>
    <xdr:ext cx="405111" cy="259045"/>
    <xdr:sp macro="" textlink="">
      <xdr:nvSpPr>
        <xdr:cNvPr id="316" name="n_2mainValue【公営住宅】&#10;有形固定資産減価償却率">
          <a:extLst>
            <a:ext uri="{FF2B5EF4-FFF2-40B4-BE49-F238E27FC236}">
              <a16:creationId xmlns:a16="http://schemas.microsoft.com/office/drawing/2014/main" id="{8FB78913-3010-419E-B8C1-A76197C48888}"/>
            </a:ext>
          </a:extLst>
        </xdr:cNvPr>
        <xdr:cNvSpPr txBox="1"/>
      </xdr:nvSpPr>
      <xdr:spPr>
        <a:xfrm>
          <a:off x="2500590" y="14299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112684</xdr:rowOff>
    </xdr:from>
    <xdr:ext cx="405111" cy="259045"/>
    <xdr:sp macro="" textlink="">
      <xdr:nvSpPr>
        <xdr:cNvPr id="317" name="n_3mainValue【公営住宅】&#10;有形固定資産減価償却率">
          <a:extLst>
            <a:ext uri="{FF2B5EF4-FFF2-40B4-BE49-F238E27FC236}">
              <a16:creationId xmlns:a16="http://schemas.microsoft.com/office/drawing/2014/main" id="{EE963F75-42E9-4508-BB8B-0F45D1FCBCED}"/>
            </a:ext>
          </a:extLst>
        </xdr:cNvPr>
        <xdr:cNvSpPr txBox="1"/>
      </xdr:nvSpPr>
      <xdr:spPr>
        <a:xfrm>
          <a:off x="1684859" y="14292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24509</xdr:rowOff>
    </xdr:from>
    <xdr:ext cx="405111" cy="259045"/>
    <xdr:sp macro="" textlink="">
      <xdr:nvSpPr>
        <xdr:cNvPr id="318" name="n_4mainValue【公営住宅】&#10;有形固定資産減価償却率">
          <a:extLst>
            <a:ext uri="{FF2B5EF4-FFF2-40B4-BE49-F238E27FC236}">
              <a16:creationId xmlns:a16="http://schemas.microsoft.com/office/drawing/2014/main" id="{D2B4FA4D-DDA2-46A0-BE37-364284DDD4D7}"/>
            </a:ext>
          </a:extLst>
        </xdr:cNvPr>
        <xdr:cNvSpPr txBox="1"/>
      </xdr:nvSpPr>
      <xdr:spPr>
        <a:xfrm>
          <a:off x="869129" y="14204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6093690-0129-473A-BA3D-20AF8A4DB6A2}"/>
            </a:ext>
          </a:extLst>
        </xdr:cNvPr>
        <xdr:cNvSpPr/>
      </xdr:nvSpPr>
      <xdr:spPr>
        <a:xfrm>
          <a:off x="6105769"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04A918D-6811-4221-A678-ABFAAD955292}"/>
            </a:ext>
          </a:extLst>
        </xdr:cNvPr>
        <xdr:cNvSpPr/>
      </xdr:nvSpPr>
      <xdr:spPr>
        <a:xfrm>
          <a:off x="6218115"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18C01A2-4B76-4532-84E2-9A2E3D09FC5B}"/>
            </a:ext>
          </a:extLst>
        </xdr:cNvPr>
        <xdr:cNvSpPr/>
      </xdr:nvSpPr>
      <xdr:spPr>
        <a:xfrm>
          <a:off x="6218115"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C0964CA-1CEB-402B-A2EB-7FB513948EB3}"/>
            </a:ext>
          </a:extLst>
        </xdr:cNvPr>
        <xdr:cNvSpPr/>
      </xdr:nvSpPr>
      <xdr:spPr>
        <a:xfrm>
          <a:off x="7160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D8A6316-05CC-4152-8A79-A12D0D19FFD7}"/>
            </a:ext>
          </a:extLst>
        </xdr:cNvPr>
        <xdr:cNvSpPr/>
      </xdr:nvSpPr>
      <xdr:spPr>
        <a:xfrm>
          <a:off x="7160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565028F-CFD0-4CE3-AC32-2A679D9869B3}"/>
            </a:ext>
          </a:extLst>
        </xdr:cNvPr>
        <xdr:cNvSpPr/>
      </xdr:nvSpPr>
      <xdr:spPr>
        <a:xfrm>
          <a:off x="8215923"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6F19C77-0608-42D8-A11C-A20FCEAFF04A}"/>
            </a:ext>
          </a:extLst>
        </xdr:cNvPr>
        <xdr:cNvSpPr/>
      </xdr:nvSpPr>
      <xdr:spPr>
        <a:xfrm>
          <a:off x="8215923"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F677FC5-ED1F-4A79-A2D6-EE43820B2CF8}"/>
            </a:ext>
          </a:extLst>
        </xdr:cNvPr>
        <xdr:cNvSpPr/>
      </xdr:nvSpPr>
      <xdr:spPr>
        <a:xfrm>
          <a:off x="6105769"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71C9194-FB5D-4B66-9A3C-955274633DDF}"/>
            </a:ext>
          </a:extLst>
        </xdr:cNvPr>
        <xdr:cNvSpPr txBox="1"/>
      </xdr:nvSpPr>
      <xdr:spPr>
        <a:xfrm>
          <a:off x="6067669"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83635A4-B158-4E2E-A152-A3693F51DCF2}"/>
            </a:ext>
          </a:extLst>
        </xdr:cNvPr>
        <xdr:cNvCxnSpPr/>
      </xdr:nvCxnSpPr>
      <xdr:spPr>
        <a:xfrm>
          <a:off x="6105769" y="1500788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8907E84-52C1-4A08-9E6D-7925824B96F1}"/>
            </a:ext>
          </a:extLst>
        </xdr:cNvPr>
        <xdr:cNvCxnSpPr/>
      </xdr:nvCxnSpPr>
      <xdr:spPr>
        <a:xfrm>
          <a:off x="6105769" y="1463215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438A6F17-F395-45B8-A99A-CEFC27D298B6}"/>
            </a:ext>
          </a:extLst>
        </xdr:cNvPr>
        <xdr:cNvSpPr txBox="1"/>
      </xdr:nvSpPr>
      <xdr:spPr>
        <a:xfrm>
          <a:off x="5667898"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6AF11D66-52D5-4469-B987-6798A098F591}"/>
            </a:ext>
          </a:extLst>
        </xdr:cNvPr>
        <xdr:cNvCxnSpPr/>
      </xdr:nvCxnSpPr>
      <xdr:spPr>
        <a:xfrm>
          <a:off x="6105769" y="14256434"/>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6DF2833E-D7D6-4088-9A73-C022307C41F3}"/>
            </a:ext>
          </a:extLst>
        </xdr:cNvPr>
        <xdr:cNvSpPr txBox="1"/>
      </xdr:nvSpPr>
      <xdr:spPr>
        <a:xfrm>
          <a:off x="5667898" y="141168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97982C61-75B7-4D7E-A85F-5E95BEB2428D}"/>
            </a:ext>
          </a:extLst>
        </xdr:cNvPr>
        <xdr:cNvCxnSpPr/>
      </xdr:nvCxnSpPr>
      <xdr:spPr>
        <a:xfrm>
          <a:off x="6105769" y="13880709"/>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F17158B0-84BC-4349-BA48-6FDFE6EA5F45}"/>
            </a:ext>
          </a:extLst>
        </xdr:cNvPr>
        <xdr:cNvSpPr txBox="1"/>
      </xdr:nvSpPr>
      <xdr:spPr>
        <a:xfrm>
          <a:off x="5667898" y="137411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09092B4-6009-4EC8-8366-1D61C62CE7BF}"/>
            </a:ext>
          </a:extLst>
        </xdr:cNvPr>
        <xdr:cNvCxnSpPr/>
      </xdr:nvCxnSpPr>
      <xdr:spPr>
        <a:xfrm>
          <a:off x="6105769" y="1350498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545E8D50-CC22-479D-B35C-5B67BB4F0645}"/>
            </a:ext>
          </a:extLst>
        </xdr:cNvPr>
        <xdr:cNvSpPr txBox="1"/>
      </xdr:nvSpPr>
      <xdr:spPr>
        <a:xfrm>
          <a:off x="5667898" y="133653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AAE30A4-A1F0-4E6B-A4CC-AE346CE8FF45}"/>
            </a:ext>
          </a:extLst>
        </xdr:cNvPr>
        <xdr:cNvCxnSpPr/>
      </xdr:nvCxnSpPr>
      <xdr:spPr>
        <a:xfrm>
          <a:off x="6105769" y="1313189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389709FF-DADC-4833-9363-B455129A53B5}"/>
            </a:ext>
          </a:extLst>
        </xdr:cNvPr>
        <xdr:cNvSpPr txBox="1"/>
      </xdr:nvSpPr>
      <xdr:spPr>
        <a:xfrm>
          <a:off x="5667898" y="129923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8900102-CE59-4496-B484-A7AFCD83ECA5}"/>
            </a:ext>
          </a:extLst>
        </xdr:cNvPr>
        <xdr:cNvCxnSpPr/>
      </xdr:nvCxnSpPr>
      <xdr:spPr>
        <a:xfrm>
          <a:off x="6105769" y="1275617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0F45B74-3AB3-41FF-B57A-C4E9DA9F4754}"/>
            </a:ext>
          </a:extLst>
        </xdr:cNvPr>
        <xdr:cNvSpPr txBox="1"/>
      </xdr:nvSpPr>
      <xdr:spPr>
        <a:xfrm>
          <a:off x="5667898"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92E8D3C-105A-406C-AECC-1836659B5921}"/>
            </a:ext>
          </a:extLst>
        </xdr:cNvPr>
        <xdr:cNvSpPr/>
      </xdr:nvSpPr>
      <xdr:spPr>
        <a:xfrm>
          <a:off x="6105769"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7C37AC45-D01C-44A2-90CC-926A334E85B1}"/>
            </a:ext>
          </a:extLst>
        </xdr:cNvPr>
        <xdr:cNvCxnSpPr/>
      </xdr:nvCxnSpPr>
      <xdr:spPr>
        <a:xfrm flipV="1">
          <a:off x="9671489" y="13249656"/>
          <a:ext cx="0" cy="137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AA572AE-7E61-4F41-A006-45228C2BCEA4}"/>
            </a:ext>
          </a:extLst>
        </xdr:cNvPr>
        <xdr:cNvSpPr txBox="1"/>
      </xdr:nvSpPr>
      <xdr:spPr>
        <a:xfrm>
          <a:off x="9709638" y="1463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2C18CA7C-1869-4CD2-9D6F-185EAADF7808}"/>
            </a:ext>
          </a:extLst>
        </xdr:cNvPr>
        <xdr:cNvCxnSpPr/>
      </xdr:nvCxnSpPr>
      <xdr:spPr>
        <a:xfrm>
          <a:off x="9597292" y="1462834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D4E69EDF-9D89-4740-B5AB-2DCF0D049463}"/>
            </a:ext>
          </a:extLst>
        </xdr:cNvPr>
        <xdr:cNvSpPr txBox="1"/>
      </xdr:nvSpPr>
      <xdr:spPr>
        <a:xfrm>
          <a:off x="9709638" y="1302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89B1E0E-E083-4BC8-96FA-327EE64C17D5}"/>
            </a:ext>
          </a:extLst>
        </xdr:cNvPr>
        <xdr:cNvCxnSpPr/>
      </xdr:nvCxnSpPr>
      <xdr:spPr>
        <a:xfrm>
          <a:off x="9597292" y="1324965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33C348A2-916C-4141-8DBC-C236D924727B}"/>
            </a:ext>
          </a:extLst>
        </xdr:cNvPr>
        <xdr:cNvSpPr txBox="1"/>
      </xdr:nvSpPr>
      <xdr:spPr>
        <a:xfrm>
          <a:off x="9709638" y="14046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5A0BFD46-394D-4502-A3EB-8FB1F8E49F9A}"/>
            </a:ext>
          </a:extLst>
        </xdr:cNvPr>
        <xdr:cNvSpPr/>
      </xdr:nvSpPr>
      <xdr:spPr>
        <a:xfrm>
          <a:off x="9635392" y="14068064"/>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E660EF3B-2787-4CFA-8597-E6A3EC9FFEBC}"/>
            </a:ext>
          </a:extLst>
        </xdr:cNvPr>
        <xdr:cNvSpPr/>
      </xdr:nvSpPr>
      <xdr:spPr>
        <a:xfrm>
          <a:off x="8855808" y="140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B080ACE8-4192-42B3-A477-8E46172EC6A3}"/>
            </a:ext>
          </a:extLst>
        </xdr:cNvPr>
        <xdr:cNvSpPr/>
      </xdr:nvSpPr>
      <xdr:spPr>
        <a:xfrm>
          <a:off x="8040077" y="14071111"/>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C4A2834E-A3F2-482A-AD11-5C85786F9E92}"/>
            </a:ext>
          </a:extLst>
        </xdr:cNvPr>
        <xdr:cNvSpPr/>
      </xdr:nvSpPr>
      <xdr:spPr>
        <a:xfrm>
          <a:off x="7209692" y="1407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154EC111-03DA-4A34-A91C-CDBC7D2498A1}"/>
            </a:ext>
          </a:extLst>
        </xdr:cNvPr>
        <xdr:cNvSpPr/>
      </xdr:nvSpPr>
      <xdr:spPr>
        <a:xfrm>
          <a:off x="6393962" y="14071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18250FC-B490-427B-AFAB-4C05729BF218}"/>
            </a:ext>
          </a:extLst>
        </xdr:cNvPr>
        <xdr:cNvSpPr txBox="1"/>
      </xdr:nvSpPr>
      <xdr:spPr>
        <a:xfrm>
          <a:off x="94956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5008CDA-A283-49D2-9AE7-AB52C2D739AA}"/>
            </a:ext>
          </a:extLst>
        </xdr:cNvPr>
        <xdr:cNvSpPr txBox="1"/>
      </xdr:nvSpPr>
      <xdr:spPr>
        <a:xfrm>
          <a:off x="8730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1A1EFEF-DB2C-4829-848A-7A688A2C9A0A}"/>
            </a:ext>
          </a:extLst>
        </xdr:cNvPr>
        <xdr:cNvSpPr txBox="1"/>
      </xdr:nvSpPr>
      <xdr:spPr>
        <a:xfrm>
          <a:off x="7915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62F22F3-F4C1-4A73-B4C3-C40FEB3CA5C9}"/>
            </a:ext>
          </a:extLst>
        </xdr:cNvPr>
        <xdr:cNvSpPr txBox="1"/>
      </xdr:nvSpPr>
      <xdr:spPr>
        <a:xfrm>
          <a:off x="7084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802245B-F45D-420C-A7E5-A8A64D046798}"/>
            </a:ext>
          </a:extLst>
        </xdr:cNvPr>
        <xdr:cNvSpPr txBox="1"/>
      </xdr:nvSpPr>
      <xdr:spPr>
        <a:xfrm>
          <a:off x="6268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31496</xdr:rowOff>
    </xdr:from>
    <xdr:to>
      <xdr:col>55</xdr:col>
      <xdr:colOff>50800</xdr:colOff>
      <xdr:row>83</xdr:row>
      <xdr:rowOff>133096</xdr:rowOff>
    </xdr:to>
    <xdr:sp macro="" textlink="">
      <xdr:nvSpPr>
        <xdr:cNvPr id="358" name="楕円 357">
          <a:extLst>
            <a:ext uri="{FF2B5EF4-FFF2-40B4-BE49-F238E27FC236}">
              <a16:creationId xmlns:a16="http://schemas.microsoft.com/office/drawing/2014/main" id="{3520F3F5-3A44-4691-9F4E-5DBABECDB57F}"/>
            </a:ext>
          </a:extLst>
        </xdr:cNvPr>
        <xdr:cNvSpPr/>
      </xdr:nvSpPr>
      <xdr:spPr>
        <a:xfrm>
          <a:off x="9635392" y="14042918"/>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54373</xdr:rowOff>
    </xdr:from>
    <xdr:ext cx="469744" cy="259045"/>
    <xdr:sp macro="" textlink="">
      <xdr:nvSpPr>
        <xdr:cNvPr id="359" name="【公営住宅】&#10;一人当たり面積該当値テキスト">
          <a:extLst>
            <a:ext uri="{FF2B5EF4-FFF2-40B4-BE49-F238E27FC236}">
              <a16:creationId xmlns:a16="http://schemas.microsoft.com/office/drawing/2014/main" id="{8A5DE421-9A2A-435B-B0BE-EA2B61F3DF5A}"/>
            </a:ext>
          </a:extLst>
        </xdr:cNvPr>
        <xdr:cNvSpPr txBox="1"/>
      </xdr:nvSpPr>
      <xdr:spPr>
        <a:xfrm>
          <a:off x="9709638" y="1389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35306</xdr:rowOff>
    </xdr:from>
    <xdr:to>
      <xdr:col>50</xdr:col>
      <xdr:colOff>165100</xdr:colOff>
      <xdr:row>83</xdr:row>
      <xdr:rowOff>136906</xdr:rowOff>
    </xdr:to>
    <xdr:sp macro="" textlink="">
      <xdr:nvSpPr>
        <xdr:cNvPr id="360" name="楕円 359">
          <a:extLst>
            <a:ext uri="{FF2B5EF4-FFF2-40B4-BE49-F238E27FC236}">
              <a16:creationId xmlns:a16="http://schemas.microsoft.com/office/drawing/2014/main" id="{93142300-B461-40A7-9E3B-F1AB01119222}"/>
            </a:ext>
          </a:extLst>
        </xdr:cNvPr>
        <xdr:cNvSpPr/>
      </xdr:nvSpPr>
      <xdr:spPr>
        <a:xfrm>
          <a:off x="8855808" y="1404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82296</xdr:rowOff>
    </xdr:from>
    <xdr:to>
      <xdr:col>55</xdr:col>
      <xdr:colOff>0</xdr:colOff>
      <xdr:row>83</xdr:row>
      <xdr:rowOff>86106</xdr:rowOff>
    </xdr:to>
    <xdr:cxnSp macro="">
      <xdr:nvCxnSpPr>
        <xdr:cNvPr id="361" name="直線コネクタ 360">
          <a:extLst>
            <a:ext uri="{FF2B5EF4-FFF2-40B4-BE49-F238E27FC236}">
              <a16:creationId xmlns:a16="http://schemas.microsoft.com/office/drawing/2014/main" id="{A7EDEB6A-A835-4018-B765-C9313E1E2AFA}"/>
            </a:ext>
          </a:extLst>
        </xdr:cNvPr>
        <xdr:cNvCxnSpPr/>
      </xdr:nvCxnSpPr>
      <xdr:spPr>
        <a:xfrm flipV="1">
          <a:off x="8906608" y="14093718"/>
          <a:ext cx="76493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23876</xdr:rowOff>
    </xdr:from>
    <xdr:to>
      <xdr:col>46</xdr:col>
      <xdr:colOff>38100</xdr:colOff>
      <xdr:row>83</xdr:row>
      <xdr:rowOff>125476</xdr:rowOff>
    </xdr:to>
    <xdr:sp macro="" textlink="">
      <xdr:nvSpPr>
        <xdr:cNvPr id="362" name="楕円 361">
          <a:extLst>
            <a:ext uri="{FF2B5EF4-FFF2-40B4-BE49-F238E27FC236}">
              <a16:creationId xmlns:a16="http://schemas.microsoft.com/office/drawing/2014/main" id="{D26EA629-4E61-48B1-B876-85660E03BDBE}"/>
            </a:ext>
          </a:extLst>
        </xdr:cNvPr>
        <xdr:cNvSpPr/>
      </xdr:nvSpPr>
      <xdr:spPr>
        <a:xfrm>
          <a:off x="8040077" y="14035298"/>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74676</xdr:rowOff>
    </xdr:from>
    <xdr:to>
      <xdr:col>50</xdr:col>
      <xdr:colOff>114300</xdr:colOff>
      <xdr:row>83</xdr:row>
      <xdr:rowOff>86106</xdr:rowOff>
    </xdr:to>
    <xdr:cxnSp macro="">
      <xdr:nvCxnSpPr>
        <xdr:cNvPr id="363" name="直線コネクタ 362">
          <a:extLst>
            <a:ext uri="{FF2B5EF4-FFF2-40B4-BE49-F238E27FC236}">
              <a16:creationId xmlns:a16="http://schemas.microsoft.com/office/drawing/2014/main" id="{3732FFCF-A014-4CDE-90C9-6544B0A1A585}"/>
            </a:ext>
          </a:extLst>
        </xdr:cNvPr>
        <xdr:cNvCxnSpPr/>
      </xdr:nvCxnSpPr>
      <xdr:spPr>
        <a:xfrm>
          <a:off x="8090877" y="14086098"/>
          <a:ext cx="815731"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40639</xdr:rowOff>
    </xdr:from>
    <xdr:to>
      <xdr:col>41</xdr:col>
      <xdr:colOff>101600</xdr:colOff>
      <xdr:row>83</xdr:row>
      <xdr:rowOff>142239</xdr:rowOff>
    </xdr:to>
    <xdr:sp macro="" textlink="">
      <xdr:nvSpPr>
        <xdr:cNvPr id="364" name="楕円 363">
          <a:extLst>
            <a:ext uri="{FF2B5EF4-FFF2-40B4-BE49-F238E27FC236}">
              <a16:creationId xmlns:a16="http://schemas.microsoft.com/office/drawing/2014/main" id="{6F825FAD-E4B0-41A7-AF41-F9EE87EA24BE}"/>
            </a:ext>
          </a:extLst>
        </xdr:cNvPr>
        <xdr:cNvSpPr/>
      </xdr:nvSpPr>
      <xdr:spPr>
        <a:xfrm>
          <a:off x="7209692" y="1405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74676</xdr:rowOff>
    </xdr:from>
    <xdr:to>
      <xdr:col>45</xdr:col>
      <xdr:colOff>177800</xdr:colOff>
      <xdr:row>83</xdr:row>
      <xdr:rowOff>91439</xdr:rowOff>
    </xdr:to>
    <xdr:cxnSp macro="">
      <xdr:nvCxnSpPr>
        <xdr:cNvPr id="365" name="直線コネクタ 364">
          <a:extLst>
            <a:ext uri="{FF2B5EF4-FFF2-40B4-BE49-F238E27FC236}">
              <a16:creationId xmlns:a16="http://schemas.microsoft.com/office/drawing/2014/main" id="{C8D0AF3D-F9F9-4F82-9B07-554840A9D363}"/>
            </a:ext>
          </a:extLst>
        </xdr:cNvPr>
        <xdr:cNvCxnSpPr/>
      </xdr:nvCxnSpPr>
      <xdr:spPr>
        <a:xfrm flipV="1">
          <a:off x="7260492" y="14086098"/>
          <a:ext cx="830385"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66" name="楕円 365">
          <a:extLst>
            <a:ext uri="{FF2B5EF4-FFF2-40B4-BE49-F238E27FC236}">
              <a16:creationId xmlns:a16="http://schemas.microsoft.com/office/drawing/2014/main" id="{E1AEDF04-2AB2-4487-A40C-9466F5141650}"/>
            </a:ext>
          </a:extLst>
        </xdr:cNvPr>
        <xdr:cNvSpPr/>
      </xdr:nvSpPr>
      <xdr:spPr>
        <a:xfrm>
          <a:off x="6393962" y="1405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91439</xdr:rowOff>
    </xdr:from>
    <xdr:to>
      <xdr:col>41</xdr:col>
      <xdr:colOff>50800</xdr:colOff>
      <xdr:row>83</xdr:row>
      <xdr:rowOff>95250</xdr:rowOff>
    </xdr:to>
    <xdr:cxnSp macro="">
      <xdr:nvCxnSpPr>
        <xdr:cNvPr id="367" name="直線コネクタ 366">
          <a:extLst>
            <a:ext uri="{FF2B5EF4-FFF2-40B4-BE49-F238E27FC236}">
              <a16:creationId xmlns:a16="http://schemas.microsoft.com/office/drawing/2014/main" id="{416E211B-C7B0-4916-B2F9-B0EF0D1BB75E}"/>
            </a:ext>
          </a:extLst>
        </xdr:cNvPr>
        <xdr:cNvCxnSpPr/>
      </xdr:nvCxnSpPr>
      <xdr:spPr>
        <a:xfrm flipV="1">
          <a:off x="6444762" y="14102861"/>
          <a:ext cx="81573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6241A203-7939-4D17-9DB6-9CE33934A6FE}"/>
            </a:ext>
          </a:extLst>
        </xdr:cNvPr>
        <xdr:cNvSpPr txBox="1"/>
      </xdr:nvSpPr>
      <xdr:spPr>
        <a:xfrm>
          <a:off x="8673689" y="1416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A2B4D479-4193-4481-8233-CBC926FAB77B}"/>
            </a:ext>
          </a:extLst>
        </xdr:cNvPr>
        <xdr:cNvSpPr txBox="1"/>
      </xdr:nvSpPr>
      <xdr:spPr>
        <a:xfrm>
          <a:off x="7870658" y="141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0BBA2C5E-DD6E-44DF-A8FE-3432119B2681}"/>
            </a:ext>
          </a:extLst>
        </xdr:cNvPr>
        <xdr:cNvSpPr txBox="1"/>
      </xdr:nvSpPr>
      <xdr:spPr>
        <a:xfrm>
          <a:off x="7040273" y="1416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43BEBFC5-36B9-409E-BD69-32F7CF2836CA}"/>
            </a:ext>
          </a:extLst>
        </xdr:cNvPr>
        <xdr:cNvSpPr txBox="1"/>
      </xdr:nvSpPr>
      <xdr:spPr>
        <a:xfrm>
          <a:off x="6224542" y="141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153433</xdr:rowOff>
    </xdr:from>
    <xdr:ext cx="469744" cy="259045"/>
    <xdr:sp macro="" textlink="">
      <xdr:nvSpPr>
        <xdr:cNvPr id="372" name="n_1mainValue【公営住宅】&#10;一人当たり面積">
          <a:extLst>
            <a:ext uri="{FF2B5EF4-FFF2-40B4-BE49-F238E27FC236}">
              <a16:creationId xmlns:a16="http://schemas.microsoft.com/office/drawing/2014/main" id="{3AD87B99-2053-453E-8B8D-3E07142E4EC9}"/>
            </a:ext>
          </a:extLst>
        </xdr:cNvPr>
        <xdr:cNvSpPr txBox="1"/>
      </xdr:nvSpPr>
      <xdr:spPr>
        <a:xfrm>
          <a:off x="8673689" y="1382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142003</xdr:rowOff>
    </xdr:from>
    <xdr:ext cx="469744" cy="259045"/>
    <xdr:sp macro="" textlink="">
      <xdr:nvSpPr>
        <xdr:cNvPr id="373" name="n_2mainValue【公営住宅】&#10;一人当たり面積">
          <a:extLst>
            <a:ext uri="{FF2B5EF4-FFF2-40B4-BE49-F238E27FC236}">
              <a16:creationId xmlns:a16="http://schemas.microsoft.com/office/drawing/2014/main" id="{D2CF9586-D2DE-43C8-99D5-30DE760155DE}"/>
            </a:ext>
          </a:extLst>
        </xdr:cNvPr>
        <xdr:cNvSpPr txBox="1"/>
      </xdr:nvSpPr>
      <xdr:spPr>
        <a:xfrm>
          <a:off x="7870658" y="1381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158766</xdr:rowOff>
    </xdr:from>
    <xdr:ext cx="469744" cy="259045"/>
    <xdr:sp macro="" textlink="">
      <xdr:nvSpPr>
        <xdr:cNvPr id="374" name="n_3mainValue【公営住宅】&#10;一人当たり面積">
          <a:extLst>
            <a:ext uri="{FF2B5EF4-FFF2-40B4-BE49-F238E27FC236}">
              <a16:creationId xmlns:a16="http://schemas.microsoft.com/office/drawing/2014/main" id="{77698C1B-67A6-413A-BD63-04087B5B51DA}"/>
            </a:ext>
          </a:extLst>
        </xdr:cNvPr>
        <xdr:cNvSpPr txBox="1"/>
      </xdr:nvSpPr>
      <xdr:spPr>
        <a:xfrm>
          <a:off x="7040273" y="1383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5" name="n_4mainValue【公営住宅】&#10;一人当たり面積">
          <a:extLst>
            <a:ext uri="{FF2B5EF4-FFF2-40B4-BE49-F238E27FC236}">
              <a16:creationId xmlns:a16="http://schemas.microsoft.com/office/drawing/2014/main" id="{09BB1577-42CB-4766-9EED-D8D8F3E96D21}"/>
            </a:ext>
          </a:extLst>
        </xdr:cNvPr>
        <xdr:cNvSpPr txBox="1"/>
      </xdr:nvSpPr>
      <xdr:spPr>
        <a:xfrm>
          <a:off x="6224542" y="1383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F6223BB-8D96-46C6-8EA4-87B8D2891F52}"/>
            </a:ext>
          </a:extLst>
        </xdr:cNvPr>
        <xdr:cNvSpPr/>
      </xdr:nvSpPr>
      <xdr:spPr>
        <a:xfrm>
          <a:off x="703385"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EAC00F8-E7F8-46B9-BDBA-A140B98A3F96}"/>
            </a:ext>
          </a:extLst>
        </xdr:cNvPr>
        <xdr:cNvSpPr/>
      </xdr:nvSpPr>
      <xdr:spPr>
        <a:xfrm>
          <a:off x="830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4F84A51-7860-44E4-87E5-E73BA4F4EEE4}"/>
            </a:ext>
          </a:extLst>
        </xdr:cNvPr>
        <xdr:cNvSpPr/>
      </xdr:nvSpPr>
      <xdr:spPr>
        <a:xfrm>
          <a:off x="830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B52D02A-4497-4E1E-83D8-B42D3086B780}"/>
            </a:ext>
          </a:extLst>
        </xdr:cNvPr>
        <xdr:cNvSpPr/>
      </xdr:nvSpPr>
      <xdr:spPr>
        <a:xfrm>
          <a:off x="1758462"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C68D8D5-A7A1-4B9F-951C-925F90D01695}"/>
            </a:ext>
          </a:extLst>
        </xdr:cNvPr>
        <xdr:cNvSpPr/>
      </xdr:nvSpPr>
      <xdr:spPr>
        <a:xfrm>
          <a:off x="1758462"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7D698C7-18BF-4C1D-BC2B-21FAA6BF3414}"/>
            </a:ext>
          </a:extLst>
        </xdr:cNvPr>
        <xdr:cNvSpPr/>
      </xdr:nvSpPr>
      <xdr:spPr>
        <a:xfrm>
          <a:off x="2813538"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EBCEE95-5839-4E84-BDFA-301D18DDD493}"/>
            </a:ext>
          </a:extLst>
        </xdr:cNvPr>
        <xdr:cNvSpPr/>
      </xdr:nvSpPr>
      <xdr:spPr>
        <a:xfrm>
          <a:off x="2813538"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DD0038A-237A-495F-BFC2-542598ADE14C}"/>
            </a:ext>
          </a:extLst>
        </xdr:cNvPr>
        <xdr:cNvSpPr/>
      </xdr:nvSpPr>
      <xdr:spPr>
        <a:xfrm>
          <a:off x="703385" y="16508144"/>
          <a:ext cx="4372707"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D164E37-763D-4890-9D7F-9509DFBDA25A}"/>
            </a:ext>
          </a:extLst>
        </xdr:cNvPr>
        <xdr:cNvSpPr txBox="1"/>
      </xdr:nvSpPr>
      <xdr:spPr>
        <a:xfrm>
          <a:off x="679938" y="1632028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05A7261-4C9B-4F5F-98C1-2F0D7C76D0FC}"/>
            </a:ext>
          </a:extLst>
        </xdr:cNvPr>
        <xdr:cNvCxnSpPr/>
      </xdr:nvCxnSpPr>
      <xdr:spPr>
        <a:xfrm>
          <a:off x="703385" y="187572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8EDCB1D-680C-4F72-A05C-189A6E940D3F}"/>
            </a:ext>
          </a:extLst>
        </xdr:cNvPr>
        <xdr:cNvSpPr txBox="1"/>
      </xdr:nvSpPr>
      <xdr:spPr>
        <a:xfrm>
          <a:off x="280167" y="186176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B9F436B-AF96-4269-91F4-1DAD511CD3ED}"/>
            </a:ext>
          </a:extLst>
        </xdr:cNvPr>
        <xdr:cNvCxnSpPr/>
      </xdr:nvCxnSpPr>
      <xdr:spPr>
        <a:xfrm>
          <a:off x="703385" y="1843592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C9E181A-DE41-40F1-895F-3D3D17874F16}"/>
            </a:ext>
          </a:extLst>
        </xdr:cNvPr>
        <xdr:cNvSpPr txBox="1"/>
      </xdr:nvSpPr>
      <xdr:spPr>
        <a:xfrm>
          <a:off x="280167" y="182963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2E57B63-DE43-4E30-B88C-CD749FCB7E5E}"/>
            </a:ext>
          </a:extLst>
        </xdr:cNvPr>
        <xdr:cNvCxnSpPr/>
      </xdr:nvCxnSpPr>
      <xdr:spPr>
        <a:xfrm>
          <a:off x="703385" y="1811462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C46CF53-7B77-4B5B-ABB8-0F51D85CAF7A}"/>
            </a:ext>
          </a:extLst>
        </xdr:cNvPr>
        <xdr:cNvSpPr txBox="1"/>
      </xdr:nvSpPr>
      <xdr:spPr>
        <a:xfrm>
          <a:off x="344287" y="179750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2AE10BFB-9306-4272-916E-722889087593}"/>
            </a:ext>
          </a:extLst>
        </xdr:cNvPr>
        <xdr:cNvCxnSpPr/>
      </xdr:nvCxnSpPr>
      <xdr:spPr>
        <a:xfrm>
          <a:off x="703385" y="1779332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F232100-86CB-4659-8998-D6B791A4A1EA}"/>
            </a:ext>
          </a:extLst>
        </xdr:cNvPr>
        <xdr:cNvSpPr txBox="1"/>
      </xdr:nvSpPr>
      <xdr:spPr>
        <a:xfrm>
          <a:off x="344287" y="176537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AB8F282-F9DA-47C7-A330-30068306A572}"/>
            </a:ext>
          </a:extLst>
        </xdr:cNvPr>
        <xdr:cNvCxnSpPr/>
      </xdr:nvCxnSpPr>
      <xdr:spPr>
        <a:xfrm>
          <a:off x="703385" y="174720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59A0B9E-BC90-4F21-B3AA-2B15BFE98D6B}"/>
            </a:ext>
          </a:extLst>
        </xdr:cNvPr>
        <xdr:cNvSpPr txBox="1"/>
      </xdr:nvSpPr>
      <xdr:spPr>
        <a:xfrm>
          <a:off x="344287" y="173324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34CD6FD-F60B-48A7-89EE-89FCD025EBC0}"/>
            </a:ext>
          </a:extLst>
        </xdr:cNvPr>
        <xdr:cNvCxnSpPr/>
      </xdr:nvCxnSpPr>
      <xdr:spPr>
        <a:xfrm>
          <a:off x="703385" y="1715073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695C889-8BFA-4CBB-9E40-CA4426749E00}"/>
            </a:ext>
          </a:extLst>
        </xdr:cNvPr>
        <xdr:cNvSpPr txBox="1"/>
      </xdr:nvSpPr>
      <xdr:spPr>
        <a:xfrm>
          <a:off x="344287" y="170111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AAE37B0-775A-4248-8D8C-EA27791EFD5A}"/>
            </a:ext>
          </a:extLst>
        </xdr:cNvPr>
        <xdr:cNvCxnSpPr/>
      </xdr:nvCxnSpPr>
      <xdr:spPr>
        <a:xfrm>
          <a:off x="703385" y="1682943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E9A535B-D13F-4FC9-9C68-159F311D5374}"/>
            </a:ext>
          </a:extLst>
        </xdr:cNvPr>
        <xdr:cNvSpPr txBox="1"/>
      </xdr:nvSpPr>
      <xdr:spPr>
        <a:xfrm>
          <a:off x="393753" y="1668985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2C9A45F-7AD8-4B28-AFB2-E4ED9BBA1A66}"/>
            </a:ext>
          </a:extLst>
        </xdr:cNvPr>
        <xdr:cNvCxnSpPr/>
      </xdr:nvCxnSpPr>
      <xdr:spPr>
        <a:xfrm>
          <a:off x="703385" y="1650814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A8D18B9-6C48-496D-93E0-907AC975AAAB}"/>
            </a:ext>
          </a:extLst>
        </xdr:cNvPr>
        <xdr:cNvSpPr/>
      </xdr:nvSpPr>
      <xdr:spPr>
        <a:xfrm>
          <a:off x="703385" y="16508144"/>
          <a:ext cx="4372707"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02CF1CC7-82BE-414A-BBCB-154A86FB2B19}"/>
            </a:ext>
          </a:extLst>
        </xdr:cNvPr>
        <xdr:cNvCxnSpPr/>
      </xdr:nvCxnSpPr>
      <xdr:spPr>
        <a:xfrm flipV="1">
          <a:off x="4283173" y="16928039"/>
          <a:ext cx="0" cy="1419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D6E0BB31-63C8-4492-B3E0-2C754D38A877}"/>
            </a:ext>
          </a:extLst>
        </xdr:cNvPr>
        <xdr:cNvSpPr txBox="1"/>
      </xdr:nvSpPr>
      <xdr:spPr>
        <a:xfrm>
          <a:off x="4321908" y="1835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10739965-7BDA-4899-A18C-0709D37037A9}"/>
            </a:ext>
          </a:extLst>
        </xdr:cNvPr>
        <xdr:cNvCxnSpPr/>
      </xdr:nvCxnSpPr>
      <xdr:spPr>
        <a:xfrm>
          <a:off x="4209562" y="1834711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12D65401-2D78-4703-9758-6FE75BF0D704}"/>
            </a:ext>
          </a:extLst>
        </xdr:cNvPr>
        <xdr:cNvSpPr txBox="1"/>
      </xdr:nvSpPr>
      <xdr:spPr>
        <a:xfrm>
          <a:off x="4321908" y="167085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83EF2DE7-F4F0-43DA-8FA8-DBA68B4CD04A}"/>
            </a:ext>
          </a:extLst>
        </xdr:cNvPr>
        <xdr:cNvCxnSpPr/>
      </xdr:nvCxnSpPr>
      <xdr:spPr>
        <a:xfrm>
          <a:off x="4209562" y="1692803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C7F9C81D-B172-4E64-AA93-5059C9F0D0DF}"/>
            </a:ext>
          </a:extLst>
        </xdr:cNvPr>
        <xdr:cNvSpPr txBox="1"/>
      </xdr:nvSpPr>
      <xdr:spPr>
        <a:xfrm>
          <a:off x="4321908" y="17910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56A10553-C06B-4C30-B59A-E5066D9106F5}"/>
            </a:ext>
          </a:extLst>
        </xdr:cNvPr>
        <xdr:cNvSpPr/>
      </xdr:nvSpPr>
      <xdr:spPr>
        <a:xfrm>
          <a:off x="4233008" y="1793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0D2A4EFC-A33B-450E-A0BC-6AACA477903F}"/>
            </a:ext>
          </a:extLst>
        </xdr:cNvPr>
        <xdr:cNvSpPr/>
      </xdr:nvSpPr>
      <xdr:spPr>
        <a:xfrm>
          <a:off x="3468077" y="17924404"/>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B11D5828-C830-49E5-90C0-2065CCCB3D6E}"/>
            </a:ext>
          </a:extLst>
        </xdr:cNvPr>
        <xdr:cNvSpPr/>
      </xdr:nvSpPr>
      <xdr:spPr>
        <a:xfrm>
          <a:off x="2637692" y="1793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4B4FA6BF-2C19-435B-9EF6-6378913543B7}"/>
            </a:ext>
          </a:extLst>
        </xdr:cNvPr>
        <xdr:cNvSpPr/>
      </xdr:nvSpPr>
      <xdr:spPr>
        <a:xfrm>
          <a:off x="1821962" y="1791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DDEBAF40-6C23-4DCB-8F9E-9CF81826D28C}"/>
            </a:ext>
          </a:extLst>
        </xdr:cNvPr>
        <xdr:cNvSpPr/>
      </xdr:nvSpPr>
      <xdr:spPr>
        <a:xfrm>
          <a:off x="1006231" y="17896016"/>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C6C9A5A-5337-4229-A3D1-87CE19201EDA}"/>
            </a:ext>
          </a:extLst>
        </xdr:cNvPr>
        <xdr:cNvSpPr txBox="1"/>
      </xdr:nvSpPr>
      <xdr:spPr>
        <a:xfrm>
          <a:off x="41079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537461D-2B52-46FE-8FD4-963EF61DBC42}"/>
            </a:ext>
          </a:extLst>
        </xdr:cNvPr>
        <xdr:cNvSpPr txBox="1"/>
      </xdr:nvSpPr>
      <xdr:spPr>
        <a:xfrm>
          <a:off x="3343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10DF39E-D39E-49A0-AF6B-AA68A15FB4CE}"/>
            </a:ext>
          </a:extLst>
        </xdr:cNvPr>
        <xdr:cNvSpPr txBox="1"/>
      </xdr:nvSpPr>
      <xdr:spPr>
        <a:xfrm>
          <a:off x="2512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39DBE8A-BFA8-440D-AF33-BA576CF284BD}"/>
            </a:ext>
          </a:extLst>
        </xdr:cNvPr>
        <xdr:cNvSpPr txBox="1"/>
      </xdr:nvSpPr>
      <xdr:spPr>
        <a:xfrm>
          <a:off x="169691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3B42C73-D3DA-4B13-9CE6-73E5490D1FB3}"/>
            </a:ext>
          </a:extLst>
        </xdr:cNvPr>
        <xdr:cNvSpPr txBox="1"/>
      </xdr:nvSpPr>
      <xdr:spPr>
        <a:xfrm>
          <a:off x="88118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417" name="楕円 416">
          <a:extLst>
            <a:ext uri="{FF2B5EF4-FFF2-40B4-BE49-F238E27FC236}">
              <a16:creationId xmlns:a16="http://schemas.microsoft.com/office/drawing/2014/main" id="{B29C4600-A20E-4372-AB67-ECCB2978F6D1}"/>
            </a:ext>
          </a:extLst>
        </xdr:cNvPr>
        <xdr:cNvSpPr/>
      </xdr:nvSpPr>
      <xdr:spPr>
        <a:xfrm>
          <a:off x="4233008" y="1776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62972</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B7AB1DE0-B7CE-4D13-87C4-F333BDE9CD7A}"/>
            </a:ext>
          </a:extLst>
        </xdr:cNvPr>
        <xdr:cNvSpPr txBox="1"/>
      </xdr:nvSpPr>
      <xdr:spPr>
        <a:xfrm>
          <a:off x="4321908" y="176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9071</xdr:rowOff>
    </xdr:from>
    <xdr:to>
      <xdr:col>20</xdr:col>
      <xdr:colOff>38100</xdr:colOff>
      <xdr:row>105</xdr:row>
      <xdr:rowOff>110671</xdr:rowOff>
    </xdr:to>
    <xdr:sp macro="" textlink="">
      <xdr:nvSpPr>
        <xdr:cNvPr id="419" name="楕円 418">
          <a:extLst>
            <a:ext uri="{FF2B5EF4-FFF2-40B4-BE49-F238E27FC236}">
              <a16:creationId xmlns:a16="http://schemas.microsoft.com/office/drawing/2014/main" id="{BACA1311-A41D-4AEF-99D2-7F50D4A55A28}"/>
            </a:ext>
          </a:extLst>
        </xdr:cNvPr>
        <xdr:cNvSpPr/>
      </xdr:nvSpPr>
      <xdr:spPr>
        <a:xfrm>
          <a:off x="3468077" y="1773436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59871</xdr:rowOff>
    </xdr:from>
    <xdr:to>
      <xdr:col>24</xdr:col>
      <xdr:colOff>63500</xdr:colOff>
      <xdr:row>105</xdr:row>
      <xdr:rowOff>90895</xdr:rowOff>
    </xdr:to>
    <xdr:cxnSp macro="">
      <xdr:nvCxnSpPr>
        <xdr:cNvPr id="420" name="直線コネクタ 419">
          <a:extLst>
            <a:ext uri="{FF2B5EF4-FFF2-40B4-BE49-F238E27FC236}">
              <a16:creationId xmlns:a16="http://schemas.microsoft.com/office/drawing/2014/main" id="{8B01C545-FBF1-4173-B854-BAB72A0A3A05}"/>
            </a:ext>
          </a:extLst>
        </xdr:cNvPr>
        <xdr:cNvCxnSpPr/>
      </xdr:nvCxnSpPr>
      <xdr:spPr>
        <a:xfrm>
          <a:off x="3518877" y="17785163"/>
          <a:ext cx="764931"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147864</xdr:rowOff>
    </xdr:from>
    <xdr:to>
      <xdr:col>15</xdr:col>
      <xdr:colOff>101600</xdr:colOff>
      <xdr:row>105</xdr:row>
      <xdr:rowOff>78014</xdr:rowOff>
    </xdr:to>
    <xdr:sp macro="" textlink="">
      <xdr:nvSpPr>
        <xdr:cNvPr id="421" name="楕円 420">
          <a:extLst>
            <a:ext uri="{FF2B5EF4-FFF2-40B4-BE49-F238E27FC236}">
              <a16:creationId xmlns:a16="http://schemas.microsoft.com/office/drawing/2014/main" id="{D0F689E3-A32A-44AC-A62B-EA93E0A6A2EE}"/>
            </a:ext>
          </a:extLst>
        </xdr:cNvPr>
        <xdr:cNvSpPr/>
      </xdr:nvSpPr>
      <xdr:spPr>
        <a:xfrm>
          <a:off x="2637692" y="17704344"/>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27214</xdr:rowOff>
    </xdr:from>
    <xdr:to>
      <xdr:col>19</xdr:col>
      <xdr:colOff>177800</xdr:colOff>
      <xdr:row>105</xdr:row>
      <xdr:rowOff>59871</xdr:rowOff>
    </xdr:to>
    <xdr:cxnSp macro="">
      <xdr:nvCxnSpPr>
        <xdr:cNvPr id="422" name="直線コネクタ 421">
          <a:extLst>
            <a:ext uri="{FF2B5EF4-FFF2-40B4-BE49-F238E27FC236}">
              <a16:creationId xmlns:a16="http://schemas.microsoft.com/office/drawing/2014/main" id="{770B893C-E2F1-4162-B50E-3E61F71D1E21}"/>
            </a:ext>
          </a:extLst>
        </xdr:cNvPr>
        <xdr:cNvCxnSpPr/>
      </xdr:nvCxnSpPr>
      <xdr:spPr>
        <a:xfrm>
          <a:off x="2688492" y="17752506"/>
          <a:ext cx="83038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115207</xdr:rowOff>
    </xdr:from>
    <xdr:to>
      <xdr:col>10</xdr:col>
      <xdr:colOff>165100</xdr:colOff>
      <xdr:row>105</xdr:row>
      <xdr:rowOff>45357</xdr:rowOff>
    </xdr:to>
    <xdr:sp macro="" textlink="">
      <xdr:nvSpPr>
        <xdr:cNvPr id="423" name="楕円 422">
          <a:extLst>
            <a:ext uri="{FF2B5EF4-FFF2-40B4-BE49-F238E27FC236}">
              <a16:creationId xmlns:a16="http://schemas.microsoft.com/office/drawing/2014/main" id="{6C1A4AB6-134A-4039-8C08-885B78C0C28A}"/>
            </a:ext>
          </a:extLst>
        </xdr:cNvPr>
        <xdr:cNvSpPr/>
      </xdr:nvSpPr>
      <xdr:spPr>
        <a:xfrm>
          <a:off x="1821962" y="1767168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166007</xdr:rowOff>
    </xdr:from>
    <xdr:to>
      <xdr:col>15</xdr:col>
      <xdr:colOff>50800</xdr:colOff>
      <xdr:row>105</xdr:row>
      <xdr:rowOff>27214</xdr:rowOff>
    </xdr:to>
    <xdr:cxnSp macro="">
      <xdr:nvCxnSpPr>
        <xdr:cNvPr id="424" name="直線コネクタ 423">
          <a:extLst>
            <a:ext uri="{FF2B5EF4-FFF2-40B4-BE49-F238E27FC236}">
              <a16:creationId xmlns:a16="http://schemas.microsoft.com/office/drawing/2014/main" id="{C9A52B48-6360-437A-83AE-BD8E820F5EEC}"/>
            </a:ext>
          </a:extLst>
        </xdr:cNvPr>
        <xdr:cNvCxnSpPr/>
      </xdr:nvCxnSpPr>
      <xdr:spPr>
        <a:xfrm>
          <a:off x="1872762" y="17722487"/>
          <a:ext cx="815730" cy="3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82550</xdr:rowOff>
    </xdr:from>
    <xdr:to>
      <xdr:col>6</xdr:col>
      <xdr:colOff>38100</xdr:colOff>
      <xdr:row>105</xdr:row>
      <xdr:rowOff>12700</xdr:rowOff>
    </xdr:to>
    <xdr:sp macro="" textlink="">
      <xdr:nvSpPr>
        <xdr:cNvPr id="425" name="楕円 424">
          <a:extLst>
            <a:ext uri="{FF2B5EF4-FFF2-40B4-BE49-F238E27FC236}">
              <a16:creationId xmlns:a16="http://schemas.microsoft.com/office/drawing/2014/main" id="{1522C5DC-0043-4689-8EE5-35C530F83C42}"/>
            </a:ext>
          </a:extLst>
        </xdr:cNvPr>
        <xdr:cNvSpPr/>
      </xdr:nvSpPr>
      <xdr:spPr>
        <a:xfrm>
          <a:off x="1006231" y="17639030"/>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133350</xdr:rowOff>
    </xdr:from>
    <xdr:to>
      <xdr:col>10</xdr:col>
      <xdr:colOff>114300</xdr:colOff>
      <xdr:row>104</xdr:row>
      <xdr:rowOff>166007</xdr:rowOff>
    </xdr:to>
    <xdr:cxnSp macro="">
      <xdr:nvCxnSpPr>
        <xdr:cNvPr id="426" name="直線コネクタ 425">
          <a:extLst>
            <a:ext uri="{FF2B5EF4-FFF2-40B4-BE49-F238E27FC236}">
              <a16:creationId xmlns:a16="http://schemas.microsoft.com/office/drawing/2014/main" id="{58CE7318-5D51-4BAF-AE74-4E897FD04355}"/>
            </a:ext>
          </a:extLst>
        </xdr:cNvPr>
        <xdr:cNvCxnSpPr/>
      </xdr:nvCxnSpPr>
      <xdr:spPr>
        <a:xfrm>
          <a:off x="1057031" y="17689830"/>
          <a:ext cx="815731"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DC1237AD-36DC-41EE-B6C0-81E95F9ACF6E}"/>
            </a:ext>
          </a:extLst>
        </xdr:cNvPr>
        <xdr:cNvSpPr txBox="1"/>
      </xdr:nvSpPr>
      <xdr:spPr>
        <a:xfrm>
          <a:off x="3318275" y="1801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D4DEA139-E22C-40DD-8BD6-2A01457C19EC}"/>
            </a:ext>
          </a:extLst>
        </xdr:cNvPr>
        <xdr:cNvSpPr txBox="1"/>
      </xdr:nvSpPr>
      <xdr:spPr>
        <a:xfrm>
          <a:off x="2500590" y="1802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16E3CD53-DA63-4367-9493-AF2616CF7D8E}"/>
            </a:ext>
          </a:extLst>
        </xdr:cNvPr>
        <xdr:cNvSpPr txBox="1"/>
      </xdr:nvSpPr>
      <xdr:spPr>
        <a:xfrm>
          <a:off x="1684859" y="1800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72A2A509-CF6E-4402-A955-C706F6281E53}"/>
            </a:ext>
          </a:extLst>
        </xdr:cNvPr>
        <xdr:cNvSpPr txBox="1"/>
      </xdr:nvSpPr>
      <xdr:spPr>
        <a:xfrm>
          <a:off x="869129" y="17986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127198</xdr:rowOff>
    </xdr:from>
    <xdr:ext cx="405111" cy="259045"/>
    <xdr:sp macro="" textlink="">
      <xdr:nvSpPr>
        <xdr:cNvPr id="431" name="n_1mainValue【港湾・漁港】&#10;有形固定資産減価償却率">
          <a:extLst>
            <a:ext uri="{FF2B5EF4-FFF2-40B4-BE49-F238E27FC236}">
              <a16:creationId xmlns:a16="http://schemas.microsoft.com/office/drawing/2014/main" id="{ACCA5CC5-77A3-4CEA-BC34-4AE6C5F5C8F5}"/>
            </a:ext>
          </a:extLst>
        </xdr:cNvPr>
        <xdr:cNvSpPr txBox="1"/>
      </xdr:nvSpPr>
      <xdr:spPr>
        <a:xfrm>
          <a:off x="3318275" y="17514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94541</xdr:rowOff>
    </xdr:from>
    <xdr:ext cx="405111" cy="259045"/>
    <xdr:sp macro="" textlink="">
      <xdr:nvSpPr>
        <xdr:cNvPr id="432" name="n_2mainValue【港湾・漁港】&#10;有形固定資産減価償却率">
          <a:extLst>
            <a:ext uri="{FF2B5EF4-FFF2-40B4-BE49-F238E27FC236}">
              <a16:creationId xmlns:a16="http://schemas.microsoft.com/office/drawing/2014/main" id="{0B3D130A-01B5-419C-9570-D1CCC933CCEB}"/>
            </a:ext>
          </a:extLst>
        </xdr:cNvPr>
        <xdr:cNvSpPr txBox="1"/>
      </xdr:nvSpPr>
      <xdr:spPr>
        <a:xfrm>
          <a:off x="2500590" y="17482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61884</xdr:rowOff>
    </xdr:from>
    <xdr:ext cx="405111" cy="259045"/>
    <xdr:sp macro="" textlink="">
      <xdr:nvSpPr>
        <xdr:cNvPr id="433" name="n_3mainValue【港湾・漁港】&#10;有形固定資産減価償却率">
          <a:extLst>
            <a:ext uri="{FF2B5EF4-FFF2-40B4-BE49-F238E27FC236}">
              <a16:creationId xmlns:a16="http://schemas.microsoft.com/office/drawing/2014/main" id="{98B0B686-A510-45BB-95C9-64D2FA990D6D}"/>
            </a:ext>
          </a:extLst>
        </xdr:cNvPr>
        <xdr:cNvSpPr txBox="1"/>
      </xdr:nvSpPr>
      <xdr:spPr>
        <a:xfrm>
          <a:off x="1684859" y="1744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4" name="n_4mainValue【港湾・漁港】&#10;有形固定資産減価償却率">
          <a:extLst>
            <a:ext uri="{FF2B5EF4-FFF2-40B4-BE49-F238E27FC236}">
              <a16:creationId xmlns:a16="http://schemas.microsoft.com/office/drawing/2014/main" id="{B8CECD5B-45F1-4573-8EF6-F8846D4A03EB}"/>
            </a:ext>
          </a:extLst>
        </xdr:cNvPr>
        <xdr:cNvSpPr txBox="1"/>
      </xdr:nvSpPr>
      <xdr:spPr>
        <a:xfrm>
          <a:off x="869129" y="174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892552D-E52D-43DE-9B6F-1EAE9B46F440}"/>
            </a:ext>
          </a:extLst>
        </xdr:cNvPr>
        <xdr:cNvSpPr/>
      </xdr:nvSpPr>
      <xdr:spPr>
        <a:xfrm>
          <a:off x="6105769"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9BEA868-1B9B-42CE-84C3-30567C3651E4}"/>
            </a:ext>
          </a:extLst>
        </xdr:cNvPr>
        <xdr:cNvSpPr/>
      </xdr:nvSpPr>
      <xdr:spPr>
        <a:xfrm>
          <a:off x="6218115"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92881C3-75A9-4D62-B87F-0CAB207476DD}"/>
            </a:ext>
          </a:extLst>
        </xdr:cNvPr>
        <xdr:cNvSpPr/>
      </xdr:nvSpPr>
      <xdr:spPr>
        <a:xfrm>
          <a:off x="6218115"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0CF5FD5-235C-424D-A6E3-6216AF90A4A7}"/>
            </a:ext>
          </a:extLst>
        </xdr:cNvPr>
        <xdr:cNvSpPr/>
      </xdr:nvSpPr>
      <xdr:spPr>
        <a:xfrm>
          <a:off x="7160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7168880-C747-4F30-8592-1E7FB9858351}"/>
            </a:ext>
          </a:extLst>
        </xdr:cNvPr>
        <xdr:cNvSpPr/>
      </xdr:nvSpPr>
      <xdr:spPr>
        <a:xfrm>
          <a:off x="7160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2A6FCE4-856F-43D6-8DF9-9A1C8A5577ED}"/>
            </a:ext>
          </a:extLst>
        </xdr:cNvPr>
        <xdr:cNvSpPr/>
      </xdr:nvSpPr>
      <xdr:spPr>
        <a:xfrm>
          <a:off x="8215923"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D9A0764-4275-472A-A868-9A70514F2CD3}"/>
            </a:ext>
          </a:extLst>
        </xdr:cNvPr>
        <xdr:cNvSpPr/>
      </xdr:nvSpPr>
      <xdr:spPr>
        <a:xfrm>
          <a:off x="8215923"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7FC52B1-0C28-42AF-8D5F-2E32B8C3934D}"/>
            </a:ext>
          </a:extLst>
        </xdr:cNvPr>
        <xdr:cNvSpPr/>
      </xdr:nvSpPr>
      <xdr:spPr>
        <a:xfrm>
          <a:off x="6105769" y="16508144"/>
          <a:ext cx="4358054"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B8A2CA5-E263-4E9F-820D-FC1D55A10168}"/>
            </a:ext>
          </a:extLst>
        </xdr:cNvPr>
        <xdr:cNvSpPr txBox="1"/>
      </xdr:nvSpPr>
      <xdr:spPr>
        <a:xfrm>
          <a:off x="6067669" y="163202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3F22E50-7FED-4462-897E-B908443ABAD2}"/>
            </a:ext>
          </a:extLst>
        </xdr:cNvPr>
        <xdr:cNvCxnSpPr/>
      </xdr:nvCxnSpPr>
      <xdr:spPr>
        <a:xfrm>
          <a:off x="6105769" y="18757216"/>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2385ECC5-479D-4971-A108-301AE1A273D0}"/>
            </a:ext>
          </a:extLst>
        </xdr:cNvPr>
        <xdr:cNvCxnSpPr/>
      </xdr:nvCxnSpPr>
      <xdr:spPr>
        <a:xfrm>
          <a:off x="6105769" y="18435921"/>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54688EC6-6BA2-42A6-960D-1F5D20542A80}"/>
            </a:ext>
          </a:extLst>
        </xdr:cNvPr>
        <xdr:cNvSpPr txBox="1"/>
      </xdr:nvSpPr>
      <xdr:spPr>
        <a:xfrm>
          <a:off x="5871637" y="1829633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F026F33C-01C5-4CD2-A4E8-41960FA4A054}"/>
            </a:ext>
          </a:extLst>
        </xdr:cNvPr>
        <xdr:cNvCxnSpPr/>
      </xdr:nvCxnSpPr>
      <xdr:spPr>
        <a:xfrm>
          <a:off x="6105769" y="18114624"/>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CEE4E056-C035-473D-9D47-E73E77AB2CF9}"/>
            </a:ext>
          </a:extLst>
        </xdr:cNvPr>
        <xdr:cNvSpPr txBox="1"/>
      </xdr:nvSpPr>
      <xdr:spPr>
        <a:xfrm>
          <a:off x="5554312" y="179750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8893AEC6-F37D-4F25-93F6-82ECFD6ADF07}"/>
            </a:ext>
          </a:extLst>
        </xdr:cNvPr>
        <xdr:cNvCxnSpPr/>
      </xdr:nvCxnSpPr>
      <xdr:spPr>
        <a:xfrm>
          <a:off x="6105769" y="1779332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895B1CC9-DAB9-4FE3-990C-F1ED5B93AF44}"/>
            </a:ext>
          </a:extLst>
        </xdr:cNvPr>
        <xdr:cNvSpPr txBox="1"/>
      </xdr:nvSpPr>
      <xdr:spPr>
        <a:xfrm>
          <a:off x="5554312" y="176537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A680FBFA-0E29-4715-9336-2DCC0F465C86}"/>
            </a:ext>
          </a:extLst>
        </xdr:cNvPr>
        <xdr:cNvCxnSpPr/>
      </xdr:nvCxnSpPr>
      <xdr:spPr>
        <a:xfrm>
          <a:off x="6105769" y="1747203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1C99E2CF-622E-45B8-97D7-5AAE69D2B65C}"/>
            </a:ext>
          </a:extLst>
        </xdr:cNvPr>
        <xdr:cNvSpPr txBox="1"/>
      </xdr:nvSpPr>
      <xdr:spPr>
        <a:xfrm>
          <a:off x="5554312" y="1733244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F8971997-ED0A-46F6-BB21-45A8C4E63BDC}"/>
            </a:ext>
          </a:extLst>
        </xdr:cNvPr>
        <xdr:cNvCxnSpPr/>
      </xdr:nvCxnSpPr>
      <xdr:spPr>
        <a:xfrm>
          <a:off x="6105769" y="17150736"/>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96224FC4-BB1D-41D7-9869-9EF11BFA3D2A}"/>
            </a:ext>
          </a:extLst>
        </xdr:cNvPr>
        <xdr:cNvSpPr txBox="1"/>
      </xdr:nvSpPr>
      <xdr:spPr>
        <a:xfrm>
          <a:off x="5554312" y="1701115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E81E5E50-AF05-4734-9B56-0AF4CB6C10D4}"/>
            </a:ext>
          </a:extLst>
        </xdr:cNvPr>
        <xdr:cNvCxnSpPr/>
      </xdr:nvCxnSpPr>
      <xdr:spPr>
        <a:xfrm>
          <a:off x="6105769" y="16829439"/>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E5AA4AA6-7570-4852-8567-525B2108D8A1}"/>
            </a:ext>
          </a:extLst>
        </xdr:cNvPr>
        <xdr:cNvSpPr txBox="1"/>
      </xdr:nvSpPr>
      <xdr:spPr>
        <a:xfrm>
          <a:off x="5554312" y="1668985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5757C26-BDE0-430E-8EAD-DF787222042C}"/>
            </a:ext>
          </a:extLst>
        </xdr:cNvPr>
        <xdr:cNvCxnSpPr/>
      </xdr:nvCxnSpPr>
      <xdr:spPr>
        <a:xfrm>
          <a:off x="6105769" y="16508144"/>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5B240D42-E2C4-42DB-A3E3-DA18A0759615}"/>
            </a:ext>
          </a:extLst>
        </xdr:cNvPr>
        <xdr:cNvSpPr txBox="1"/>
      </xdr:nvSpPr>
      <xdr:spPr>
        <a:xfrm>
          <a:off x="5554312" y="163685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5528BCB1-DCA9-400A-8AA4-DF5D986BCD9E}"/>
            </a:ext>
          </a:extLst>
        </xdr:cNvPr>
        <xdr:cNvSpPr/>
      </xdr:nvSpPr>
      <xdr:spPr>
        <a:xfrm>
          <a:off x="6105769" y="16508144"/>
          <a:ext cx="4358054"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33F3EF01-675A-4FAE-A81C-E84591DD3E5B}"/>
            </a:ext>
          </a:extLst>
        </xdr:cNvPr>
        <xdr:cNvCxnSpPr/>
      </xdr:nvCxnSpPr>
      <xdr:spPr>
        <a:xfrm flipV="1">
          <a:off x="9671489" y="16914055"/>
          <a:ext cx="0" cy="1521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8BEEC939-83F9-473C-8050-6A66440D97A5}"/>
            </a:ext>
          </a:extLst>
        </xdr:cNvPr>
        <xdr:cNvSpPr txBox="1"/>
      </xdr:nvSpPr>
      <xdr:spPr>
        <a:xfrm>
          <a:off x="9709638" y="18439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87F7F1B4-B60D-4505-9EFC-EBDB939DE4ED}"/>
            </a:ext>
          </a:extLst>
        </xdr:cNvPr>
        <xdr:cNvCxnSpPr/>
      </xdr:nvCxnSpPr>
      <xdr:spPr>
        <a:xfrm>
          <a:off x="9597292" y="1843561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2F3C9C13-4806-4F8E-9938-A27EB754B808}"/>
            </a:ext>
          </a:extLst>
        </xdr:cNvPr>
        <xdr:cNvSpPr txBox="1"/>
      </xdr:nvSpPr>
      <xdr:spPr>
        <a:xfrm>
          <a:off x="9709638" y="16694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31632B7D-7074-4B9D-8716-1890A4D810FF}"/>
            </a:ext>
          </a:extLst>
        </xdr:cNvPr>
        <xdr:cNvCxnSpPr/>
      </xdr:nvCxnSpPr>
      <xdr:spPr>
        <a:xfrm>
          <a:off x="9597292" y="1691405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36FD578B-FA85-47DE-9354-FC0BA7AFD2E1}"/>
            </a:ext>
          </a:extLst>
        </xdr:cNvPr>
        <xdr:cNvSpPr txBox="1"/>
      </xdr:nvSpPr>
      <xdr:spPr>
        <a:xfrm>
          <a:off x="9709638" y="18032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0C2D7C8D-BC5F-4A51-9E62-8BCB721DEFCB}"/>
            </a:ext>
          </a:extLst>
        </xdr:cNvPr>
        <xdr:cNvSpPr/>
      </xdr:nvSpPr>
      <xdr:spPr>
        <a:xfrm>
          <a:off x="9635392" y="18178905"/>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2C0B43C1-046E-4381-A394-07C5412CAF6F}"/>
            </a:ext>
          </a:extLst>
        </xdr:cNvPr>
        <xdr:cNvSpPr/>
      </xdr:nvSpPr>
      <xdr:spPr>
        <a:xfrm>
          <a:off x="8855808" y="1818162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E3063214-1E9E-4384-BC23-EA9537232AFF}"/>
            </a:ext>
          </a:extLst>
        </xdr:cNvPr>
        <xdr:cNvSpPr/>
      </xdr:nvSpPr>
      <xdr:spPr>
        <a:xfrm>
          <a:off x="8040077" y="18189537"/>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25558AE7-DB95-48E9-A034-1B535F345762}"/>
            </a:ext>
          </a:extLst>
        </xdr:cNvPr>
        <xdr:cNvSpPr/>
      </xdr:nvSpPr>
      <xdr:spPr>
        <a:xfrm>
          <a:off x="7209692" y="1819193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A6FE42CC-95F6-45A6-A9A9-16F533091D26}"/>
            </a:ext>
          </a:extLst>
        </xdr:cNvPr>
        <xdr:cNvSpPr/>
      </xdr:nvSpPr>
      <xdr:spPr>
        <a:xfrm>
          <a:off x="6393962" y="18189450"/>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56C0580-8F5A-40D9-9EC4-5E1F3371DD14}"/>
            </a:ext>
          </a:extLst>
        </xdr:cNvPr>
        <xdr:cNvSpPr txBox="1"/>
      </xdr:nvSpPr>
      <xdr:spPr>
        <a:xfrm>
          <a:off x="94956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B53CCC6-E409-4953-8B3B-625EBEC6DBFB}"/>
            </a:ext>
          </a:extLst>
        </xdr:cNvPr>
        <xdr:cNvSpPr txBox="1"/>
      </xdr:nvSpPr>
      <xdr:spPr>
        <a:xfrm>
          <a:off x="8730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CBE9EAC-0DB9-4272-84F2-D11F836D5738}"/>
            </a:ext>
          </a:extLst>
        </xdr:cNvPr>
        <xdr:cNvSpPr txBox="1"/>
      </xdr:nvSpPr>
      <xdr:spPr>
        <a:xfrm>
          <a:off x="7915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093EAF6-2E49-45B0-84D3-E1A50D9E0A76}"/>
            </a:ext>
          </a:extLst>
        </xdr:cNvPr>
        <xdr:cNvSpPr txBox="1"/>
      </xdr:nvSpPr>
      <xdr:spPr>
        <a:xfrm>
          <a:off x="7084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DD9658A-9499-4F20-8548-285153DE92A4}"/>
            </a:ext>
          </a:extLst>
        </xdr:cNvPr>
        <xdr:cNvSpPr txBox="1"/>
      </xdr:nvSpPr>
      <xdr:spPr>
        <a:xfrm>
          <a:off x="626891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85446</xdr:rowOff>
    </xdr:from>
    <xdr:to>
      <xdr:col>55</xdr:col>
      <xdr:colOff>50800</xdr:colOff>
      <xdr:row>109</xdr:row>
      <xdr:rowOff>15596</xdr:rowOff>
    </xdr:to>
    <xdr:sp macro="" textlink="">
      <xdr:nvSpPr>
        <xdr:cNvPr id="476" name="楕円 475">
          <a:extLst>
            <a:ext uri="{FF2B5EF4-FFF2-40B4-BE49-F238E27FC236}">
              <a16:creationId xmlns:a16="http://schemas.microsoft.com/office/drawing/2014/main" id="{1043AC91-842B-42E3-8A11-41B2F0124EE8}"/>
            </a:ext>
          </a:extLst>
        </xdr:cNvPr>
        <xdr:cNvSpPr/>
      </xdr:nvSpPr>
      <xdr:spPr>
        <a:xfrm>
          <a:off x="9635392" y="18317175"/>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373</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D099F6F9-7E34-4374-93B1-E31DBF2C57B8}"/>
            </a:ext>
          </a:extLst>
        </xdr:cNvPr>
        <xdr:cNvSpPr txBox="1"/>
      </xdr:nvSpPr>
      <xdr:spPr>
        <a:xfrm>
          <a:off x="9709638" y="1823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85590</xdr:rowOff>
    </xdr:from>
    <xdr:to>
      <xdr:col>50</xdr:col>
      <xdr:colOff>165100</xdr:colOff>
      <xdr:row>109</xdr:row>
      <xdr:rowOff>15740</xdr:rowOff>
    </xdr:to>
    <xdr:sp macro="" textlink="">
      <xdr:nvSpPr>
        <xdr:cNvPr id="478" name="楕円 477">
          <a:extLst>
            <a:ext uri="{FF2B5EF4-FFF2-40B4-BE49-F238E27FC236}">
              <a16:creationId xmlns:a16="http://schemas.microsoft.com/office/drawing/2014/main" id="{E7A0DCA5-FDD9-492D-B687-9975BF648561}"/>
            </a:ext>
          </a:extLst>
        </xdr:cNvPr>
        <xdr:cNvSpPr/>
      </xdr:nvSpPr>
      <xdr:spPr>
        <a:xfrm>
          <a:off x="8855808" y="1831731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136246</xdr:rowOff>
    </xdr:from>
    <xdr:to>
      <xdr:col>55</xdr:col>
      <xdr:colOff>0</xdr:colOff>
      <xdr:row>108</xdr:row>
      <xdr:rowOff>136390</xdr:rowOff>
    </xdr:to>
    <xdr:cxnSp macro="">
      <xdr:nvCxnSpPr>
        <xdr:cNvPr id="479" name="直線コネクタ 478">
          <a:extLst>
            <a:ext uri="{FF2B5EF4-FFF2-40B4-BE49-F238E27FC236}">
              <a16:creationId xmlns:a16="http://schemas.microsoft.com/office/drawing/2014/main" id="{C02B801F-9ED1-4831-9C3F-2EB6E230D68D}"/>
            </a:ext>
          </a:extLst>
        </xdr:cNvPr>
        <xdr:cNvCxnSpPr/>
      </xdr:nvCxnSpPr>
      <xdr:spPr>
        <a:xfrm flipV="1">
          <a:off x="8906608" y="18367975"/>
          <a:ext cx="76493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85985</xdr:rowOff>
    </xdr:from>
    <xdr:to>
      <xdr:col>46</xdr:col>
      <xdr:colOff>38100</xdr:colOff>
      <xdr:row>109</xdr:row>
      <xdr:rowOff>16135</xdr:rowOff>
    </xdr:to>
    <xdr:sp macro="" textlink="">
      <xdr:nvSpPr>
        <xdr:cNvPr id="480" name="楕円 479">
          <a:extLst>
            <a:ext uri="{FF2B5EF4-FFF2-40B4-BE49-F238E27FC236}">
              <a16:creationId xmlns:a16="http://schemas.microsoft.com/office/drawing/2014/main" id="{6D910D8D-C483-4658-8C08-B4A26D9CCF5F}"/>
            </a:ext>
          </a:extLst>
        </xdr:cNvPr>
        <xdr:cNvSpPr/>
      </xdr:nvSpPr>
      <xdr:spPr>
        <a:xfrm>
          <a:off x="8040077" y="18317714"/>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136390</xdr:rowOff>
    </xdr:from>
    <xdr:to>
      <xdr:col>50</xdr:col>
      <xdr:colOff>114300</xdr:colOff>
      <xdr:row>108</xdr:row>
      <xdr:rowOff>136785</xdr:rowOff>
    </xdr:to>
    <xdr:cxnSp macro="">
      <xdr:nvCxnSpPr>
        <xdr:cNvPr id="481" name="直線コネクタ 480">
          <a:extLst>
            <a:ext uri="{FF2B5EF4-FFF2-40B4-BE49-F238E27FC236}">
              <a16:creationId xmlns:a16="http://schemas.microsoft.com/office/drawing/2014/main" id="{03A8CA1F-00B8-4A95-B36C-59936ECDFAA2}"/>
            </a:ext>
          </a:extLst>
        </xdr:cNvPr>
        <xdr:cNvCxnSpPr/>
      </xdr:nvCxnSpPr>
      <xdr:spPr>
        <a:xfrm flipV="1">
          <a:off x="8090877" y="18368119"/>
          <a:ext cx="815731" cy="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86316</xdr:rowOff>
    </xdr:from>
    <xdr:to>
      <xdr:col>41</xdr:col>
      <xdr:colOff>101600</xdr:colOff>
      <xdr:row>109</xdr:row>
      <xdr:rowOff>16466</xdr:rowOff>
    </xdr:to>
    <xdr:sp macro="" textlink="">
      <xdr:nvSpPr>
        <xdr:cNvPr id="482" name="楕円 481">
          <a:extLst>
            <a:ext uri="{FF2B5EF4-FFF2-40B4-BE49-F238E27FC236}">
              <a16:creationId xmlns:a16="http://schemas.microsoft.com/office/drawing/2014/main" id="{8798DE5A-F631-4785-B9F9-2DCCBF711735}"/>
            </a:ext>
          </a:extLst>
        </xdr:cNvPr>
        <xdr:cNvSpPr/>
      </xdr:nvSpPr>
      <xdr:spPr>
        <a:xfrm>
          <a:off x="7209692" y="18318045"/>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136785</xdr:rowOff>
    </xdr:from>
    <xdr:to>
      <xdr:col>45</xdr:col>
      <xdr:colOff>177800</xdr:colOff>
      <xdr:row>108</xdr:row>
      <xdr:rowOff>137116</xdr:rowOff>
    </xdr:to>
    <xdr:cxnSp macro="">
      <xdr:nvCxnSpPr>
        <xdr:cNvPr id="483" name="直線コネクタ 482">
          <a:extLst>
            <a:ext uri="{FF2B5EF4-FFF2-40B4-BE49-F238E27FC236}">
              <a16:creationId xmlns:a16="http://schemas.microsoft.com/office/drawing/2014/main" id="{E8685997-D702-4120-9E4B-CF58214007E0}"/>
            </a:ext>
          </a:extLst>
        </xdr:cNvPr>
        <xdr:cNvCxnSpPr/>
      </xdr:nvCxnSpPr>
      <xdr:spPr>
        <a:xfrm flipV="1">
          <a:off x="7260492" y="18368514"/>
          <a:ext cx="830385"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86838</xdr:rowOff>
    </xdr:from>
    <xdr:to>
      <xdr:col>36</xdr:col>
      <xdr:colOff>165100</xdr:colOff>
      <xdr:row>109</xdr:row>
      <xdr:rowOff>16988</xdr:rowOff>
    </xdr:to>
    <xdr:sp macro="" textlink="">
      <xdr:nvSpPr>
        <xdr:cNvPr id="484" name="楕円 483">
          <a:extLst>
            <a:ext uri="{FF2B5EF4-FFF2-40B4-BE49-F238E27FC236}">
              <a16:creationId xmlns:a16="http://schemas.microsoft.com/office/drawing/2014/main" id="{4342DAEE-95F5-4E7D-A345-37BAB5283670}"/>
            </a:ext>
          </a:extLst>
        </xdr:cNvPr>
        <xdr:cNvSpPr/>
      </xdr:nvSpPr>
      <xdr:spPr>
        <a:xfrm>
          <a:off x="6393962" y="18318567"/>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137116</xdr:rowOff>
    </xdr:from>
    <xdr:to>
      <xdr:col>41</xdr:col>
      <xdr:colOff>50800</xdr:colOff>
      <xdr:row>108</xdr:row>
      <xdr:rowOff>137638</xdr:rowOff>
    </xdr:to>
    <xdr:cxnSp macro="">
      <xdr:nvCxnSpPr>
        <xdr:cNvPr id="485" name="直線コネクタ 484">
          <a:extLst>
            <a:ext uri="{FF2B5EF4-FFF2-40B4-BE49-F238E27FC236}">
              <a16:creationId xmlns:a16="http://schemas.microsoft.com/office/drawing/2014/main" id="{27A44CEC-4BDD-4700-A7B8-D8C6E454238E}"/>
            </a:ext>
          </a:extLst>
        </xdr:cNvPr>
        <xdr:cNvCxnSpPr/>
      </xdr:nvCxnSpPr>
      <xdr:spPr>
        <a:xfrm flipV="1">
          <a:off x="6444762" y="18368845"/>
          <a:ext cx="81573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3705EDF2-A450-469D-9AC0-904E3FF50652}"/>
            </a:ext>
          </a:extLst>
        </xdr:cNvPr>
        <xdr:cNvSpPr txBox="1"/>
      </xdr:nvSpPr>
      <xdr:spPr>
        <a:xfrm>
          <a:off x="8641373" y="1795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54F743F2-3C29-4EC4-A6AC-F5CC00AE1A3E}"/>
            </a:ext>
          </a:extLst>
        </xdr:cNvPr>
        <xdr:cNvSpPr txBox="1"/>
      </xdr:nvSpPr>
      <xdr:spPr>
        <a:xfrm>
          <a:off x="7838342" y="1796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980A2D58-72C2-4BD4-AB0F-73DA17E81B66}"/>
            </a:ext>
          </a:extLst>
        </xdr:cNvPr>
        <xdr:cNvSpPr txBox="1"/>
      </xdr:nvSpPr>
      <xdr:spPr>
        <a:xfrm>
          <a:off x="7022611" y="1796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EBBF32EE-1955-4CBE-8CC6-1448222F1742}"/>
            </a:ext>
          </a:extLst>
        </xdr:cNvPr>
        <xdr:cNvSpPr txBox="1"/>
      </xdr:nvSpPr>
      <xdr:spPr>
        <a:xfrm>
          <a:off x="6192226" y="1796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6867</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26E3E958-FE0F-45D3-A0C5-58DA5948B455}"/>
            </a:ext>
          </a:extLst>
        </xdr:cNvPr>
        <xdr:cNvSpPr txBox="1"/>
      </xdr:nvSpPr>
      <xdr:spPr>
        <a:xfrm>
          <a:off x="8641373" y="1840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7262</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2FAB51F6-E1B4-477A-86F0-B1B41C6F292B}"/>
            </a:ext>
          </a:extLst>
        </xdr:cNvPr>
        <xdr:cNvSpPr txBox="1"/>
      </xdr:nvSpPr>
      <xdr:spPr>
        <a:xfrm>
          <a:off x="7838342" y="1840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7593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8788F122-D5CD-4AE7-80D5-83BAEF686524}"/>
            </a:ext>
          </a:extLst>
        </xdr:cNvPr>
        <xdr:cNvSpPr txBox="1"/>
      </xdr:nvSpPr>
      <xdr:spPr>
        <a:xfrm>
          <a:off x="7022611" y="184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8115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C192DE9B-54A8-440E-B4AC-BE523B700734}"/>
            </a:ext>
          </a:extLst>
        </xdr:cNvPr>
        <xdr:cNvSpPr txBox="1"/>
      </xdr:nvSpPr>
      <xdr:spPr>
        <a:xfrm>
          <a:off x="6192226" y="1840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D1A8D7A-84C3-424D-8CA4-116D06DD560A}"/>
            </a:ext>
          </a:extLst>
        </xdr:cNvPr>
        <xdr:cNvSpPr/>
      </xdr:nvSpPr>
      <xdr:spPr>
        <a:xfrm>
          <a:off x="11493500"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1ABA3F3-42F8-4FB0-9B22-DAD138BBC6A5}"/>
            </a:ext>
          </a:extLst>
        </xdr:cNvPr>
        <xdr:cNvSpPr/>
      </xdr:nvSpPr>
      <xdr:spPr>
        <a:xfrm>
          <a:off x="11605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BA33BBC-228C-4ED9-8252-0B28B4831EF3}"/>
            </a:ext>
          </a:extLst>
        </xdr:cNvPr>
        <xdr:cNvSpPr/>
      </xdr:nvSpPr>
      <xdr:spPr>
        <a:xfrm>
          <a:off x="11605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AE4BFFD-E605-4AA0-93F1-94EA787BEAAB}"/>
            </a:ext>
          </a:extLst>
        </xdr:cNvPr>
        <xdr:cNvSpPr/>
      </xdr:nvSpPr>
      <xdr:spPr>
        <a:xfrm>
          <a:off x="12548577"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738AECE-A378-49EC-9498-15D55AC4CD81}"/>
            </a:ext>
          </a:extLst>
        </xdr:cNvPr>
        <xdr:cNvSpPr/>
      </xdr:nvSpPr>
      <xdr:spPr>
        <a:xfrm>
          <a:off x="12548577"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606BB6F-A212-46BA-AEB4-2F20D6E926A7}"/>
            </a:ext>
          </a:extLst>
        </xdr:cNvPr>
        <xdr:cNvSpPr/>
      </xdr:nvSpPr>
      <xdr:spPr>
        <a:xfrm>
          <a:off x="13603654"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D967062-533A-4D86-AF23-68625CB8B249}"/>
            </a:ext>
          </a:extLst>
        </xdr:cNvPr>
        <xdr:cNvSpPr/>
      </xdr:nvSpPr>
      <xdr:spPr>
        <a:xfrm>
          <a:off x="13603654"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59173D3-63BD-4A05-83F4-5F742BFAA1EE}"/>
            </a:ext>
          </a:extLst>
        </xdr:cNvPr>
        <xdr:cNvSpPr/>
      </xdr:nvSpPr>
      <xdr:spPr>
        <a:xfrm>
          <a:off x="11493500" y="525223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1DC3B421-1252-435B-A73F-5028477009BB}"/>
            </a:ext>
          </a:extLst>
        </xdr:cNvPr>
        <xdr:cNvSpPr txBox="1"/>
      </xdr:nvSpPr>
      <xdr:spPr>
        <a:xfrm>
          <a:off x="11455400" y="5064369"/>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81A45AC-B3E5-44EB-9356-408D46D6E339}"/>
            </a:ext>
          </a:extLst>
        </xdr:cNvPr>
        <xdr:cNvCxnSpPr/>
      </xdr:nvCxnSpPr>
      <xdr:spPr>
        <a:xfrm>
          <a:off x="11493500" y="750394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70BF7AF-C515-4AFF-87F4-E5F1558318BF}"/>
            </a:ext>
          </a:extLst>
        </xdr:cNvPr>
        <xdr:cNvSpPr txBox="1"/>
      </xdr:nvSpPr>
      <xdr:spPr>
        <a:xfrm>
          <a:off x="11070283" y="73643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8A4CF09B-8FA7-4A01-A6BC-AF03E5260E31}"/>
            </a:ext>
          </a:extLst>
        </xdr:cNvPr>
        <xdr:cNvCxnSpPr/>
      </xdr:nvCxnSpPr>
      <xdr:spPr>
        <a:xfrm>
          <a:off x="11493500" y="705465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2ADA10C8-F5D4-42E5-BDD3-B62EF6134284}"/>
            </a:ext>
          </a:extLst>
        </xdr:cNvPr>
        <xdr:cNvSpPr txBox="1"/>
      </xdr:nvSpPr>
      <xdr:spPr>
        <a:xfrm>
          <a:off x="11070283" y="6915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A5DA0C23-908F-450E-B797-5169F3B560D7}"/>
            </a:ext>
          </a:extLst>
        </xdr:cNvPr>
        <xdr:cNvCxnSpPr/>
      </xdr:nvCxnSpPr>
      <xdr:spPr>
        <a:xfrm>
          <a:off x="11493500" y="6602730"/>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B3CBDEDD-0010-48AD-A7DF-3AE0981540F4}"/>
            </a:ext>
          </a:extLst>
        </xdr:cNvPr>
        <xdr:cNvSpPr txBox="1"/>
      </xdr:nvSpPr>
      <xdr:spPr>
        <a:xfrm>
          <a:off x="11119749" y="64631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DF8BF022-4DF8-44AF-8631-967C27594A25}"/>
            </a:ext>
          </a:extLst>
        </xdr:cNvPr>
        <xdr:cNvCxnSpPr/>
      </xdr:nvCxnSpPr>
      <xdr:spPr>
        <a:xfrm>
          <a:off x="11493500" y="615344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CF63DAB9-6359-402C-9B09-60902A6834D9}"/>
            </a:ext>
          </a:extLst>
        </xdr:cNvPr>
        <xdr:cNvSpPr txBox="1"/>
      </xdr:nvSpPr>
      <xdr:spPr>
        <a:xfrm>
          <a:off x="11119749" y="601385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E45516A3-6EAD-4FA8-ABC9-244CB162F96C}"/>
            </a:ext>
          </a:extLst>
        </xdr:cNvPr>
        <xdr:cNvCxnSpPr/>
      </xdr:nvCxnSpPr>
      <xdr:spPr>
        <a:xfrm>
          <a:off x="11493500" y="5704156"/>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A82CC91A-5FEF-4950-A154-99CA7805CFB4}"/>
            </a:ext>
          </a:extLst>
        </xdr:cNvPr>
        <xdr:cNvSpPr txBox="1"/>
      </xdr:nvSpPr>
      <xdr:spPr>
        <a:xfrm>
          <a:off x="11119749" y="55645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2366985-1C23-499F-AEB8-3BE15C53C56C}"/>
            </a:ext>
          </a:extLst>
        </xdr:cNvPr>
        <xdr:cNvCxnSpPr/>
      </xdr:nvCxnSpPr>
      <xdr:spPr>
        <a:xfrm>
          <a:off x="11493500" y="525223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D55C5010-F99C-4164-A84A-7CDED330C687}"/>
            </a:ext>
          </a:extLst>
        </xdr:cNvPr>
        <xdr:cNvSpPr txBox="1"/>
      </xdr:nvSpPr>
      <xdr:spPr>
        <a:xfrm>
          <a:off x="11119749" y="51126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F7DE17DE-9951-420D-948C-7359A4B2D7AE}"/>
            </a:ext>
          </a:extLst>
        </xdr:cNvPr>
        <xdr:cNvSpPr/>
      </xdr:nvSpPr>
      <xdr:spPr>
        <a:xfrm>
          <a:off x="11493500" y="525223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6DBF6106-FEEE-4202-8738-51B4CADE2AED}"/>
            </a:ext>
          </a:extLst>
        </xdr:cNvPr>
        <xdr:cNvCxnSpPr/>
      </xdr:nvCxnSpPr>
      <xdr:spPr>
        <a:xfrm flipV="1">
          <a:off x="15073287" y="5653864"/>
          <a:ext cx="0" cy="1215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36559955-E852-4802-81E4-C5860A0ECF3A}"/>
            </a:ext>
          </a:extLst>
        </xdr:cNvPr>
        <xdr:cNvSpPr txBox="1"/>
      </xdr:nvSpPr>
      <xdr:spPr>
        <a:xfrm>
          <a:off x="15112023" y="68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876AE827-4986-4239-847A-3CB175019FD6}"/>
            </a:ext>
          </a:extLst>
        </xdr:cNvPr>
        <xdr:cNvCxnSpPr/>
      </xdr:nvCxnSpPr>
      <xdr:spPr>
        <a:xfrm>
          <a:off x="14985023" y="686984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B0C6B2A0-DF16-4B17-B466-ABD47100143A}"/>
            </a:ext>
          </a:extLst>
        </xdr:cNvPr>
        <xdr:cNvSpPr txBox="1"/>
      </xdr:nvSpPr>
      <xdr:spPr>
        <a:xfrm>
          <a:off x="15112023" y="543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DFB61A99-4371-450D-B8E5-5F02A91DEC22}"/>
            </a:ext>
          </a:extLst>
        </xdr:cNvPr>
        <xdr:cNvCxnSpPr/>
      </xdr:nvCxnSpPr>
      <xdr:spPr>
        <a:xfrm>
          <a:off x="14985023" y="565386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1CF60EA3-D449-46CF-B6F5-2D184C846C4B}"/>
            </a:ext>
          </a:extLst>
        </xdr:cNvPr>
        <xdr:cNvSpPr txBox="1"/>
      </xdr:nvSpPr>
      <xdr:spPr>
        <a:xfrm>
          <a:off x="15112023" y="60138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B5110E6C-BBA5-47C5-BCE0-6F3B4C9961D2}"/>
            </a:ext>
          </a:extLst>
        </xdr:cNvPr>
        <xdr:cNvSpPr/>
      </xdr:nvSpPr>
      <xdr:spPr>
        <a:xfrm>
          <a:off x="15023123" y="615979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208A95AE-0D7A-4753-AD78-DCADB35F2363}"/>
            </a:ext>
          </a:extLst>
        </xdr:cNvPr>
        <xdr:cNvSpPr/>
      </xdr:nvSpPr>
      <xdr:spPr>
        <a:xfrm>
          <a:off x="14243538" y="615522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E29F8004-AF84-446C-9BA5-ADDE6AB5A24B}"/>
            </a:ext>
          </a:extLst>
        </xdr:cNvPr>
        <xdr:cNvSpPr/>
      </xdr:nvSpPr>
      <xdr:spPr>
        <a:xfrm>
          <a:off x="13427808" y="612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DBE2A516-5D7E-40DB-8C2B-B90DB2AEFB40}"/>
            </a:ext>
          </a:extLst>
        </xdr:cNvPr>
        <xdr:cNvSpPr/>
      </xdr:nvSpPr>
      <xdr:spPr>
        <a:xfrm>
          <a:off x="12612077" y="6084355"/>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3DFC3903-282B-42CB-A233-34AB2AFD9363}"/>
            </a:ext>
          </a:extLst>
        </xdr:cNvPr>
        <xdr:cNvSpPr/>
      </xdr:nvSpPr>
      <xdr:spPr>
        <a:xfrm>
          <a:off x="11781692" y="605498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88D5259-6C3B-45F1-B42F-932EF096140A}"/>
            </a:ext>
          </a:extLst>
        </xdr:cNvPr>
        <xdr:cNvSpPr txBox="1"/>
      </xdr:nvSpPr>
      <xdr:spPr>
        <a:xfrm>
          <a:off x="14898077"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222645D-4F22-4972-AC0A-D60BD7BE1CB9}"/>
            </a:ext>
          </a:extLst>
        </xdr:cNvPr>
        <xdr:cNvSpPr txBox="1"/>
      </xdr:nvSpPr>
      <xdr:spPr>
        <a:xfrm>
          <a:off x="141184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688C0DE-030C-4E30-B900-A22AB07C23D6}"/>
            </a:ext>
          </a:extLst>
        </xdr:cNvPr>
        <xdr:cNvSpPr txBox="1"/>
      </xdr:nvSpPr>
      <xdr:spPr>
        <a:xfrm>
          <a:off x="13302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D511E3E-FB0A-4A75-B29B-B5F41DD22BDE}"/>
            </a:ext>
          </a:extLst>
        </xdr:cNvPr>
        <xdr:cNvSpPr txBox="1"/>
      </xdr:nvSpPr>
      <xdr:spPr>
        <a:xfrm>
          <a:off x="12487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8329997-042F-4E9B-A286-8DFB42B98E08}"/>
            </a:ext>
          </a:extLst>
        </xdr:cNvPr>
        <xdr:cNvSpPr txBox="1"/>
      </xdr:nvSpPr>
      <xdr:spPr>
        <a:xfrm>
          <a:off x="11656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103124</xdr:rowOff>
    </xdr:from>
    <xdr:to>
      <xdr:col>85</xdr:col>
      <xdr:colOff>177800</xdr:colOff>
      <xdr:row>38</xdr:row>
      <xdr:rowOff>33274</xdr:rowOff>
    </xdr:to>
    <xdr:sp macro="" textlink="">
      <xdr:nvSpPr>
        <xdr:cNvPr id="532" name="楕円 531">
          <a:extLst>
            <a:ext uri="{FF2B5EF4-FFF2-40B4-BE49-F238E27FC236}">
              <a16:creationId xmlns:a16="http://schemas.microsoft.com/office/drawing/2014/main" id="{AEC9FAF8-528F-4514-AD34-A5EC01FFB124}"/>
            </a:ext>
          </a:extLst>
        </xdr:cNvPr>
        <xdr:cNvSpPr/>
      </xdr:nvSpPr>
      <xdr:spPr>
        <a:xfrm>
          <a:off x="15023123" y="634917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81551</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4EDC1B27-9E35-420B-AE79-6241D9928C66}"/>
            </a:ext>
          </a:extLst>
        </xdr:cNvPr>
        <xdr:cNvSpPr txBox="1"/>
      </xdr:nvSpPr>
      <xdr:spPr>
        <a:xfrm>
          <a:off x="15112023" y="632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48260</xdr:rowOff>
    </xdr:from>
    <xdr:to>
      <xdr:col>81</xdr:col>
      <xdr:colOff>101600</xdr:colOff>
      <xdr:row>37</xdr:row>
      <xdr:rowOff>149860</xdr:rowOff>
    </xdr:to>
    <xdr:sp macro="" textlink="">
      <xdr:nvSpPr>
        <xdr:cNvPr id="534" name="楕円 533">
          <a:extLst>
            <a:ext uri="{FF2B5EF4-FFF2-40B4-BE49-F238E27FC236}">
              <a16:creationId xmlns:a16="http://schemas.microsoft.com/office/drawing/2014/main" id="{93B27F6D-4199-4A32-9B7C-5970203B1A2D}"/>
            </a:ext>
          </a:extLst>
        </xdr:cNvPr>
        <xdr:cNvSpPr/>
      </xdr:nvSpPr>
      <xdr:spPr>
        <a:xfrm>
          <a:off x="14243538" y="62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99060</xdr:rowOff>
    </xdr:from>
    <xdr:to>
      <xdr:col>85</xdr:col>
      <xdr:colOff>127000</xdr:colOff>
      <xdr:row>37</xdr:row>
      <xdr:rowOff>153924</xdr:rowOff>
    </xdr:to>
    <xdr:cxnSp macro="">
      <xdr:nvCxnSpPr>
        <xdr:cNvPr id="535" name="直線コネクタ 534">
          <a:extLst>
            <a:ext uri="{FF2B5EF4-FFF2-40B4-BE49-F238E27FC236}">
              <a16:creationId xmlns:a16="http://schemas.microsoft.com/office/drawing/2014/main" id="{F4D82EDF-40E7-42D0-817E-8A5464E04F13}"/>
            </a:ext>
          </a:extLst>
        </xdr:cNvPr>
        <xdr:cNvCxnSpPr/>
      </xdr:nvCxnSpPr>
      <xdr:spPr>
        <a:xfrm>
          <a:off x="14294338" y="6345115"/>
          <a:ext cx="77958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169418</xdr:rowOff>
    </xdr:from>
    <xdr:to>
      <xdr:col>76</xdr:col>
      <xdr:colOff>165100</xdr:colOff>
      <xdr:row>37</xdr:row>
      <xdr:rowOff>99568</xdr:rowOff>
    </xdr:to>
    <xdr:sp macro="" textlink="">
      <xdr:nvSpPr>
        <xdr:cNvPr id="536" name="楕円 535">
          <a:extLst>
            <a:ext uri="{FF2B5EF4-FFF2-40B4-BE49-F238E27FC236}">
              <a16:creationId xmlns:a16="http://schemas.microsoft.com/office/drawing/2014/main" id="{A87DF43B-07F3-452B-887A-7DE6986FA196}"/>
            </a:ext>
          </a:extLst>
        </xdr:cNvPr>
        <xdr:cNvSpPr/>
      </xdr:nvSpPr>
      <xdr:spPr>
        <a:xfrm>
          <a:off x="13427808" y="624666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48768</xdr:rowOff>
    </xdr:from>
    <xdr:to>
      <xdr:col>81</xdr:col>
      <xdr:colOff>50800</xdr:colOff>
      <xdr:row>37</xdr:row>
      <xdr:rowOff>99060</xdr:rowOff>
    </xdr:to>
    <xdr:cxnSp macro="">
      <xdr:nvCxnSpPr>
        <xdr:cNvPr id="537" name="直線コネクタ 536">
          <a:extLst>
            <a:ext uri="{FF2B5EF4-FFF2-40B4-BE49-F238E27FC236}">
              <a16:creationId xmlns:a16="http://schemas.microsoft.com/office/drawing/2014/main" id="{7CAC80E0-C6DF-4C3D-830A-2AE6A1F460E8}"/>
            </a:ext>
          </a:extLst>
        </xdr:cNvPr>
        <xdr:cNvCxnSpPr/>
      </xdr:nvCxnSpPr>
      <xdr:spPr>
        <a:xfrm>
          <a:off x="13478608" y="6294823"/>
          <a:ext cx="81573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135128</xdr:rowOff>
    </xdr:from>
    <xdr:to>
      <xdr:col>72</xdr:col>
      <xdr:colOff>38100</xdr:colOff>
      <xdr:row>37</xdr:row>
      <xdr:rowOff>65278</xdr:rowOff>
    </xdr:to>
    <xdr:sp macro="" textlink="">
      <xdr:nvSpPr>
        <xdr:cNvPr id="538" name="楕円 537">
          <a:extLst>
            <a:ext uri="{FF2B5EF4-FFF2-40B4-BE49-F238E27FC236}">
              <a16:creationId xmlns:a16="http://schemas.microsoft.com/office/drawing/2014/main" id="{DF3C38D0-96D2-4CFA-921F-763E8F10EA80}"/>
            </a:ext>
          </a:extLst>
        </xdr:cNvPr>
        <xdr:cNvSpPr/>
      </xdr:nvSpPr>
      <xdr:spPr>
        <a:xfrm>
          <a:off x="12612077" y="6212371"/>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14478</xdr:rowOff>
    </xdr:from>
    <xdr:to>
      <xdr:col>76</xdr:col>
      <xdr:colOff>114300</xdr:colOff>
      <xdr:row>37</xdr:row>
      <xdr:rowOff>48768</xdr:rowOff>
    </xdr:to>
    <xdr:cxnSp macro="">
      <xdr:nvCxnSpPr>
        <xdr:cNvPr id="539" name="直線コネクタ 538">
          <a:extLst>
            <a:ext uri="{FF2B5EF4-FFF2-40B4-BE49-F238E27FC236}">
              <a16:creationId xmlns:a16="http://schemas.microsoft.com/office/drawing/2014/main" id="{177C9AD0-9BD7-4183-AA93-03EECFFBA502}"/>
            </a:ext>
          </a:extLst>
        </xdr:cNvPr>
        <xdr:cNvCxnSpPr/>
      </xdr:nvCxnSpPr>
      <xdr:spPr>
        <a:xfrm>
          <a:off x="12662877" y="6260533"/>
          <a:ext cx="815731"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71120</xdr:rowOff>
    </xdr:from>
    <xdr:to>
      <xdr:col>67</xdr:col>
      <xdr:colOff>101600</xdr:colOff>
      <xdr:row>37</xdr:row>
      <xdr:rowOff>1270</xdr:rowOff>
    </xdr:to>
    <xdr:sp macro="" textlink="">
      <xdr:nvSpPr>
        <xdr:cNvPr id="540" name="楕円 539">
          <a:extLst>
            <a:ext uri="{FF2B5EF4-FFF2-40B4-BE49-F238E27FC236}">
              <a16:creationId xmlns:a16="http://schemas.microsoft.com/office/drawing/2014/main" id="{8827B74E-9761-4D9B-BB17-33CED9F5E7EA}"/>
            </a:ext>
          </a:extLst>
        </xdr:cNvPr>
        <xdr:cNvSpPr/>
      </xdr:nvSpPr>
      <xdr:spPr>
        <a:xfrm>
          <a:off x="11781692" y="6148363"/>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121920</xdr:rowOff>
    </xdr:from>
    <xdr:to>
      <xdr:col>71</xdr:col>
      <xdr:colOff>177800</xdr:colOff>
      <xdr:row>37</xdr:row>
      <xdr:rowOff>14478</xdr:rowOff>
    </xdr:to>
    <xdr:cxnSp macro="">
      <xdr:nvCxnSpPr>
        <xdr:cNvPr id="541" name="直線コネクタ 540">
          <a:extLst>
            <a:ext uri="{FF2B5EF4-FFF2-40B4-BE49-F238E27FC236}">
              <a16:creationId xmlns:a16="http://schemas.microsoft.com/office/drawing/2014/main" id="{343069B0-5A33-494B-8901-F7AE4A6F9111}"/>
            </a:ext>
          </a:extLst>
        </xdr:cNvPr>
        <xdr:cNvCxnSpPr/>
      </xdr:nvCxnSpPr>
      <xdr:spPr>
        <a:xfrm>
          <a:off x="11832492" y="6199163"/>
          <a:ext cx="830385" cy="6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9590E218-23C3-40F4-BAB0-2ACFC06020A8}"/>
            </a:ext>
          </a:extLst>
        </xdr:cNvPr>
        <xdr:cNvSpPr txBox="1"/>
      </xdr:nvSpPr>
      <xdr:spPr>
        <a:xfrm>
          <a:off x="14093736" y="5933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83836ACD-98D4-4BA2-BD63-62254A65E30F}"/>
            </a:ext>
          </a:extLst>
        </xdr:cNvPr>
        <xdr:cNvSpPr txBox="1"/>
      </xdr:nvSpPr>
      <xdr:spPr>
        <a:xfrm>
          <a:off x="13290706" y="5906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C4222C61-508E-4B9C-A775-A0A9E782DB2C}"/>
            </a:ext>
          </a:extLst>
        </xdr:cNvPr>
        <xdr:cNvSpPr txBox="1"/>
      </xdr:nvSpPr>
      <xdr:spPr>
        <a:xfrm>
          <a:off x="12474975" y="586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1BBA9040-6F4A-441D-9211-3F2742DBEC65}"/>
            </a:ext>
          </a:extLst>
        </xdr:cNvPr>
        <xdr:cNvSpPr txBox="1"/>
      </xdr:nvSpPr>
      <xdr:spPr>
        <a:xfrm>
          <a:off x="11644590" y="5832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140987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9FA9D107-9130-4191-B8BA-43F4F43DA7F0}"/>
            </a:ext>
          </a:extLst>
        </xdr:cNvPr>
        <xdr:cNvSpPr txBox="1"/>
      </xdr:nvSpPr>
      <xdr:spPr>
        <a:xfrm>
          <a:off x="14093736" y="63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90695</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E1F32A16-BEBC-41F7-AF64-FAFEA61626BA}"/>
            </a:ext>
          </a:extLst>
        </xdr:cNvPr>
        <xdr:cNvSpPr txBox="1"/>
      </xdr:nvSpPr>
      <xdr:spPr>
        <a:xfrm>
          <a:off x="13290706" y="6336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56405</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FE093D62-4C9D-47FC-84AE-7548483D81A0}"/>
            </a:ext>
          </a:extLst>
        </xdr:cNvPr>
        <xdr:cNvSpPr txBox="1"/>
      </xdr:nvSpPr>
      <xdr:spPr>
        <a:xfrm>
          <a:off x="12474975" y="630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163847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7B905B68-440F-4C93-857E-21646B09D593}"/>
            </a:ext>
          </a:extLst>
        </xdr:cNvPr>
        <xdr:cNvSpPr txBox="1"/>
      </xdr:nvSpPr>
      <xdr:spPr>
        <a:xfrm>
          <a:off x="11644590" y="624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8DC27E9-0E99-4101-AA1B-085BE0E3ABE1}"/>
            </a:ext>
          </a:extLst>
        </xdr:cNvPr>
        <xdr:cNvSpPr/>
      </xdr:nvSpPr>
      <xdr:spPr>
        <a:xfrm>
          <a:off x="16881231"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EBE710FE-3D96-4C61-84D5-D370273823BF}"/>
            </a:ext>
          </a:extLst>
        </xdr:cNvPr>
        <xdr:cNvSpPr/>
      </xdr:nvSpPr>
      <xdr:spPr>
        <a:xfrm>
          <a:off x="17008231"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9A8867-D03A-4626-A22C-92E56F266C3F}"/>
            </a:ext>
          </a:extLst>
        </xdr:cNvPr>
        <xdr:cNvSpPr/>
      </xdr:nvSpPr>
      <xdr:spPr>
        <a:xfrm>
          <a:off x="17008231"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1DD6AB1-5ED7-4C44-8328-1324CE97E67D}"/>
            </a:ext>
          </a:extLst>
        </xdr:cNvPr>
        <xdr:cNvSpPr/>
      </xdr:nvSpPr>
      <xdr:spPr>
        <a:xfrm>
          <a:off x="17936308"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2AE827E-D954-49A4-82F2-B279E224F560}"/>
            </a:ext>
          </a:extLst>
        </xdr:cNvPr>
        <xdr:cNvSpPr/>
      </xdr:nvSpPr>
      <xdr:spPr>
        <a:xfrm>
          <a:off x="17936308"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01615BA-231C-4EEE-98FE-E8739BBFA154}"/>
            </a:ext>
          </a:extLst>
        </xdr:cNvPr>
        <xdr:cNvSpPr/>
      </xdr:nvSpPr>
      <xdr:spPr>
        <a:xfrm>
          <a:off x="18991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4D6B7901-C217-452D-A87F-5C0FFDF10D90}"/>
            </a:ext>
          </a:extLst>
        </xdr:cNvPr>
        <xdr:cNvSpPr/>
      </xdr:nvSpPr>
      <xdr:spPr>
        <a:xfrm>
          <a:off x="18991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474E2F80-2EFB-4420-8CFB-529D190B957D}"/>
            </a:ext>
          </a:extLst>
        </xdr:cNvPr>
        <xdr:cNvSpPr/>
      </xdr:nvSpPr>
      <xdr:spPr>
        <a:xfrm>
          <a:off x="16881231" y="525223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4E67FBE7-3C88-4B75-B698-44515F05DAFF}"/>
            </a:ext>
          </a:extLst>
        </xdr:cNvPr>
        <xdr:cNvSpPr txBox="1"/>
      </xdr:nvSpPr>
      <xdr:spPr>
        <a:xfrm>
          <a:off x="16857785" y="5064369"/>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57155E46-FCE3-4BE3-9C77-4539FFE2A342}"/>
            </a:ext>
          </a:extLst>
        </xdr:cNvPr>
        <xdr:cNvCxnSpPr/>
      </xdr:nvCxnSpPr>
      <xdr:spPr>
        <a:xfrm>
          <a:off x="16881231" y="75039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AE1217F8-68B9-4C91-AF65-2434B7B0D5B6}"/>
            </a:ext>
          </a:extLst>
        </xdr:cNvPr>
        <xdr:cNvCxnSpPr/>
      </xdr:nvCxnSpPr>
      <xdr:spPr>
        <a:xfrm>
          <a:off x="16881231" y="712821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E3E17204-0DFC-447A-925C-AAA559828DDD}"/>
            </a:ext>
          </a:extLst>
        </xdr:cNvPr>
        <xdr:cNvSpPr txBox="1"/>
      </xdr:nvSpPr>
      <xdr:spPr>
        <a:xfrm>
          <a:off x="16458013" y="6988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2D15B8A9-5DC2-4289-A20A-A82F9D5CC646}"/>
            </a:ext>
          </a:extLst>
        </xdr:cNvPr>
        <xdr:cNvCxnSpPr/>
      </xdr:nvCxnSpPr>
      <xdr:spPr>
        <a:xfrm>
          <a:off x="16881231" y="675249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18358435-5B4A-4C39-B167-BC726B7E424A}"/>
            </a:ext>
          </a:extLst>
        </xdr:cNvPr>
        <xdr:cNvSpPr txBox="1"/>
      </xdr:nvSpPr>
      <xdr:spPr>
        <a:xfrm>
          <a:off x="16458013" y="661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CF95EDA7-10E8-4510-9201-5FA0B2D53166}"/>
            </a:ext>
          </a:extLst>
        </xdr:cNvPr>
        <xdr:cNvCxnSpPr/>
      </xdr:nvCxnSpPr>
      <xdr:spPr>
        <a:xfrm>
          <a:off x="16881231" y="6379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782C047A-C692-4A20-B7A8-ED4607B8661B}"/>
            </a:ext>
          </a:extLst>
        </xdr:cNvPr>
        <xdr:cNvSpPr txBox="1"/>
      </xdr:nvSpPr>
      <xdr:spPr>
        <a:xfrm>
          <a:off x="16458013" y="62398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BEB0BDF-6C0A-4A4E-B687-FD6BBFEFE93D}"/>
            </a:ext>
          </a:extLst>
        </xdr:cNvPr>
        <xdr:cNvCxnSpPr/>
      </xdr:nvCxnSpPr>
      <xdr:spPr>
        <a:xfrm>
          <a:off x="16881231" y="600368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4C94E4B1-ED41-4267-A935-46FBE4684CDE}"/>
            </a:ext>
          </a:extLst>
        </xdr:cNvPr>
        <xdr:cNvSpPr txBox="1"/>
      </xdr:nvSpPr>
      <xdr:spPr>
        <a:xfrm>
          <a:off x="16458013" y="5864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69E13EFC-334D-4919-AF33-E5566E48AFC5}"/>
            </a:ext>
          </a:extLst>
        </xdr:cNvPr>
        <xdr:cNvCxnSpPr/>
      </xdr:nvCxnSpPr>
      <xdr:spPr>
        <a:xfrm>
          <a:off x="16881231" y="562795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5DF68148-39C7-43AC-A848-C2B1B48B4674}"/>
            </a:ext>
          </a:extLst>
        </xdr:cNvPr>
        <xdr:cNvSpPr txBox="1"/>
      </xdr:nvSpPr>
      <xdr:spPr>
        <a:xfrm>
          <a:off x="16458013" y="54883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401D091-99C0-44A8-8311-83A11EF00D85}"/>
            </a:ext>
          </a:extLst>
        </xdr:cNvPr>
        <xdr:cNvCxnSpPr/>
      </xdr:nvCxnSpPr>
      <xdr:spPr>
        <a:xfrm>
          <a:off x="16881231" y="52522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53D1065A-8686-4B2F-8A4C-B2FEF6F3C1B8}"/>
            </a:ext>
          </a:extLst>
        </xdr:cNvPr>
        <xdr:cNvSpPr txBox="1"/>
      </xdr:nvSpPr>
      <xdr:spPr>
        <a:xfrm>
          <a:off x="16458013" y="51126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73EAD623-754A-4C66-9DC3-E507B9BFB834}"/>
            </a:ext>
          </a:extLst>
        </xdr:cNvPr>
        <xdr:cNvSpPr/>
      </xdr:nvSpPr>
      <xdr:spPr>
        <a:xfrm>
          <a:off x="16881231" y="525223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55D2C992-5569-4300-8D3D-19984B4F1C11}"/>
            </a:ext>
          </a:extLst>
        </xdr:cNvPr>
        <xdr:cNvCxnSpPr/>
      </xdr:nvCxnSpPr>
      <xdr:spPr>
        <a:xfrm flipV="1">
          <a:off x="20461018" y="5650816"/>
          <a:ext cx="0" cy="1439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5BC03AEC-BE81-4476-B343-BE7A2C19CA84}"/>
            </a:ext>
          </a:extLst>
        </xdr:cNvPr>
        <xdr:cNvSpPr txBox="1"/>
      </xdr:nvSpPr>
      <xdr:spPr>
        <a:xfrm>
          <a:off x="20499754" y="709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9C1D466C-F416-4CE6-ACE4-1CC00D39BE01}"/>
            </a:ext>
          </a:extLst>
        </xdr:cNvPr>
        <xdr:cNvCxnSpPr/>
      </xdr:nvCxnSpPr>
      <xdr:spPr>
        <a:xfrm>
          <a:off x="20387408" y="709011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CDCBBC06-DDFA-4999-818C-6D458038A46A}"/>
            </a:ext>
          </a:extLst>
        </xdr:cNvPr>
        <xdr:cNvSpPr txBox="1"/>
      </xdr:nvSpPr>
      <xdr:spPr>
        <a:xfrm>
          <a:off x="20499754" y="54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871224AD-9A84-4CFD-900D-FA100CCDFACE}"/>
            </a:ext>
          </a:extLst>
        </xdr:cNvPr>
        <xdr:cNvCxnSpPr/>
      </xdr:nvCxnSpPr>
      <xdr:spPr>
        <a:xfrm>
          <a:off x="20387408" y="565081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1B9930E5-937E-4078-A5C3-8056FA911E0B}"/>
            </a:ext>
          </a:extLst>
        </xdr:cNvPr>
        <xdr:cNvSpPr txBox="1"/>
      </xdr:nvSpPr>
      <xdr:spPr>
        <a:xfrm>
          <a:off x="20499754" y="6436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D03794CE-271C-46C3-8534-BA5F653921FB}"/>
            </a:ext>
          </a:extLst>
        </xdr:cNvPr>
        <xdr:cNvSpPr/>
      </xdr:nvSpPr>
      <xdr:spPr>
        <a:xfrm>
          <a:off x="20410854" y="658504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081A6320-0ACB-458F-982C-2BB143ECD6C9}"/>
            </a:ext>
          </a:extLst>
        </xdr:cNvPr>
        <xdr:cNvSpPr/>
      </xdr:nvSpPr>
      <xdr:spPr>
        <a:xfrm>
          <a:off x="19645923" y="6577428"/>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C2C13E4B-7DE9-496F-B84C-47B5B25FD2FF}"/>
            </a:ext>
          </a:extLst>
        </xdr:cNvPr>
        <xdr:cNvSpPr/>
      </xdr:nvSpPr>
      <xdr:spPr>
        <a:xfrm>
          <a:off x="18815538" y="657742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BAACF222-052A-47E2-BA1E-5FD63A3D8788}"/>
            </a:ext>
          </a:extLst>
        </xdr:cNvPr>
        <xdr:cNvSpPr/>
      </xdr:nvSpPr>
      <xdr:spPr>
        <a:xfrm>
          <a:off x="17999808" y="656218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BFF8720C-E318-4B3B-A715-64B9F726A8C7}"/>
            </a:ext>
          </a:extLst>
        </xdr:cNvPr>
        <xdr:cNvSpPr/>
      </xdr:nvSpPr>
      <xdr:spPr>
        <a:xfrm>
          <a:off x="17184077" y="6577428"/>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29766A5-3097-4B95-A6CE-5876AA1A7D61}"/>
            </a:ext>
          </a:extLst>
        </xdr:cNvPr>
        <xdr:cNvSpPr txBox="1"/>
      </xdr:nvSpPr>
      <xdr:spPr>
        <a:xfrm>
          <a:off x="20285808"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747124B-9CF8-4E73-BDF0-C3D5DB7FD77C}"/>
            </a:ext>
          </a:extLst>
        </xdr:cNvPr>
        <xdr:cNvSpPr txBox="1"/>
      </xdr:nvSpPr>
      <xdr:spPr>
        <a:xfrm>
          <a:off x="19520877"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FBF2945-283E-4218-8C54-800FE8007B07}"/>
            </a:ext>
          </a:extLst>
        </xdr:cNvPr>
        <xdr:cNvSpPr txBox="1"/>
      </xdr:nvSpPr>
      <xdr:spPr>
        <a:xfrm>
          <a:off x="186904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5F3E08F-EF8C-4E4A-B41F-613FF1ED8E36}"/>
            </a:ext>
          </a:extLst>
        </xdr:cNvPr>
        <xdr:cNvSpPr txBox="1"/>
      </xdr:nvSpPr>
      <xdr:spPr>
        <a:xfrm>
          <a:off x="17874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BEDCCE1-1828-4E27-8CB8-B03C2D23E938}"/>
            </a:ext>
          </a:extLst>
        </xdr:cNvPr>
        <xdr:cNvSpPr txBox="1"/>
      </xdr:nvSpPr>
      <xdr:spPr>
        <a:xfrm>
          <a:off x="17059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59690</xdr:rowOff>
    </xdr:from>
    <xdr:to>
      <xdr:col>116</xdr:col>
      <xdr:colOff>114300</xdr:colOff>
      <xdr:row>41</xdr:row>
      <xdr:rowOff>161290</xdr:rowOff>
    </xdr:to>
    <xdr:sp macro="" textlink="">
      <xdr:nvSpPr>
        <xdr:cNvPr id="589" name="楕円 588">
          <a:extLst>
            <a:ext uri="{FF2B5EF4-FFF2-40B4-BE49-F238E27FC236}">
              <a16:creationId xmlns:a16="http://schemas.microsoft.com/office/drawing/2014/main" id="{95ECC28B-0E69-41C1-98C0-A49AA3ED97DB}"/>
            </a:ext>
          </a:extLst>
        </xdr:cNvPr>
        <xdr:cNvSpPr/>
      </xdr:nvSpPr>
      <xdr:spPr>
        <a:xfrm>
          <a:off x="20410854" y="698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146067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3EEE530B-9584-4EA7-B4B9-28DA35BDC253}"/>
            </a:ext>
          </a:extLst>
        </xdr:cNvPr>
        <xdr:cNvSpPr txBox="1"/>
      </xdr:nvSpPr>
      <xdr:spPr>
        <a:xfrm>
          <a:off x="20499754" y="689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59690</xdr:rowOff>
    </xdr:from>
    <xdr:to>
      <xdr:col>112</xdr:col>
      <xdr:colOff>38100</xdr:colOff>
      <xdr:row>41</xdr:row>
      <xdr:rowOff>161290</xdr:rowOff>
    </xdr:to>
    <xdr:sp macro="" textlink="">
      <xdr:nvSpPr>
        <xdr:cNvPr id="591" name="楕円 590">
          <a:extLst>
            <a:ext uri="{FF2B5EF4-FFF2-40B4-BE49-F238E27FC236}">
              <a16:creationId xmlns:a16="http://schemas.microsoft.com/office/drawing/2014/main" id="{1002F46D-DBAC-40C5-B84A-31734C6670A2}"/>
            </a:ext>
          </a:extLst>
        </xdr:cNvPr>
        <xdr:cNvSpPr/>
      </xdr:nvSpPr>
      <xdr:spPr>
        <a:xfrm>
          <a:off x="19645923" y="6980995"/>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110490</xdr:rowOff>
    </xdr:from>
    <xdr:to>
      <xdr:col>116</xdr:col>
      <xdr:colOff>63500</xdr:colOff>
      <xdr:row>41</xdr:row>
      <xdr:rowOff>110490</xdr:rowOff>
    </xdr:to>
    <xdr:cxnSp macro="">
      <xdr:nvCxnSpPr>
        <xdr:cNvPr id="592" name="直線コネクタ 591">
          <a:extLst>
            <a:ext uri="{FF2B5EF4-FFF2-40B4-BE49-F238E27FC236}">
              <a16:creationId xmlns:a16="http://schemas.microsoft.com/office/drawing/2014/main" id="{49AFC594-6ECA-4106-9168-45D738FA2A73}"/>
            </a:ext>
          </a:extLst>
        </xdr:cNvPr>
        <xdr:cNvCxnSpPr/>
      </xdr:nvCxnSpPr>
      <xdr:spPr>
        <a:xfrm>
          <a:off x="19696723" y="7031795"/>
          <a:ext cx="7649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59690</xdr:rowOff>
    </xdr:from>
    <xdr:to>
      <xdr:col>107</xdr:col>
      <xdr:colOff>101600</xdr:colOff>
      <xdr:row>41</xdr:row>
      <xdr:rowOff>161290</xdr:rowOff>
    </xdr:to>
    <xdr:sp macro="" textlink="">
      <xdr:nvSpPr>
        <xdr:cNvPr id="593" name="楕円 592">
          <a:extLst>
            <a:ext uri="{FF2B5EF4-FFF2-40B4-BE49-F238E27FC236}">
              <a16:creationId xmlns:a16="http://schemas.microsoft.com/office/drawing/2014/main" id="{15387688-A9E7-463B-A9F0-D87B5C4A27EF}"/>
            </a:ext>
          </a:extLst>
        </xdr:cNvPr>
        <xdr:cNvSpPr/>
      </xdr:nvSpPr>
      <xdr:spPr>
        <a:xfrm>
          <a:off x="18815538" y="698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110490</xdr:rowOff>
    </xdr:from>
    <xdr:to>
      <xdr:col>111</xdr:col>
      <xdr:colOff>177800</xdr:colOff>
      <xdr:row>41</xdr:row>
      <xdr:rowOff>110490</xdr:rowOff>
    </xdr:to>
    <xdr:cxnSp macro="">
      <xdr:nvCxnSpPr>
        <xdr:cNvPr id="594" name="直線コネクタ 593">
          <a:extLst>
            <a:ext uri="{FF2B5EF4-FFF2-40B4-BE49-F238E27FC236}">
              <a16:creationId xmlns:a16="http://schemas.microsoft.com/office/drawing/2014/main" id="{6F297222-FB6A-41FF-AC42-E6D361C639D0}"/>
            </a:ext>
          </a:extLst>
        </xdr:cNvPr>
        <xdr:cNvCxnSpPr/>
      </xdr:nvCxnSpPr>
      <xdr:spPr>
        <a:xfrm>
          <a:off x="18866338" y="7031795"/>
          <a:ext cx="8303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59690</xdr:rowOff>
    </xdr:from>
    <xdr:to>
      <xdr:col>102</xdr:col>
      <xdr:colOff>165100</xdr:colOff>
      <xdr:row>41</xdr:row>
      <xdr:rowOff>161290</xdr:rowOff>
    </xdr:to>
    <xdr:sp macro="" textlink="">
      <xdr:nvSpPr>
        <xdr:cNvPr id="595" name="楕円 594">
          <a:extLst>
            <a:ext uri="{FF2B5EF4-FFF2-40B4-BE49-F238E27FC236}">
              <a16:creationId xmlns:a16="http://schemas.microsoft.com/office/drawing/2014/main" id="{E3661247-E428-4717-A633-CF06ACEAB537}"/>
            </a:ext>
          </a:extLst>
        </xdr:cNvPr>
        <xdr:cNvSpPr/>
      </xdr:nvSpPr>
      <xdr:spPr>
        <a:xfrm>
          <a:off x="17999808" y="698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110490</xdr:rowOff>
    </xdr:from>
    <xdr:to>
      <xdr:col>107</xdr:col>
      <xdr:colOff>50800</xdr:colOff>
      <xdr:row>41</xdr:row>
      <xdr:rowOff>110490</xdr:rowOff>
    </xdr:to>
    <xdr:cxnSp macro="">
      <xdr:nvCxnSpPr>
        <xdr:cNvPr id="596" name="直線コネクタ 595">
          <a:extLst>
            <a:ext uri="{FF2B5EF4-FFF2-40B4-BE49-F238E27FC236}">
              <a16:creationId xmlns:a16="http://schemas.microsoft.com/office/drawing/2014/main" id="{B3F40413-FB5C-4FBD-B260-76D9A97A7E91}"/>
            </a:ext>
          </a:extLst>
        </xdr:cNvPr>
        <xdr:cNvCxnSpPr/>
      </xdr:nvCxnSpPr>
      <xdr:spPr>
        <a:xfrm>
          <a:off x="18050608" y="7031795"/>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59690</xdr:rowOff>
    </xdr:from>
    <xdr:to>
      <xdr:col>98</xdr:col>
      <xdr:colOff>38100</xdr:colOff>
      <xdr:row>41</xdr:row>
      <xdr:rowOff>161290</xdr:rowOff>
    </xdr:to>
    <xdr:sp macro="" textlink="">
      <xdr:nvSpPr>
        <xdr:cNvPr id="597" name="楕円 596">
          <a:extLst>
            <a:ext uri="{FF2B5EF4-FFF2-40B4-BE49-F238E27FC236}">
              <a16:creationId xmlns:a16="http://schemas.microsoft.com/office/drawing/2014/main" id="{F6C184F9-399C-45DF-B789-1EBE690C27DE}"/>
            </a:ext>
          </a:extLst>
        </xdr:cNvPr>
        <xdr:cNvSpPr/>
      </xdr:nvSpPr>
      <xdr:spPr>
        <a:xfrm>
          <a:off x="17184077" y="6980995"/>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110490</xdr:rowOff>
    </xdr:from>
    <xdr:to>
      <xdr:col>102</xdr:col>
      <xdr:colOff>114300</xdr:colOff>
      <xdr:row>41</xdr:row>
      <xdr:rowOff>110490</xdr:rowOff>
    </xdr:to>
    <xdr:cxnSp macro="">
      <xdr:nvCxnSpPr>
        <xdr:cNvPr id="598" name="直線コネクタ 597">
          <a:extLst>
            <a:ext uri="{FF2B5EF4-FFF2-40B4-BE49-F238E27FC236}">
              <a16:creationId xmlns:a16="http://schemas.microsoft.com/office/drawing/2014/main" id="{D3D26AAF-2320-4509-9109-F55332188ABA}"/>
            </a:ext>
          </a:extLst>
        </xdr:cNvPr>
        <xdr:cNvCxnSpPr/>
      </xdr:nvCxnSpPr>
      <xdr:spPr>
        <a:xfrm>
          <a:off x="17234877" y="7031795"/>
          <a:ext cx="8157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C8E7971E-7CC0-426D-9926-7AD1DEF8B12B}"/>
            </a:ext>
          </a:extLst>
        </xdr:cNvPr>
        <xdr:cNvSpPr txBox="1"/>
      </xdr:nvSpPr>
      <xdr:spPr>
        <a:xfrm>
          <a:off x="19463804" y="6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082CA413-3255-4A96-A490-D713B36F9FBB}"/>
            </a:ext>
          </a:extLst>
        </xdr:cNvPr>
        <xdr:cNvSpPr txBox="1"/>
      </xdr:nvSpPr>
      <xdr:spPr>
        <a:xfrm>
          <a:off x="18646119" y="6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6A951A16-A20A-443A-B17D-AC0DEFFA0530}"/>
            </a:ext>
          </a:extLst>
        </xdr:cNvPr>
        <xdr:cNvSpPr txBox="1"/>
      </xdr:nvSpPr>
      <xdr:spPr>
        <a:xfrm>
          <a:off x="17830389" y="634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1CBBED25-FB5A-4B38-BDAF-78B28B6516D1}"/>
            </a:ext>
          </a:extLst>
        </xdr:cNvPr>
        <xdr:cNvSpPr txBox="1"/>
      </xdr:nvSpPr>
      <xdr:spPr>
        <a:xfrm>
          <a:off x="17014658" y="6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152417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0643C43C-904F-4391-B338-CC48032C4456}"/>
            </a:ext>
          </a:extLst>
        </xdr:cNvPr>
        <xdr:cNvSpPr txBox="1"/>
      </xdr:nvSpPr>
      <xdr:spPr>
        <a:xfrm>
          <a:off x="19463804" y="707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152417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91F408F0-673E-4630-9C68-E87AB2FC572E}"/>
            </a:ext>
          </a:extLst>
        </xdr:cNvPr>
        <xdr:cNvSpPr txBox="1"/>
      </xdr:nvSpPr>
      <xdr:spPr>
        <a:xfrm>
          <a:off x="18646119" y="707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152417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8CA56996-B692-4E9F-9950-BA85E926D691}"/>
            </a:ext>
          </a:extLst>
        </xdr:cNvPr>
        <xdr:cNvSpPr txBox="1"/>
      </xdr:nvSpPr>
      <xdr:spPr>
        <a:xfrm>
          <a:off x="17830389" y="707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152417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E929C781-8D64-4348-9584-412EAF13AFAC}"/>
            </a:ext>
          </a:extLst>
        </xdr:cNvPr>
        <xdr:cNvSpPr txBox="1"/>
      </xdr:nvSpPr>
      <xdr:spPr>
        <a:xfrm>
          <a:off x="17014658" y="707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F3A0AEDF-8BB6-42C9-B3A2-5CF810128DDD}"/>
            </a:ext>
          </a:extLst>
        </xdr:cNvPr>
        <xdr:cNvSpPr/>
      </xdr:nvSpPr>
      <xdr:spPr>
        <a:xfrm>
          <a:off x="11493500"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1833CEB-8836-4985-BE83-A74BD8E27305}"/>
            </a:ext>
          </a:extLst>
        </xdr:cNvPr>
        <xdr:cNvSpPr/>
      </xdr:nvSpPr>
      <xdr:spPr>
        <a:xfrm>
          <a:off x="11605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E85D94C-95AB-49F5-B608-81F2FB081A57}"/>
            </a:ext>
          </a:extLst>
        </xdr:cNvPr>
        <xdr:cNvSpPr/>
      </xdr:nvSpPr>
      <xdr:spPr>
        <a:xfrm>
          <a:off x="11605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48EA20CD-35FE-4D5B-AD21-3CC4A247A587}"/>
            </a:ext>
          </a:extLst>
        </xdr:cNvPr>
        <xdr:cNvSpPr/>
      </xdr:nvSpPr>
      <xdr:spPr>
        <a:xfrm>
          <a:off x="12548577"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43FED1D-D4C0-4777-AD6E-F67022336F94}"/>
            </a:ext>
          </a:extLst>
        </xdr:cNvPr>
        <xdr:cNvSpPr/>
      </xdr:nvSpPr>
      <xdr:spPr>
        <a:xfrm>
          <a:off x="12548577"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E3EFDA1B-8B5D-44F6-AAB3-B068D7993FAB}"/>
            </a:ext>
          </a:extLst>
        </xdr:cNvPr>
        <xdr:cNvSpPr/>
      </xdr:nvSpPr>
      <xdr:spPr>
        <a:xfrm>
          <a:off x="13603654"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9716CED-0667-4822-994E-D2AE6325FDAC}"/>
            </a:ext>
          </a:extLst>
        </xdr:cNvPr>
        <xdr:cNvSpPr/>
      </xdr:nvSpPr>
      <xdr:spPr>
        <a:xfrm>
          <a:off x="13603654"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B2FDC612-AC41-424E-B861-05AE93F0A792}"/>
            </a:ext>
          </a:extLst>
        </xdr:cNvPr>
        <xdr:cNvSpPr/>
      </xdr:nvSpPr>
      <xdr:spPr>
        <a:xfrm>
          <a:off x="11493500"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29A93E4-FFFA-4956-99E4-A3E7E60EB453}"/>
            </a:ext>
          </a:extLst>
        </xdr:cNvPr>
        <xdr:cNvSpPr txBox="1"/>
      </xdr:nvSpPr>
      <xdr:spPr>
        <a:xfrm>
          <a:off x="11455400"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F047B0D-20A1-49F0-9878-0EFCCF060CF3}"/>
            </a:ext>
          </a:extLst>
        </xdr:cNvPr>
        <xdr:cNvCxnSpPr/>
      </xdr:nvCxnSpPr>
      <xdr:spPr>
        <a:xfrm>
          <a:off x="11493500" y="1125591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4D30192-F1F3-4000-9AEE-9A8F8674D590}"/>
            </a:ext>
          </a:extLst>
        </xdr:cNvPr>
        <xdr:cNvSpPr txBox="1"/>
      </xdr:nvSpPr>
      <xdr:spPr>
        <a:xfrm>
          <a:off x="11070283"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192976EA-E76F-43AB-BE20-92F318359C32}"/>
            </a:ext>
          </a:extLst>
        </xdr:cNvPr>
        <xdr:cNvCxnSpPr/>
      </xdr:nvCxnSpPr>
      <xdr:spPr>
        <a:xfrm>
          <a:off x="11493500" y="1088018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AED6D716-12CE-4AF5-92B7-38DF0D9E76D0}"/>
            </a:ext>
          </a:extLst>
        </xdr:cNvPr>
        <xdr:cNvSpPr txBox="1"/>
      </xdr:nvSpPr>
      <xdr:spPr>
        <a:xfrm>
          <a:off x="11070283" y="10740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4B45D651-A8D0-471D-AC40-79B94B350923}"/>
            </a:ext>
          </a:extLst>
        </xdr:cNvPr>
        <xdr:cNvCxnSpPr/>
      </xdr:nvCxnSpPr>
      <xdr:spPr>
        <a:xfrm>
          <a:off x="11493500" y="1050446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B5BB1CA-6C26-464A-836A-ACE6FF294DB9}"/>
            </a:ext>
          </a:extLst>
        </xdr:cNvPr>
        <xdr:cNvSpPr txBox="1"/>
      </xdr:nvSpPr>
      <xdr:spPr>
        <a:xfrm>
          <a:off x="11119749" y="1036487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81789A5-2528-49EB-A740-ACA0A31B2CEC}"/>
            </a:ext>
          </a:extLst>
        </xdr:cNvPr>
        <xdr:cNvCxnSpPr/>
      </xdr:nvCxnSpPr>
      <xdr:spPr>
        <a:xfrm>
          <a:off x="11493500" y="1012873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A603BB38-AED9-406C-9322-C75607BE9F7C}"/>
            </a:ext>
          </a:extLst>
        </xdr:cNvPr>
        <xdr:cNvSpPr txBox="1"/>
      </xdr:nvSpPr>
      <xdr:spPr>
        <a:xfrm>
          <a:off x="11119749" y="99891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4AE75D9-9D93-47EA-8707-367806CC55E2}"/>
            </a:ext>
          </a:extLst>
        </xdr:cNvPr>
        <xdr:cNvCxnSpPr/>
      </xdr:nvCxnSpPr>
      <xdr:spPr>
        <a:xfrm>
          <a:off x="11493500" y="975565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DBAB9407-9D81-41B7-81AA-10B35BF58219}"/>
            </a:ext>
          </a:extLst>
        </xdr:cNvPr>
        <xdr:cNvSpPr txBox="1"/>
      </xdr:nvSpPr>
      <xdr:spPr>
        <a:xfrm>
          <a:off x="11119749" y="96160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29E65FF-F714-4C9E-8B54-DC7E89E0D1B2}"/>
            </a:ext>
          </a:extLst>
        </xdr:cNvPr>
        <xdr:cNvCxnSpPr/>
      </xdr:nvCxnSpPr>
      <xdr:spPr>
        <a:xfrm>
          <a:off x="11493500" y="9379927"/>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E84F08C9-595F-4115-B4D0-084793E99E0F}"/>
            </a:ext>
          </a:extLst>
        </xdr:cNvPr>
        <xdr:cNvSpPr txBox="1"/>
      </xdr:nvSpPr>
      <xdr:spPr>
        <a:xfrm>
          <a:off x="11119749" y="9240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135C5A0-21C0-47B5-9A5A-653490D9801A}"/>
            </a:ext>
          </a:extLst>
        </xdr:cNvPr>
        <xdr:cNvCxnSpPr/>
      </xdr:nvCxnSpPr>
      <xdr:spPr>
        <a:xfrm>
          <a:off x="11493500" y="900420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C570A53A-7FCF-4F15-B5B2-F31AB16623BD}"/>
            </a:ext>
          </a:extLst>
        </xdr:cNvPr>
        <xdr:cNvSpPr txBox="1"/>
      </xdr:nvSpPr>
      <xdr:spPr>
        <a:xfrm>
          <a:off x="11183869" y="88646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88A6C325-47F9-4083-A649-C7AB9851DA8A}"/>
            </a:ext>
          </a:extLst>
        </xdr:cNvPr>
        <xdr:cNvSpPr/>
      </xdr:nvSpPr>
      <xdr:spPr>
        <a:xfrm>
          <a:off x="11493500"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980BE992-60AE-49A5-8C99-BE0548203CAD}"/>
            </a:ext>
          </a:extLst>
        </xdr:cNvPr>
        <xdr:cNvCxnSpPr/>
      </xdr:nvCxnSpPr>
      <xdr:spPr>
        <a:xfrm flipV="1">
          <a:off x="15073287" y="9628017"/>
          <a:ext cx="0" cy="1050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AB518A94-96C7-4BAD-8BAA-3D98FE89EDA7}"/>
            </a:ext>
          </a:extLst>
        </xdr:cNvPr>
        <xdr:cNvSpPr txBox="1"/>
      </xdr:nvSpPr>
      <xdr:spPr>
        <a:xfrm>
          <a:off x="15112023" y="1068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AD643439-916A-4993-9370-0F24069DA927}"/>
            </a:ext>
          </a:extLst>
        </xdr:cNvPr>
        <xdr:cNvCxnSpPr/>
      </xdr:nvCxnSpPr>
      <xdr:spPr>
        <a:xfrm>
          <a:off x="14985023" y="1067899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3EB46BBE-BD45-4E8A-A477-1592AAC2C866}"/>
            </a:ext>
          </a:extLst>
        </xdr:cNvPr>
        <xdr:cNvSpPr txBox="1"/>
      </xdr:nvSpPr>
      <xdr:spPr>
        <a:xfrm>
          <a:off x="15112023" y="9408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CB624EB1-DC2A-4A1F-8460-91F75B07D93C}"/>
            </a:ext>
          </a:extLst>
        </xdr:cNvPr>
        <xdr:cNvCxnSpPr/>
      </xdr:nvCxnSpPr>
      <xdr:spPr>
        <a:xfrm>
          <a:off x="14985023" y="962801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1EB9B56F-0F51-40E9-BD7F-A4D60712961B}"/>
            </a:ext>
          </a:extLst>
        </xdr:cNvPr>
        <xdr:cNvSpPr txBox="1"/>
      </xdr:nvSpPr>
      <xdr:spPr>
        <a:xfrm>
          <a:off x="15112023" y="100920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7B26EC3A-1A38-446D-9C20-F384BD13D693}"/>
            </a:ext>
          </a:extLst>
        </xdr:cNvPr>
        <xdr:cNvSpPr/>
      </xdr:nvSpPr>
      <xdr:spPr>
        <a:xfrm>
          <a:off x="15023123" y="10237958"/>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808720D2-971D-4CAA-9BC2-6E6B9A010295}"/>
            </a:ext>
          </a:extLst>
        </xdr:cNvPr>
        <xdr:cNvSpPr/>
      </xdr:nvSpPr>
      <xdr:spPr>
        <a:xfrm>
          <a:off x="14243538" y="10230338"/>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FC974210-0BC9-4E9C-B0C3-DDA4E9B41E11}"/>
            </a:ext>
          </a:extLst>
        </xdr:cNvPr>
        <xdr:cNvSpPr/>
      </xdr:nvSpPr>
      <xdr:spPr>
        <a:xfrm>
          <a:off x="13427808" y="1021700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6F464CF4-B290-48A2-ABF2-546943556CCA}"/>
            </a:ext>
          </a:extLst>
        </xdr:cNvPr>
        <xdr:cNvSpPr/>
      </xdr:nvSpPr>
      <xdr:spPr>
        <a:xfrm>
          <a:off x="12612077" y="10203668"/>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D5EA21E7-1CA0-46F0-87AE-565F2E6FB4DC}"/>
            </a:ext>
          </a:extLst>
        </xdr:cNvPr>
        <xdr:cNvSpPr/>
      </xdr:nvSpPr>
      <xdr:spPr>
        <a:xfrm>
          <a:off x="11781692" y="1019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4F59136-42F5-4FFF-9556-18E15CB17AFA}"/>
            </a:ext>
          </a:extLst>
        </xdr:cNvPr>
        <xdr:cNvSpPr txBox="1"/>
      </xdr:nvSpPr>
      <xdr:spPr>
        <a:xfrm>
          <a:off x="148980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F099F40-0A91-4479-8977-722F702E5D57}"/>
            </a:ext>
          </a:extLst>
        </xdr:cNvPr>
        <xdr:cNvSpPr txBox="1"/>
      </xdr:nvSpPr>
      <xdr:spPr>
        <a:xfrm>
          <a:off x="14118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BDCF46F-524B-470B-87AB-BB7BB3F639BE}"/>
            </a:ext>
          </a:extLst>
        </xdr:cNvPr>
        <xdr:cNvSpPr txBox="1"/>
      </xdr:nvSpPr>
      <xdr:spPr>
        <a:xfrm>
          <a:off x="13302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EAA5E6D-C936-47F2-B2DF-B72A8864F827}"/>
            </a:ext>
          </a:extLst>
        </xdr:cNvPr>
        <xdr:cNvSpPr txBox="1"/>
      </xdr:nvSpPr>
      <xdr:spPr>
        <a:xfrm>
          <a:off x="12487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5C8310A-2F4C-47B1-820A-0F76C70603CB}"/>
            </a:ext>
          </a:extLst>
        </xdr:cNvPr>
        <xdr:cNvSpPr txBox="1"/>
      </xdr:nvSpPr>
      <xdr:spPr>
        <a:xfrm>
          <a:off x="11656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47" name="楕円 646">
          <a:extLst>
            <a:ext uri="{FF2B5EF4-FFF2-40B4-BE49-F238E27FC236}">
              <a16:creationId xmlns:a16="http://schemas.microsoft.com/office/drawing/2014/main" id="{57EFF4D2-3B70-4544-8C06-B78A469B9251}"/>
            </a:ext>
          </a:extLst>
        </xdr:cNvPr>
        <xdr:cNvSpPr/>
      </xdr:nvSpPr>
      <xdr:spPr>
        <a:xfrm>
          <a:off x="15023123" y="1050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15257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F6139DAA-543B-4254-B4C6-164E2F372EF7}"/>
            </a:ext>
          </a:extLst>
        </xdr:cNvPr>
        <xdr:cNvSpPr txBox="1"/>
      </xdr:nvSpPr>
      <xdr:spPr>
        <a:xfrm>
          <a:off x="15112023" y="1048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8255</xdr:rowOff>
    </xdr:from>
    <xdr:to>
      <xdr:col>81</xdr:col>
      <xdr:colOff>101600</xdr:colOff>
      <xdr:row>62</xdr:row>
      <xdr:rowOff>109855</xdr:rowOff>
    </xdr:to>
    <xdr:sp macro="" textlink="">
      <xdr:nvSpPr>
        <xdr:cNvPr id="649" name="楕円 648">
          <a:extLst>
            <a:ext uri="{FF2B5EF4-FFF2-40B4-BE49-F238E27FC236}">
              <a16:creationId xmlns:a16="http://schemas.microsoft.com/office/drawing/2014/main" id="{E8809268-7964-4556-A1F4-ADE672B9CC0A}"/>
            </a:ext>
          </a:extLst>
        </xdr:cNvPr>
        <xdr:cNvSpPr/>
      </xdr:nvSpPr>
      <xdr:spPr>
        <a:xfrm>
          <a:off x="14243538" y="1047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59055</xdr:rowOff>
    </xdr:from>
    <xdr:to>
      <xdr:col>85</xdr:col>
      <xdr:colOff>127000</xdr:colOff>
      <xdr:row>62</xdr:row>
      <xdr:rowOff>87630</xdr:rowOff>
    </xdr:to>
    <xdr:cxnSp macro="">
      <xdr:nvCxnSpPr>
        <xdr:cNvPr id="650" name="直線コネクタ 649">
          <a:extLst>
            <a:ext uri="{FF2B5EF4-FFF2-40B4-BE49-F238E27FC236}">
              <a16:creationId xmlns:a16="http://schemas.microsoft.com/office/drawing/2014/main" id="{F3F2A4C2-FBE4-45A3-9609-BAE148FC5A58}"/>
            </a:ext>
          </a:extLst>
        </xdr:cNvPr>
        <xdr:cNvCxnSpPr/>
      </xdr:nvCxnSpPr>
      <xdr:spPr>
        <a:xfrm>
          <a:off x="14294338" y="10525418"/>
          <a:ext cx="77958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149225</xdr:rowOff>
    </xdr:from>
    <xdr:to>
      <xdr:col>76</xdr:col>
      <xdr:colOff>165100</xdr:colOff>
      <xdr:row>62</xdr:row>
      <xdr:rowOff>79375</xdr:rowOff>
    </xdr:to>
    <xdr:sp macro="" textlink="">
      <xdr:nvSpPr>
        <xdr:cNvPr id="651" name="楕円 650">
          <a:extLst>
            <a:ext uri="{FF2B5EF4-FFF2-40B4-BE49-F238E27FC236}">
              <a16:creationId xmlns:a16="http://schemas.microsoft.com/office/drawing/2014/main" id="{2F40F77D-4FD8-4218-B76F-DB8E958BA2A5}"/>
            </a:ext>
          </a:extLst>
        </xdr:cNvPr>
        <xdr:cNvSpPr/>
      </xdr:nvSpPr>
      <xdr:spPr>
        <a:xfrm>
          <a:off x="13427808" y="1044677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28575</xdr:rowOff>
    </xdr:from>
    <xdr:to>
      <xdr:col>81</xdr:col>
      <xdr:colOff>50800</xdr:colOff>
      <xdr:row>62</xdr:row>
      <xdr:rowOff>59055</xdr:rowOff>
    </xdr:to>
    <xdr:cxnSp macro="">
      <xdr:nvCxnSpPr>
        <xdr:cNvPr id="652" name="直線コネクタ 651">
          <a:extLst>
            <a:ext uri="{FF2B5EF4-FFF2-40B4-BE49-F238E27FC236}">
              <a16:creationId xmlns:a16="http://schemas.microsoft.com/office/drawing/2014/main" id="{7B5D15C5-F475-43A2-9DB8-00C4192B8459}"/>
            </a:ext>
          </a:extLst>
        </xdr:cNvPr>
        <xdr:cNvCxnSpPr/>
      </xdr:nvCxnSpPr>
      <xdr:spPr>
        <a:xfrm>
          <a:off x="13478608" y="10494938"/>
          <a:ext cx="81573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124460</xdr:rowOff>
    </xdr:from>
    <xdr:to>
      <xdr:col>72</xdr:col>
      <xdr:colOff>38100</xdr:colOff>
      <xdr:row>62</xdr:row>
      <xdr:rowOff>54610</xdr:rowOff>
    </xdr:to>
    <xdr:sp macro="" textlink="">
      <xdr:nvSpPr>
        <xdr:cNvPr id="653" name="楕円 652">
          <a:extLst>
            <a:ext uri="{FF2B5EF4-FFF2-40B4-BE49-F238E27FC236}">
              <a16:creationId xmlns:a16="http://schemas.microsoft.com/office/drawing/2014/main" id="{755D41E0-EB1C-4D20-BDA9-F2320D23DF63}"/>
            </a:ext>
          </a:extLst>
        </xdr:cNvPr>
        <xdr:cNvSpPr/>
      </xdr:nvSpPr>
      <xdr:spPr>
        <a:xfrm>
          <a:off x="12612077" y="10422011"/>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3810</xdr:rowOff>
    </xdr:from>
    <xdr:to>
      <xdr:col>76</xdr:col>
      <xdr:colOff>114300</xdr:colOff>
      <xdr:row>62</xdr:row>
      <xdr:rowOff>28575</xdr:rowOff>
    </xdr:to>
    <xdr:cxnSp macro="">
      <xdr:nvCxnSpPr>
        <xdr:cNvPr id="654" name="直線コネクタ 653">
          <a:extLst>
            <a:ext uri="{FF2B5EF4-FFF2-40B4-BE49-F238E27FC236}">
              <a16:creationId xmlns:a16="http://schemas.microsoft.com/office/drawing/2014/main" id="{344518D3-2309-4F28-A95B-55C8C7621559}"/>
            </a:ext>
          </a:extLst>
        </xdr:cNvPr>
        <xdr:cNvCxnSpPr/>
      </xdr:nvCxnSpPr>
      <xdr:spPr>
        <a:xfrm>
          <a:off x="12662877" y="10470173"/>
          <a:ext cx="815731"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655" name="楕円 654">
          <a:extLst>
            <a:ext uri="{FF2B5EF4-FFF2-40B4-BE49-F238E27FC236}">
              <a16:creationId xmlns:a16="http://schemas.microsoft.com/office/drawing/2014/main" id="{EA819B59-D346-4E5C-85DC-EA3967FF9299}"/>
            </a:ext>
          </a:extLst>
        </xdr:cNvPr>
        <xdr:cNvSpPr/>
      </xdr:nvSpPr>
      <xdr:spPr>
        <a:xfrm>
          <a:off x="11781692" y="1038962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62</xdr:row>
      <xdr:rowOff>3810</xdr:rowOff>
    </xdr:to>
    <xdr:cxnSp macro="">
      <xdr:nvCxnSpPr>
        <xdr:cNvPr id="656" name="直線コネクタ 655">
          <a:extLst>
            <a:ext uri="{FF2B5EF4-FFF2-40B4-BE49-F238E27FC236}">
              <a16:creationId xmlns:a16="http://schemas.microsoft.com/office/drawing/2014/main" id="{373E302C-4CBD-42A1-A503-2EA6C5B19BBE}"/>
            </a:ext>
          </a:extLst>
        </xdr:cNvPr>
        <xdr:cNvCxnSpPr/>
      </xdr:nvCxnSpPr>
      <xdr:spPr>
        <a:xfrm>
          <a:off x="11832492" y="10440426"/>
          <a:ext cx="830385" cy="2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657" name="n_1aveValue【学校施設】&#10;有形固定資産減価償却率">
          <a:extLst>
            <a:ext uri="{FF2B5EF4-FFF2-40B4-BE49-F238E27FC236}">
              <a16:creationId xmlns:a16="http://schemas.microsoft.com/office/drawing/2014/main" id="{9C72DDF6-78A0-421E-8ECB-1B0A52314F9F}"/>
            </a:ext>
          </a:extLst>
        </xdr:cNvPr>
        <xdr:cNvSpPr txBox="1"/>
      </xdr:nvSpPr>
      <xdr:spPr>
        <a:xfrm>
          <a:off x="14093736" y="10008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658" name="n_2aveValue【学校施設】&#10;有形固定資産減価償却率">
          <a:extLst>
            <a:ext uri="{FF2B5EF4-FFF2-40B4-BE49-F238E27FC236}">
              <a16:creationId xmlns:a16="http://schemas.microsoft.com/office/drawing/2014/main" id="{9792A334-DE34-4E7A-9E85-DD49871DD03F}"/>
            </a:ext>
          </a:extLst>
        </xdr:cNvPr>
        <xdr:cNvSpPr txBox="1"/>
      </xdr:nvSpPr>
      <xdr:spPr>
        <a:xfrm>
          <a:off x="13290706" y="999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a:extLst>
            <a:ext uri="{FF2B5EF4-FFF2-40B4-BE49-F238E27FC236}">
              <a16:creationId xmlns:a16="http://schemas.microsoft.com/office/drawing/2014/main" id="{28A8E84B-8DFD-4E39-93BC-D1370E89E065}"/>
            </a:ext>
          </a:extLst>
        </xdr:cNvPr>
        <xdr:cNvSpPr txBox="1"/>
      </xdr:nvSpPr>
      <xdr:spPr>
        <a:xfrm>
          <a:off x="12474975" y="9981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660" name="n_4aveValue【学校施設】&#10;有形固定資産減価償却率">
          <a:extLst>
            <a:ext uri="{FF2B5EF4-FFF2-40B4-BE49-F238E27FC236}">
              <a16:creationId xmlns:a16="http://schemas.microsoft.com/office/drawing/2014/main" id="{A4BEB69F-A2CE-46A0-BBF8-19937230AC28}"/>
            </a:ext>
          </a:extLst>
        </xdr:cNvPr>
        <xdr:cNvSpPr txBox="1"/>
      </xdr:nvSpPr>
      <xdr:spPr>
        <a:xfrm>
          <a:off x="11644590" y="997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100982</xdr:rowOff>
    </xdr:from>
    <xdr:ext cx="405111" cy="259045"/>
    <xdr:sp macro="" textlink="">
      <xdr:nvSpPr>
        <xdr:cNvPr id="661" name="n_1mainValue【学校施設】&#10;有形固定資産減価償却率">
          <a:extLst>
            <a:ext uri="{FF2B5EF4-FFF2-40B4-BE49-F238E27FC236}">
              <a16:creationId xmlns:a16="http://schemas.microsoft.com/office/drawing/2014/main" id="{E46DC719-22F2-44AA-B13E-4FFFC9999E7D}"/>
            </a:ext>
          </a:extLst>
        </xdr:cNvPr>
        <xdr:cNvSpPr txBox="1"/>
      </xdr:nvSpPr>
      <xdr:spPr>
        <a:xfrm>
          <a:off x="14093736" y="1056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70502</xdr:rowOff>
    </xdr:from>
    <xdr:ext cx="405111" cy="259045"/>
    <xdr:sp macro="" textlink="">
      <xdr:nvSpPr>
        <xdr:cNvPr id="662" name="n_2mainValue【学校施設】&#10;有形固定資産減価償却率">
          <a:extLst>
            <a:ext uri="{FF2B5EF4-FFF2-40B4-BE49-F238E27FC236}">
              <a16:creationId xmlns:a16="http://schemas.microsoft.com/office/drawing/2014/main" id="{87650F0C-0AA0-4F19-9422-B8427ABCBABB}"/>
            </a:ext>
          </a:extLst>
        </xdr:cNvPr>
        <xdr:cNvSpPr txBox="1"/>
      </xdr:nvSpPr>
      <xdr:spPr>
        <a:xfrm>
          <a:off x="13290706" y="10536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45737</xdr:rowOff>
    </xdr:from>
    <xdr:ext cx="405111" cy="259045"/>
    <xdr:sp macro="" textlink="">
      <xdr:nvSpPr>
        <xdr:cNvPr id="663" name="n_3mainValue【学校施設】&#10;有形固定資産減価償却率">
          <a:extLst>
            <a:ext uri="{FF2B5EF4-FFF2-40B4-BE49-F238E27FC236}">
              <a16:creationId xmlns:a16="http://schemas.microsoft.com/office/drawing/2014/main" id="{EF7197DF-341D-44F2-8523-E328F9E513EC}"/>
            </a:ext>
          </a:extLst>
        </xdr:cNvPr>
        <xdr:cNvSpPr txBox="1"/>
      </xdr:nvSpPr>
      <xdr:spPr>
        <a:xfrm>
          <a:off x="12474975" y="1051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664" name="n_4mainValue【学校施設】&#10;有形固定資産減価償却率">
          <a:extLst>
            <a:ext uri="{FF2B5EF4-FFF2-40B4-BE49-F238E27FC236}">
              <a16:creationId xmlns:a16="http://schemas.microsoft.com/office/drawing/2014/main" id="{23F558BA-30C3-45CA-9CEE-D105746286AA}"/>
            </a:ext>
          </a:extLst>
        </xdr:cNvPr>
        <xdr:cNvSpPr txBox="1"/>
      </xdr:nvSpPr>
      <xdr:spPr>
        <a:xfrm>
          <a:off x="11644590" y="10479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A409A701-ECBE-4FA8-BF7D-4432690DF127}"/>
            </a:ext>
          </a:extLst>
        </xdr:cNvPr>
        <xdr:cNvSpPr/>
      </xdr:nvSpPr>
      <xdr:spPr>
        <a:xfrm>
          <a:off x="16881231"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606716E-EA51-46CE-9B2E-2A3E6537D51A}"/>
            </a:ext>
          </a:extLst>
        </xdr:cNvPr>
        <xdr:cNvSpPr/>
      </xdr:nvSpPr>
      <xdr:spPr>
        <a:xfrm>
          <a:off x="17008231"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B3B5D84-D201-4228-AEA5-A32FDA63DF2D}"/>
            </a:ext>
          </a:extLst>
        </xdr:cNvPr>
        <xdr:cNvSpPr/>
      </xdr:nvSpPr>
      <xdr:spPr>
        <a:xfrm>
          <a:off x="17008231"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9BC1145-423B-466C-ABA9-5BF9FCC3D716}"/>
            </a:ext>
          </a:extLst>
        </xdr:cNvPr>
        <xdr:cNvSpPr/>
      </xdr:nvSpPr>
      <xdr:spPr>
        <a:xfrm>
          <a:off x="17936308"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4C06FB1-5DD8-4478-ACA1-498310BD18FC}"/>
            </a:ext>
          </a:extLst>
        </xdr:cNvPr>
        <xdr:cNvSpPr/>
      </xdr:nvSpPr>
      <xdr:spPr>
        <a:xfrm>
          <a:off x="17936308"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C987B23-3E69-48D8-80CB-3148469D1D7A}"/>
            </a:ext>
          </a:extLst>
        </xdr:cNvPr>
        <xdr:cNvSpPr/>
      </xdr:nvSpPr>
      <xdr:spPr>
        <a:xfrm>
          <a:off x="18991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87A3DF1-C1E2-4873-AED0-C9B9CFD592C8}"/>
            </a:ext>
          </a:extLst>
        </xdr:cNvPr>
        <xdr:cNvSpPr/>
      </xdr:nvSpPr>
      <xdr:spPr>
        <a:xfrm>
          <a:off x="18991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FCC0F6FA-72A2-49C4-853E-50A1A83D98EA}"/>
            </a:ext>
          </a:extLst>
        </xdr:cNvPr>
        <xdr:cNvSpPr/>
      </xdr:nvSpPr>
      <xdr:spPr>
        <a:xfrm>
          <a:off x="16881231"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4CFD6775-053E-42F9-A039-233F2F94753A}"/>
            </a:ext>
          </a:extLst>
        </xdr:cNvPr>
        <xdr:cNvSpPr txBox="1"/>
      </xdr:nvSpPr>
      <xdr:spPr>
        <a:xfrm>
          <a:off x="16857785"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A3B5821-91BE-4940-BD1A-D5D32CF846B5}"/>
            </a:ext>
          </a:extLst>
        </xdr:cNvPr>
        <xdr:cNvCxnSpPr/>
      </xdr:nvCxnSpPr>
      <xdr:spPr>
        <a:xfrm>
          <a:off x="16881231"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23FE41C5-719A-4556-9853-EC965B137951}"/>
            </a:ext>
          </a:extLst>
        </xdr:cNvPr>
        <xdr:cNvSpPr txBox="1"/>
      </xdr:nvSpPr>
      <xdr:spPr>
        <a:xfrm>
          <a:off x="16458013"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1DCC8F5C-6977-4215-B06D-8E21394DB740}"/>
            </a:ext>
          </a:extLst>
        </xdr:cNvPr>
        <xdr:cNvCxnSpPr/>
      </xdr:nvCxnSpPr>
      <xdr:spPr>
        <a:xfrm>
          <a:off x="16881231" y="109346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C169C2AB-6934-4362-9865-1CDBAE70E846}"/>
            </a:ext>
          </a:extLst>
        </xdr:cNvPr>
        <xdr:cNvSpPr txBox="1"/>
      </xdr:nvSpPr>
      <xdr:spPr>
        <a:xfrm>
          <a:off x="16458013" y="107950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78624D65-EC10-4FB5-AF8C-CE34D6BFFD59}"/>
            </a:ext>
          </a:extLst>
        </xdr:cNvPr>
        <xdr:cNvCxnSpPr/>
      </xdr:nvCxnSpPr>
      <xdr:spPr>
        <a:xfrm>
          <a:off x="16881231" y="1061332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BF1BE418-57E8-45A3-9EF6-61FF0F0A16B7}"/>
            </a:ext>
          </a:extLst>
        </xdr:cNvPr>
        <xdr:cNvSpPr txBox="1"/>
      </xdr:nvSpPr>
      <xdr:spPr>
        <a:xfrm>
          <a:off x="16458013" y="10471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D1F49C54-ED1D-4BA4-B03D-ABA876CA00A2}"/>
            </a:ext>
          </a:extLst>
        </xdr:cNvPr>
        <xdr:cNvCxnSpPr/>
      </xdr:nvCxnSpPr>
      <xdr:spPr>
        <a:xfrm>
          <a:off x="16881231" y="1029202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D33C2EAF-34F0-4B50-A921-04A55527FB9D}"/>
            </a:ext>
          </a:extLst>
        </xdr:cNvPr>
        <xdr:cNvSpPr txBox="1"/>
      </xdr:nvSpPr>
      <xdr:spPr>
        <a:xfrm>
          <a:off x="16458013" y="101498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D948C89A-28C4-4262-B26D-F5DD429CECE3}"/>
            </a:ext>
          </a:extLst>
        </xdr:cNvPr>
        <xdr:cNvCxnSpPr/>
      </xdr:nvCxnSpPr>
      <xdr:spPr>
        <a:xfrm>
          <a:off x="16881231" y="996809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6E28CC6E-5CC8-49D7-9D9C-B5FDED938379}"/>
            </a:ext>
          </a:extLst>
        </xdr:cNvPr>
        <xdr:cNvSpPr txBox="1"/>
      </xdr:nvSpPr>
      <xdr:spPr>
        <a:xfrm>
          <a:off x="16458013" y="98285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D00B7A22-894E-44A2-9D39-DCC215C202D1}"/>
            </a:ext>
          </a:extLst>
        </xdr:cNvPr>
        <xdr:cNvCxnSpPr/>
      </xdr:nvCxnSpPr>
      <xdr:spPr>
        <a:xfrm>
          <a:off x="16881231" y="964679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F90A80F2-4DA2-4E61-AC5E-DA8DFF28FA7F}"/>
            </a:ext>
          </a:extLst>
        </xdr:cNvPr>
        <xdr:cNvSpPr txBox="1"/>
      </xdr:nvSpPr>
      <xdr:spPr>
        <a:xfrm>
          <a:off x="16458013" y="95072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C69B3871-9671-4EC1-A69E-4DAE600CB1FD}"/>
            </a:ext>
          </a:extLst>
        </xdr:cNvPr>
        <xdr:cNvCxnSpPr/>
      </xdr:nvCxnSpPr>
      <xdr:spPr>
        <a:xfrm>
          <a:off x="16881231" y="932549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FEA0EF9F-0177-4830-98C8-6D404FDCDD0D}"/>
            </a:ext>
          </a:extLst>
        </xdr:cNvPr>
        <xdr:cNvSpPr txBox="1"/>
      </xdr:nvSpPr>
      <xdr:spPr>
        <a:xfrm>
          <a:off x="16458013" y="91859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71175C49-3B91-499A-B72E-32F26E41A9DD}"/>
            </a:ext>
          </a:extLst>
        </xdr:cNvPr>
        <xdr:cNvCxnSpPr/>
      </xdr:nvCxnSpPr>
      <xdr:spPr>
        <a:xfrm>
          <a:off x="16881231"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C084391-531E-4DDF-979B-F61786827BDF}"/>
            </a:ext>
          </a:extLst>
        </xdr:cNvPr>
        <xdr:cNvSpPr txBox="1"/>
      </xdr:nvSpPr>
      <xdr:spPr>
        <a:xfrm>
          <a:off x="16458013" y="8864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FC3B97B7-4479-4EDF-B12D-349E9401F665}"/>
            </a:ext>
          </a:extLst>
        </xdr:cNvPr>
        <xdr:cNvSpPr/>
      </xdr:nvSpPr>
      <xdr:spPr>
        <a:xfrm>
          <a:off x="16881231"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34B077C8-B8F1-4D0E-8750-21ECED5B1723}"/>
            </a:ext>
          </a:extLst>
        </xdr:cNvPr>
        <xdr:cNvCxnSpPr/>
      </xdr:nvCxnSpPr>
      <xdr:spPr>
        <a:xfrm flipV="1">
          <a:off x="20461018" y="9285682"/>
          <a:ext cx="0" cy="1599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3E3DB7A5-5F42-4D31-865E-85A8D96F3742}"/>
            </a:ext>
          </a:extLst>
        </xdr:cNvPr>
        <xdr:cNvSpPr txBox="1"/>
      </xdr:nvSpPr>
      <xdr:spPr>
        <a:xfrm>
          <a:off x="20499754" y="1088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C8337C38-48BA-486F-833A-AA7420B8E4E5}"/>
            </a:ext>
          </a:extLst>
        </xdr:cNvPr>
        <xdr:cNvCxnSpPr/>
      </xdr:nvCxnSpPr>
      <xdr:spPr>
        <a:xfrm>
          <a:off x="20387408" y="1088563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FB71D681-4EDE-4E0C-A3BA-530A12F73657}"/>
            </a:ext>
          </a:extLst>
        </xdr:cNvPr>
        <xdr:cNvSpPr txBox="1"/>
      </xdr:nvSpPr>
      <xdr:spPr>
        <a:xfrm>
          <a:off x="20499754" y="906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4AABD0CB-2180-46E2-AE3B-EB2A3C93AFD2}"/>
            </a:ext>
          </a:extLst>
        </xdr:cNvPr>
        <xdr:cNvCxnSpPr/>
      </xdr:nvCxnSpPr>
      <xdr:spPr>
        <a:xfrm>
          <a:off x="20387408" y="928568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696" name="【学校施設】&#10;一人当たり面積平均値テキスト">
          <a:extLst>
            <a:ext uri="{FF2B5EF4-FFF2-40B4-BE49-F238E27FC236}">
              <a16:creationId xmlns:a16="http://schemas.microsoft.com/office/drawing/2014/main" id="{DD3BB4AD-93D2-462B-80C0-AF9E613E57DD}"/>
            </a:ext>
          </a:extLst>
        </xdr:cNvPr>
        <xdr:cNvSpPr txBox="1"/>
      </xdr:nvSpPr>
      <xdr:spPr>
        <a:xfrm>
          <a:off x="20499754" y="10229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D891A9E7-708D-47AF-834D-27D3B46DD4C2}"/>
            </a:ext>
          </a:extLst>
        </xdr:cNvPr>
        <xdr:cNvSpPr/>
      </xdr:nvSpPr>
      <xdr:spPr>
        <a:xfrm>
          <a:off x="20410854" y="10375747"/>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5EA9A4DA-7897-434E-927F-A99331FA5AAA}"/>
            </a:ext>
          </a:extLst>
        </xdr:cNvPr>
        <xdr:cNvSpPr/>
      </xdr:nvSpPr>
      <xdr:spPr>
        <a:xfrm>
          <a:off x="19645923" y="10404050"/>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37A29DCE-F753-49EB-94E5-7DC21A4C5C83}"/>
            </a:ext>
          </a:extLst>
        </xdr:cNvPr>
        <xdr:cNvSpPr/>
      </xdr:nvSpPr>
      <xdr:spPr>
        <a:xfrm>
          <a:off x="18815538" y="10413847"/>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22EE0C23-F3EF-4FAF-B5A4-D18DE5C6F138}"/>
            </a:ext>
          </a:extLst>
        </xdr:cNvPr>
        <xdr:cNvSpPr/>
      </xdr:nvSpPr>
      <xdr:spPr>
        <a:xfrm>
          <a:off x="17999808" y="1042799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DDCD96B0-E63B-45D6-989C-F5BB07E9BC13}"/>
            </a:ext>
          </a:extLst>
        </xdr:cNvPr>
        <xdr:cNvSpPr/>
      </xdr:nvSpPr>
      <xdr:spPr>
        <a:xfrm>
          <a:off x="17184077" y="10437795"/>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C669B6A-CCED-4BDF-90C6-7E6BE0D8B9F1}"/>
            </a:ext>
          </a:extLst>
        </xdr:cNvPr>
        <xdr:cNvSpPr txBox="1"/>
      </xdr:nvSpPr>
      <xdr:spPr>
        <a:xfrm>
          <a:off x="20285808"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1991E2C-C3FB-4FF0-9BDE-590532D0F560}"/>
            </a:ext>
          </a:extLst>
        </xdr:cNvPr>
        <xdr:cNvSpPr txBox="1"/>
      </xdr:nvSpPr>
      <xdr:spPr>
        <a:xfrm>
          <a:off x="195208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FBE45FF-D726-43B3-9EE0-91507BE5E277}"/>
            </a:ext>
          </a:extLst>
        </xdr:cNvPr>
        <xdr:cNvSpPr txBox="1"/>
      </xdr:nvSpPr>
      <xdr:spPr>
        <a:xfrm>
          <a:off x="18690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2151C0F-5933-491C-8112-027403D1C2CD}"/>
            </a:ext>
          </a:extLst>
        </xdr:cNvPr>
        <xdr:cNvSpPr txBox="1"/>
      </xdr:nvSpPr>
      <xdr:spPr>
        <a:xfrm>
          <a:off x="17874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351F909-7242-4B96-A091-025AF969C1F3}"/>
            </a:ext>
          </a:extLst>
        </xdr:cNvPr>
        <xdr:cNvSpPr txBox="1"/>
      </xdr:nvSpPr>
      <xdr:spPr>
        <a:xfrm>
          <a:off x="17059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139156</xdr:rowOff>
    </xdr:from>
    <xdr:to>
      <xdr:col>116</xdr:col>
      <xdr:colOff>114300</xdr:colOff>
      <xdr:row>62</xdr:row>
      <xdr:rowOff>69306</xdr:rowOff>
    </xdr:to>
    <xdr:sp macro="" textlink="">
      <xdr:nvSpPr>
        <xdr:cNvPr id="707" name="楕円 706">
          <a:extLst>
            <a:ext uri="{FF2B5EF4-FFF2-40B4-BE49-F238E27FC236}">
              <a16:creationId xmlns:a16="http://schemas.microsoft.com/office/drawing/2014/main" id="{6CA8F4F7-4E46-45C9-A508-F29D95287FB7}"/>
            </a:ext>
          </a:extLst>
        </xdr:cNvPr>
        <xdr:cNvSpPr/>
      </xdr:nvSpPr>
      <xdr:spPr>
        <a:xfrm>
          <a:off x="20410854" y="1043670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117583</xdr:rowOff>
    </xdr:from>
    <xdr:ext cx="469744" cy="259045"/>
    <xdr:sp macro="" textlink="">
      <xdr:nvSpPr>
        <xdr:cNvPr id="708" name="【学校施設】&#10;一人当たり面積該当値テキスト">
          <a:extLst>
            <a:ext uri="{FF2B5EF4-FFF2-40B4-BE49-F238E27FC236}">
              <a16:creationId xmlns:a16="http://schemas.microsoft.com/office/drawing/2014/main" id="{B0C139C6-0A65-4B2A-B53A-04809DC30339}"/>
            </a:ext>
          </a:extLst>
        </xdr:cNvPr>
        <xdr:cNvSpPr txBox="1"/>
      </xdr:nvSpPr>
      <xdr:spPr>
        <a:xfrm>
          <a:off x="20499754" y="1041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148953</xdr:rowOff>
    </xdr:from>
    <xdr:to>
      <xdr:col>112</xdr:col>
      <xdr:colOff>38100</xdr:colOff>
      <xdr:row>62</xdr:row>
      <xdr:rowOff>79103</xdr:rowOff>
    </xdr:to>
    <xdr:sp macro="" textlink="">
      <xdr:nvSpPr>
        <xdr:cNvPr id="709" name="楕円 708">
          <a:extLst>
            <a:ext uri="{FF2B5EF4-FFF2-40B4-BE49-F238E27FC236}">
              <a16:creationId xmlns:a16="http://schemas.microsoft.com/office/drawing/2014/main" id="{13DA14AC-7B52-4E34-ABA1-22FEB1A9B413}"/>
            </a:ext>
          </a:extLst>
        </xdr:cNvPr>
        <xdr:cNvSpPr/>
      </xdr:nvSpPr>
      <xdr:spPr>
        <a:xfrm>
          <a:off x="19645923" y="10446504"/>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18506</xdr:rowOff>
    </xdr:from>
    <xdr:to>
      <xdr:col>116</xdr:col>
      <xdr:colOff>63500</xdr:colOff>
      <xdr:row>62</xdr:row>
      <xdr:rowOff>28303</xdr:rowOff>
    </xdr:to>
    <xdr:cxnSp macro="">
      <xdr:nvCxnSpPr>
        <xdr:cNvPr id="710" name="直線コネクタ 709">
          <a:extLst>
            <a:ext uri="{FF2B5EF4-FFF2-40B4-BE49-F238E27FC236}">
              <a16:creationId xmlns:a16="http://schemas.microsoft.com/office/drawing/2014/main" id="{F5D0DB36-061D-43FF-AB65-536DE719775B}"/>
            </a:ext>
          </a:extLst>
        </xdr:cNvPr>
        <xdr:cNvCxnSpPr/>
      </xdr:nvCxnSpPr>
      <xdr:spPr>
        <a:xfrm flipV="1">
          <a:off x="19696723" y="10484869"/>
          <a:ext cx="764931"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158750</xdr:rowOff>
    </xdr:from>
    <xdr:to>
      <xdr:col>107</xdr:col>
      <xdr:colOff>101600</xdr:colOff>
      <xdr:row>62</xdr:row>
      <xdr:rowOff>88900</xdr:rowOff>
    </xdr:to>
    <xdr:sp macro="" textlink="">
      <xdr:nvSpPr>
        <xdr:cNvPr id="711" name="楕円 710">
          <a:extLst>
            <a:ext uri="{FF2B5EF4-FFF2-40B4-BE49-F238E27FC236}">
              <a16:creationId xmlns:a16="http://schemas.microsoft.com/office/drawing/2014/main" id="{1A826FA7-E548-4ACB-9381-BA85A54039B7}"/>
            </a:ext>
          </a:extLst>
        </xdr:cNvPr>
        <xdr:cNvSpPr/>
      </xdr:nvSpPr>
      <xdr:spPr>
        <a:xfrm>
          <a:off x="18815538" y="1045630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28303</xdr:rowOff>
    </xdr:from>
    <xdr:to>
      <xdr:col>111</xdr:col>
      <xdr:colOff>177800</xdr:colOff>
      <xdr:row>62</xdr:row>
      <xdr:rowOff>38100</xdr:rowOff>
    </xdr:to>
    <xdr:cxnSp macro="">
      <xdr:nvCxnSpPr>
        <xdr:cNvPr id="712" name="直線コネクタ 711">
          <a:extLst>
            <a:ext uri="{FF2B5EF4-FFF2-40B4-BE49-F238E27FC236}">
              <a16:creationId xmlns:a16="http://schemas.microsoft.com/office/drawing/2014/main" id="{2352742D-9DF5-4BC7-AD36-52C25BF1867F}"/>
            </a:ext>
          </a:extLst>
        </xdr:cNvPr>
        <xdr:cNvCxnSpPr/>
      </xdr:nvCxnSpPr>
      <xdr:spPr>
        <a:xfrm flipV="1">
          <a:off x="18866338" y="10494666"/>
          <a:ext cx="830385"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713" name="楕円 712">
          <a:extLst>
            <a:ext uri="{FF2B5EF4-FFF2-40B4-BE49-F238E27FC236}">
              <a16:creationId xmlns:a16="http://schemas.microsoft.com/office/drawing/2014/main" id="{E6CE555B-900C-4D40-8F06-234A17BBA6C0}"/>
            </a:ext>
          </a:extLst>
        </xdr:cNvPr>
        <xdr:cNvSpPr/>
      </xdr:nvSpPr>
      <xdr:spPr>
        <a:xfrm>
          <a:off x="17999808" y="1046392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38100</xdr:rowOff>
    </xdr:from>
    <xdr:to>
      <xdr:col>107</xdr:col>
      <xdr:colOff>50800</xdr:colOff>
      <xdr:row>62</xdr:row>
      <xdr:rowOff>45720</xdr:rowOff>
    </xdr:to>
    <xdr:cxnSp macro="">
      <xdr:nvCxnSpPr>
        <xdr:cNvPr id="714" name="直線コネクタ 713">
          <a:extLst>
            <a:ext uri="{FF2B5EF4-FFF2-40B4-BE49-F238E27FC236}">
              <a16:creationId xmlns:a16="http://schemas.microsoft.com/office/drawing/2014/main" id="{75021BE6-DDB8-47F6-A2E1-2DC84D5B8AB1}"/>
            </a:ext>
          </a:extLst>
        </xdr:cNvPr>
        <xdr:cNvCxnSpPr/>
      </xdr:nvCxnSpPr>
      <xdr:spPr>
        <a:xfrm flipV="1">
          <a:off x="18050608" y="10504463"/>
          <a:ext cx="81573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4717</xdr:rowOff>
    </xdr:from>
    <xdr:to>
      <xdr:col>98</xdr:col>
      <xdr:colOff>38100</xdr:colOff>
      <xdr:row>62</xdr:row>
      <xdr:rowOff>106317</xdr:rowOff>
    </xdr:to>
    <xdr:sp macro="" textlink="">
      <xdr:nvSpPr>
        <xdr:cNvPr id="715" name="楕円 714">
          <a:extLst>
            <a:ext uri="{FF2B5EF4-FFF2-40B4-BE49-F238E27FC236}">
              <a16:creationId xmlns:a16="http://schemas.microsoft.com/office/drawing/2014/main" id="{E3CA90FB-A0BD-4070-9FB9-44C0D4387E2F}"/>
            </a:ext>
          </a:extLst>
        </xdr:cNvPr>
        <xdr:cNvSpPr/>
      </xdr:nvSpPr>
      <xdr:spPr>
        <a:xfrm>
          <a:off x="17184077" y="10471080"/>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55517</xdr:rowOff>
    </xdr:to>
    <xdr:cxnSp macro="">
      <xdr:nvCxnSpPr>
        <xdr:cNvPr id="716" name="直線コネクタ 715">
          <a:extLst>
            <a:ext uri="{FF2B5EF4-FFF2-40B4-BE49-F238E27FC236}">
              <a16:creationId xmlns:a16="http://schemas.microsoft.com/office/drawing/2014/main" id="{29A32C5A-3E55-4DA2-BB87-06CBB24A5919}"/>
            </a:ext>
          </a:extLst>
        </xdr:cNvPr>
        <xdr:cNvCxnSpPr/>
      </xdr:nvCxnSpPr>
      <xdr:spPr>
        <a:xfrm flipV="1">
          <a:off x="17234877" y="10512083"/>
          <a:ext cx="815731"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717" name="n_1aveValue【学校施設】&#10;一人当たり面積">
          <a:extLst>
            <a:ext uri="{FF2B5EF4-FFF2-40B4-BE49-F238E27FC236}">
              <a16:creationId xmlns:a16="http://schemas.microsoft.com/office/drawing/2014/main" id="{886F63B9-FD2D-4508-BD6E-DF9CCB8A02B7}"/>
            </a:ext>
          </a:extLst>
        </xdr:cNvPr>
        <xdr:cNvSpPr txBox="1"/>
      </xdr:nvSpPr>
      <xdr:spPr>
        <a:xfrm>
          <a:off x="19463804" y="1018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718" name="n_2aveValue【学校施設】&#10;一人当たり面積">
          <a:extLst>
            <a:ext uri="{FF2B5EF4-FFF2-40B4-BE49-F238E27FC236}">
              <a16:creationId xmlns:a16="http://schemas.microsoft.com/office/drawing/2014/main" id="{088C259B-C807-4AB0-AE75-7516E5550EE4}"/>
            </a:ext>
          </a:extLst>
        </xdr:cNvPr>
        <xdr:cNvSpPr txBox="1"/>
      </xdr:nvSpPr>
      <xdr:spPr>
        <a:xfrm>
          <a:off x="18646119" y="1019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719" name="n_3aveValue【学校施設】&#10;一人当たり面積">
          <a:extLst>
            <a:ext uri="{FF2B5EF4-FFF2-40B4-BE49-F238E27FC236}">
              <a16:creationId xmlns:a16="http://schemas.microsoft.com/office/drawing/2014/main" id="{496B31D0-8296-4707-852E-C99E9A730F6F}"/>
            </a:ext>
          </a:extLst>
        </xdr:cNvPr>
        <xdr:cNvSpPr txBox="1"/>
      </xdr:nvSpPr>
      <xdr:spPr>
        <a:xfrm>
          <a:off x="17830389" y="1020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720" name="n_4aveValue【学校施設】&#10;一人当たり面積">
          <a:extLst>
            <a:ext uri="{FF2B5EF4-FFF2-40B4-BE49-F238E27FC236}">
              <a16:creationId xmlns:a16="http://schemas.microsoft.com/office/drawing/2014/main" id="{FC8B9E96-20AF-4311-8E51-2F53FC64DFCD}"/>
            </a:ext>
          </a:extLst>
        </xdr:cNvPr>
        <xdr:cNvSpPr txBox="1"/>
      </xdr:nvSpPr>
      <xdr:spPr>
        <a:xfrm>
          <a:off x="17014658" y="1021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70230</xdr:rowOff>
    </xdr:from>
    <xdr:ext cx="469744" cy="259045"/>
    <xdr:sp macro="" textlink="">
      <xdr:nvSpPr>
        <xdr:cNvPr id="721" name="n_1mainValue【学校施設】&#10;一人当たり面積">
          <a:extLst>
            <a:ext uri="{FF2B5EF4-FFF2-40B4-BE49-F238E27FC236}">
              <a16:creationId xmlns:a16="http://schemas.microsoft.com/office/drawing/2014/main" id="{97A56B0A-7B35-4DFC-B384-7FCF3DC4CD58}"/>
            </a:ext>
          </a:extLst>
        </xdr:cNvPr>
        <xdr:cNvSpPr txBox="1"/>
      </xdr:nvSpPr>
      <xdr:spPr>
        <a:xfrm>
          <a:off x="19463804" y="1053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80027</xdr:rowOff>
    </xdr:from>
    <xdr:ext cx="469744" cy="259045"/>
    <xdr:sp macro="" textlink="">
      <xdr:nvSpPr>
        <xdr:cNvPr id="722" name="n_2mainValue【学校施設】&#10;一人当たり面積">
          <a:extLst>
            <a:ext uri="{FF2B5EF4-FFF2-40B4-BE49-F238E27FC236}">
              <a16:creationId xmlns:a16="http://schemas.microsoft.com/office/drawing/2014/main" id="{6C7D7984-7EF3-438A-ACA8-E6D077186B09}"/>
            </a:ext>
          </a:extLst>
        </xdr:cNvPr>
        <xdr:cNvSpPr txBox="1"/>
      </xdr:nvSpPr>
      <xdr:spPr>
        <a:xfrm>
          <a:off x="18646119" y="1054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87647</xdr:rowOff>
    </xdr:from>
    <xdr:ext cx="469744" cy="259045"/>
    <xdr:sp macro="" textlink="">
      <xdr:nvSpPr>
        <xdr:cNvPr id="723" name="n_3mainValue【学校施設】&#10;一人当たり面積">
          <a:extLst>
            <a:ext uri="{FF2B5EF4-FFF2-40B4-BE49-F238E27FC236}">
              <a16:creationId xmlns:a16="http://schemas.microsoft.com/office/drawing/2014/main" id="{D6025797-947D-4991-A9FD-3502FF37AB37}"/>
            </a:ext>
          </a:extLst>
        </xdr:cNvPr>
        <xdr:cNvSpPr txBox="1"/>
      </xdr:nvSpPr>
      <xdr:spPr>
        <a:xfrm>
          <a:off x="17830389" y="1055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97444</xdr:rowOff>
    </xdr:from>
    <xdr:ext cx="469744" cy="259045"/>
    <xdr:sp macro="" textlink="">
      <xdr:nvSpPr>
        <xdr:cNvPr id="724" name="n_4mainValue【学校施設】&#10;一人当たり面積">
          <a:extLst>
            <a:ext uri="{FF2B5EF4-FFF2-40B4-BE49-F238E27FC236}">
              <a16:creationId xmlns:a16="http://schemas.microsoft.com/office/drawing/2014/main" id="{095A7578-40FD-4254-A58B-169AC83504A7}"/>
            </a:ext>
          </a:extLst>
        </xdr:cNvPr>
        <xdr:cNvSpPr txBox="1"/>
      </xdr:nvSpPr>
      <xdr:spPr>
        <a:xfrm>
          <a:off x="17014658" y="1056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9665E8FC-611B-4DA3-AE25-D1AABCABD586}"/>
            </a:ext>
          </a:extLst>
        </xdr:cNvPr>
        <xdr:cNvSpPr/>
      </xdr:nvSpPr>
      <xdr:spPr>
        <a:xfrm>
          <a:off x="11493500"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3C19D97B-E1E2-41F0-B407-27C9DCB59F5C}"/>
            </a:ext>
          </a:extLst>
        </xdr:cNvPr>
        <xdr:cNvSpPr/>
      </xdr:nvSpPr>
      <xdr:spPr>
        <a:xfrm>
          <a:off x="11605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9CC3DE8E-3E76-4268-A7FD-07994885557B}"/>
            </a:ext>
          </a:extLst>
        </xdr:cNvPr>
        <xdr:cNvSpPr/>
      </xdr:nvSpPr>
      <xdr:spPr>
        <a:xfrm>
          <a:off x="11605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79449684-244F-490F-9B19-73BF9AEB7CA5}"/>
            </a:ext>
          </a:extLst>
        </xdr:cNvPr>
        <xdr:cNvSpPr/>
      </xdr:nvSpPr>
      <xdr:spPr>
        <a:xfrm>
          <a:off x="12548577"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7F5C7046-44FD-4FCE-90E6-1E496D58A2C5}"/>
            </a:ext>
          </a:extLst>
        </xdr:cNvPr>
        <xdr:cNvSpPr/>
      </xdr:nvSpPr>
      <xdr:spPr>
        <a:xfrm>
          <a:off x="12548577"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4556E766-B6B4-48C8-BBE3-19C034853707}"/>
            </a:ext>
          </a:extLst>
        </xdr:cNvPr>
        <xdr:cNvSpPr/>
      </xdr:nvSpPr>
      <xdr:spPr>
        <a:xfrm>
          <a:off x="13603654"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E835159A-4312-441C-80F2-83A7497F6016}"/>
            </a:ext>
          </a:extLst>
        </xdr:cNvPr>
        <xdr:cNvSpPr/>
      </xdr:nvSpPr>
      <xdr:spPr>
        <a:xfrm>
          <a:off x="13603654"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3EB5864F-95C1-444D-ACD4-2A0F679E7079}"/>
            </a:ext>
          </a:extLst>
        </xdr:cNvPr>
        <xdr:cNvSpPr/>
      </xdr:nvSpPr>
      <xdr:spPr>
        <a:xfrm>
          <a:off x="11493500"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1DB2B0EB-2B3A-4F27-B726-48082C4DF173}"/>
            </a:ext>
          </a:extLst>
        </xdr:cNvPr>
        <xdr:cNvSpPr txBox="1"/>
      </xdr:nvSpPr>
      <xdr:spPr>
        <a:xfrm>
          <a:off x="11455400"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B8C6E22D-54CB-460F-89B6-7E9FBE6411E0}"/>
            </a:ext>
          </a:extLst>
        </xdr:cNvPr>
        <xdr:cNvCxnSpPr/>
      </xdr:nvCxnSpPr>
      <xdr:spPr>
        <a:xfrm>
          <a:off x="11493500" y="1500788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4143B4B-7598-40F2-A09B-332C62FB5227}"/>
            </a:ext>
          </a:extLst>
        </xdr:cNvPr>
        <xdr:cNvSpPr txBox="1"/>
      </xdr:nvSpPr>
      <xdr:spPr>
        <a:xfrm>
          <a:off x="11070283"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74655D6B-43F8-4EF9-9723-C8ADE366CAB7}"/>
            </a:ext>
          </a:extLst>
        </xdr:cNvPr>
        <xdr:cNvCxnSpPr/>
      </xdr:nvCxnSpPr>
      <xdr:spPr>
        <a:xfrm>
          <a:off x="11493500" y="1463215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2E3D691F-222E-46D0-8D04-AE141072C1AB}"/>
            </a:ext>
          </a:extLst>
        </xdr:cNvPr>
        <xdr:cNvSpPr txBox="1"/>
      </xdr:nvSpPr>
      <xdr:spPr>
        <a:xfrm>
          <a:off x="11070283"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B148778B-EFA8-4BED-A33A-231B4F01C94B}"/>
            </a:ext>
          </a:extLst>
        </xdr:cNvPr>
        <xdr:cNvCxnSpPr/>
      </xdr:nvCxnSpPr>
      <xdr:spPr>
        <a:xfrm>
          <a:off x="11493500" y="1425643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59C66E5B-64EF-45AC-AAEF-442AE00C5A18}"/>
            </a:ext>
          </a:extLst>
        </xdr:cNvPr>
        <xdr:cNvSpPr txBox="1"/>
      </xdr:nvSpPr>
      <xdr:spPr>
        <a:xfrm>
          <a:off x="11119749" y="141168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ABA3D87E-1A5C-4215-9918-9946FC7E38FC}"/>
            </a:ext>
          </a:extLst>
        </xdr:cNvPr>
        <xdr:cNvCxnSpPr/>
      </xdr:nvCxnSpPr>
      <xdr:spPr>
        <a:xfrm>
          <a:off x="11493500" y="1388070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B9610FA8-6CE9-491C-A13C-2B7C1D626A4A}"/>
            </a:ext>
          </a:extLst>
        </xdr:cNvPr>
        <xdr:cNvSpPr txBox="1"/>
      </xdr:nvSpPr>
      <xdr:spPr>
        <a:xfrm>
          <a:off x="11119749" y="137411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8837E420-783B-456C-8AD9-2E28A3F63FC3}"/>
            </a:ext>
          </a:extLst>
        </xdr:cNvPr>
        <xdr:cNvCxnSpPr/>
      </xdr:nvCxnSpPr>
      <xdr:spPr>
        <a:xfrm>
          <a:off x="11493500" y="1350498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EA876F84-6E03-4860-842D-82CA6B240C06}"/>
            </a:ext>
          </a:extLst>
        </xdr:cNvPr>
        <xdr:cNvSpPr txBox="1"/>
      </xdr:nvSpPr>
      <xdr:spPr>
        <a:xfrm>
          <a:off x="11119749" y="133653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181F3050-4516-4C6A-853E-1B96F1C9406F}"/>
            </a:ext>
          </a:extLst>
        </xdr:cNvPr>
        <xdr:cNvCxnSpPr/>
      </xdr:nvCxnSpPr>
      <xdr:spPr>
        <a:xfrm>
          <a:off x="11493500" y="1313189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8F4903BA-DD78-449D-8030-4FBF22F4F657}"/>
            </a:ext>
          </a:extLst>
        </xdr:cNvPr>
        <xdr:cNvSpPr txBox="1"/>
      </xdr:nvSpPr>
      <xdr:spPr>
        <a:xfrm>
          <a:off x="11119749" y="129923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C0110622-A4E8-4B64-A242-1DE9C4656213}"/>
            </a:ext>
          </a:extLst>
        </xdr:cNvPr>
        <xdr:cNvCxnSpPr/>
      </xdr:nvCxnSpPr>
      <xdr:spPr>
        <a:xfrm>
          <a:off x="11493500" y="1275617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A02122E6-7F21-4DCF-B370-4009FBAD9CFF}"/>
            </a:ext>
          </a:extLst>
        </xdr:cNvPr>
        <xdr:cNvSpPr txBox="1"/>
      </xdr:nvSpPr>
      <xdr:spPr>
        <a:xfrm>
          <a:off x="11183869" y="126165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67E0D883-D2A4-4C38-8339-FF5BCE49F817}"/>
            </a:ext>
          </a:extLst>
        </xdr:cNvPr>
        <xdr:cNvSpPr/>
      </xdr:nvSpPr>
      <xdr:spPr>
        <a:xfrm>
          <a:off x="11493500"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001921AC-56F2-4558-BBB6-752BBA5B4AF7}"/>
            </a:ext>
          </a:extLst>
        </xdr:cNvPr>
        <xdr:cNvCxnSpPr/>
      </xdr:nvCxnSpPr>
      <xdr:spPr>
        <a:xfrm flipV="1">
          <a:off x="15073287" y="13042362"/>
          <a:ext cx="0" cy="1589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28A4002C-15C2-46FC-B7C1-91F7883756F5}"/>
            </a:ext>
          </a:extLst>
        </xdr:cNvPr>
        <xdr:cNvSpPr txBox="1"/>
      </xdr:nvSpPr>
      <xdr:spPr>
        <a:xfrm>
          <a:off x="15112023" y="1463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60346476-A679-4DDB-9ACD-09F00A1A3835}"/>
            </a:ext>
          </a:extLst>
        </xdr:cNvPr>
        <xdr:cNvCxnSpPr/>
      </xdr:nvCxnSpPr>
      <xdr:spPr>
        <a:xfrm>
          <a:off x="14985023" y="1463215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3B23D325-6571-4044-93FE-C9F73963321D}"/>
            </a:ext>
          </a:extLst>
        </xdr:cNvPr>
        <xdr:cNvSpPr txBox="1"/>
      </xdr:nvSpPr>
      <xdr:spPr>
        <a:xfrm>
          <a:off x="15112023" y="1282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CFE00F72-C63A-451A-83DA-BDB08290B446}"/>
            </a:ext>
          </a:extLst>
        </xdr:cNvPr>
        <xdr:cNvCxnSpPr/>
      </xdr:nvCxnSpPr>
      <xdr:spPr>
        <a:xfrm>
          <a:off x="14985023" y="1304236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38BBC7D5-0307-4568-9383-1B440013AF8B}"/>
            </a:ext>
          </a:extLst>
        </xdr:cNvPr>
        <xdr:cNvSpPr txBox="1"/>
      </xdr:nvSpPr>
      <xdr:spPr>
        <a:xfrm>
          <a:off x="15112023" y="13687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52620F0D-EA8B-465C-8470-ED44660B325F}"/>
            </a:ext>
          </a:extLst>
        </xdr:cNvPr>
        <xdr:cNvSpPr/>
      </xdr:nvSpPr>
      <xdr:spPr>
        <a:xfrm>
          <a:off x="15023123" y="1383635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05BF2BCA-C51F-4332-B08E-271590FFAC5B}"/>
            </a:ext>
          </a:extLst>
        </xdr:cNvPr>
        <xdr:cNvSpPr/>
      </xdr:nvSpPr>
      <xdr:spPr>
        <a:xfrm>
          <a:off x="14243538" y="1384207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3AE03610-72B1-4F33-8FBF-A2151C9035F3}"/>
            </a:ext>
          </a:extLst>
        </xdr:cNvPr>
        <xdr:cNvSpPr/>
      </xdr:nvSpPr>
      <xdr:spPr>
        <a:xfrm>
          <a:off x="13427808" y="1382683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EB657D1E-EDB6-4E5D-AE7D-95D9281CA119}"/>
            </a:ext>
          </a:extLst>
        </xdr:cNvPr>
        <xdr:cNvSpPr/>
      </xdr:nvSpPr>
      <xdr:spPr>
        <a:xfrm>
          <a:off x="12612077" y="13824927"/>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5E4AB850-1E20-4D62-80F5-75B16A2C9FE5}"/>
            </a:ext>
          </a:extLst>
        </xdr:cNvPr>
        <xdr:cNvSpPr/>
      </xdr:nvSpPr>
      <xdr:spPr>
        <a:xfrm>
          <a:off x="11781692" y="13856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A12CFAD-9FC0-46CB-8545-132022F67ECA}"/>
            </a:ext>
          </a:extLst>
        </xdr:cNvPr>
        <xdr:cNvSpPr txBox="1"/>
      </xdr:nvSpPr>
      <xdr:spPr>
        <a:xfrm>
          <a:off x="148980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307E874-2657-4A22-9FC3-C5CFCA4CC4B2}"/>
            </a:ext>
          </a:extLst>
        </xdr:cNvPr>
        <xdr:cNvSpPr txBox="1"/>
      </xdr:nvSpPr>
      <xdr:spPr>
        <a:xfrm>
          <a:off x="14118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7B7584F-906A-4153-89BD-220E7E6CF2B0}"/>
            </a:ext>
          </a:extLst>
        </xdr:cNvPr>
        <xdr:cNvSpPr txBox="1"/>
      </xdr:nvSpPr>
      <xdr:spPr>
        <a:xfrm>
          <a:off x="13302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42503D5-FD54-41D8-8653-EEFA087DB104}"/>
            </a:ext>
          </a:extLst>
        </xdr:cNvPr>
        <xdr:cNvSpPr txBox="1"/>
      </xdr:nvSpPr>
      <xdr:spPr>
        <a:xfrm>
          <a:off x="12487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EF0309F-B608-4242-92DA-6FFDD8374E60}"/>
            </a:ext>
          </a:extLst>
        </xdr:cNvPr>
        <xdr:cNvSpPr txBox="1"/>
      </xdr:nvSpPr>
      <xdr:spPr>
        <a:xfrm>
          <a:off x="11656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29211</xdr:rowOff>
    </xdr:from>
    <xdr:to>
      <xdr:col>85</xdr:col>
      <xdr:colOff>177800</xdr:colOff>
      <xdr:row>83</xdr:row>
      <xdr:rowOff>130811</xdr:rowOff>
    </xdr:to>
    <xdr:sp macro="" textlink="">
      <xdr:nvSpPr>
        <xdr:cNvPr id="765" name="楕円 764">
          <a:extLst>
            <a:ext uri="{FF2B5EF4-FFF2-40B4-BE49-F238E27FC236}">
              <a16:creationId xmlns:a16="http://schemas.microsoft.com/office/drawing/2014/main" id="{591CEFA6-394C-4456-8544-F2EB819E69CB}"/>
            </a:ext>
          </a:extLst>
        </xdr:cNvPr>
        <xdr:cNvSpPr/>
      </xdr:nvSpPr>
      <xdr:spPr>
        <a:xfrm>
          <a:off x="15023123" y="1404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7638</xdr:rowOff>
    </xdr:from>
    <xdr:ext cx="405111" cy="259045"/>
    <xdr:sp macro="" textlink="">
      <xdr:nvSpPr>
        <xdr:cNvPr id="766" name="【児童館】&#10;有形固定資産減価償却率該当値テキスト">
          <a:extLst>
            <a:ext uri="{FF2B5EF4-FFF2-40B4-BE49-F238E27FC236}">
              <a16:creationId xmlns:a16="http://schemas.microsoft.com/office/drawing/2014/main" id="{A9F6C097-36BE-4D49-81AF-DE6A51C4E52F}"/>
            </a:ext>
          </a:extLst>
        </xdr:cNvPr>
        <xdr:cNvSpPr txBox="1"/>
      </xdr:nvSpPr>
      <xdr:spPr>
        <a:xfrm>
          <a:off x="15112023" y="1401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158750</xdr:rowOff>
    </xdr:from>
    <xdr:to>
      <xdr:col>81</xdr:col>
      <xdr:colOff>101600</xdr:colOff>
      <xdr:row>83</xdr:row>
      <xdr:rowOff>88900</xdr:rowOff>
    </xdr:to>
    <xdr:sp macro="" textlink="">
      <xdr:nvSpPr>
        <xdr:cNvPr id="767" name="楕円 766">
          <a:extLst>
            <a:ext uri="{FF2B5EF4-FFF2-40B4-BE49-F238E27FC236}">
              <a16:creationId xmlns:a16="http://schemas.microsoft.com/office/drawing/2014/main" id="{D4EE8FF8-E9C2-467E-BC2C-04466ECA65B6}"/>
            </a:ext>
          </a:extLst>
        </xdr:cNvPr>
        <xdr:cNvSpPr/>
      </xdr:nvSpPr>
      <xdr:spPr>
        <a:xfrm>
          <a:off x="14243538" y="1400135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38100</xdr:rowOff>
    </xdr:from>
    <xdr:to>
      <xdr:col>85</xdr:col>
      <xdr:colOff>127000</xdr:colOff>
      <xdr:row>83</xdr:row>
      <xdr:rowOff>80011</xdr:rowOff>
    </xdr:to>
    <xdr:cxnSp macro="">
      <xdr:nvCxnSpPr>
        <xdr:cNvPr id="768" name="直線コネクタ 767">
          <a:extLst>
            <a:ext uri="{FF2B5EF4-FFF2-40B4-BE49-F238E27FC236}">
              <a16:creationId xmlns:a16="http://schemas.microsoft.com/office/drawing/2014/main" id="{10F23B9C-CB46-4D39-9FAF-2599426B95D6}"/>
            </a:ext>
          </a:extLst>
        </xdr:cNvPr>
        <xdr:cNvCxnSpPr/>
      </xdr:nvCxnSpPr>
      <xdr:spPr>
        <a:xfrm>
          <a:off x="14294338" y="14049522"/>
          <a:ext cx="779585"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114936</xdr:rowOff>
    </xdr:from>
    <xdr:to>
      <xdr:col>76</xdr:col>
      <xdr:colOff>165100</xdr:colOff>
      <xdr:row>83</xdr:row>
      <xdr:rowOff>45086</xdr:rowOff>
    </xdr:to>
    <xdr:sp macro="" textlink="">
      <xdr:nvSpPr>
        <xdr:cNvPr id="769" name="楕円 768">
          <a:extLst>
            <a:ext uri="{FF2B5EF4-FFF2-40B4-BE49-F238E27FC236}">
              <a16:creationId xmlns:a16="http://schemas.microsoft.com/office/drawing/2014/main" id="{ADD7B549-9379-4930-B929-1A0CF2181119}"/>
            </a:ext>
          </a:extLst>
        </xdr:cNvPr>
        <xdr:cNvSpPr/>
      </xdr:nvSpPr>
      <xdr:spPr>
        <a:xfrm>
          <a:off x="13427808" y="13957545"/>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165736</xdr:rowOff>
    </xdr:from>
    <xdr:to>
      <xdr:col>81</xdr:col>
      <xdr:colOff>50800</xdr:colOff>
      <xdr:row>83</xdr:row>
      <xdr:rowOff>38100</xdr:rowOff>
    </xdr:to>
    <xdr:cxnSp macro="">
      <xdr:nvCxnSpPr>
        <xdr:cNvPr id="770" name="直線コネクタ 769">
          <a:extLst>
            <a:ext uri="{FF2B5EF4-FFF2-40B4-BE49-F238E27FC236}">
              <a16:creationId xmlns:a16="http://schemas.microsoft.com/office/drawing/2014/main" id="{DA4D16AF-68B8-4604-970E-5325D6BC2B5E}"/>
            </a:ext>
          </a:extLst>
        </xdr:cNvPr>
        <xdr:cNvCxnSpPr/>
      </xdr:nvCxnSpPr>
      <xdr:spPr>
        <a:xfrm>
          <a:off x="13478608" y="14008345"/>
          <a:ext cx="815730" cy="4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73025</xdr:rowOff>
    </xdr:from>
    <xdr:to>
      <xdr:col>72</xdr:col>
      <xdr:colOff>38100</xdr:colOff>
      <xdr:row>83</xdr:row>
      <xdr:rowOff>3175</xdr:rowOff>
    </xdr:to>
    <xdr:sp macro="" textlink="">
      <xdr:nvSpPr>
        <xdr:cNvPr id="771" name="楕円 770">
          <a:extLst>
            <a:ext uri="{FF2B5EF4-FFF2-40B4-BE49-F238E27FC236}">
              <a16:creationId xmlns:a16="http://schemas.microsoft.com/office/drawing/2014/main" id="{D78253AE-15D3-4EB0-B9FD-12D2125118FF}"/>
            </a:ext>
          </a:extLst>
        </xdr:cNvPr>
        <xdr:cNvSpPr/>
      </xdr:nvSpPr>
      <xdr:spPr>
        <a:xfrm>
          <a:off x="12612077" y="13915634"/>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123825</xdr:rowOff>
    </xdr:from>
    <xdr:to>
      <xdr:col>76</xdr:col>
      <xdr:colOff>114300</xdr:colOff>
      <xdr:row>82</xdr:row>
      <xdr:rowOff>165736</xdr:rowOff>
    </xdr:to>
    <xdr:cxnSp macro="">
      <xdr:nvCxnSpPr>
        <xdr:cNvPr id="772" name="直線コネクタ 771">
          <a:extLst>
            <a:ext uri="{FF2B5EF4-FFF2-40B4-BE49-F238E27FC236}">
              <a16:creationId xmlns:a16="http://schemas.microsoft.com/office/drawing/2014/main" id="{27F8A86C-B07D-4867-B54A-C7C0D27494BD}"/>
            </a:ext>
          </a:extLst>
        </xdr:cNvPr>
        <xdr:cNvCxnSpPr/>
      </xdr:nvCxnSpPr>
      <xdr:spPr>
        <a:xfrm>
          <a:off x="12662877" y="13966434"/>
          <a:ext cx="815731"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29211</xdr:rowOff>
    </xdr:from>
    <xdr:to>
      <xdr:col>67</xdr:col>
      <xdr:colOff>101600</xdr:colOff>
      <xdr:row>82</xdr:row>
      <xdr:rowOff>130811</xdr:rowOff>
    </xdr:to>
    <xdr:sp macro="" textlink="">
      <xdr:nvSpPr>
        <xdr:cNvPr id="773" name="楕円 772">
          <a:extLst>
            <a:ext uri="{FF2B5EF4-FFF2-40B4-BE49-F238E27FC236}">
              <a16:creationId xmlns:a16="http://schemas.microsoft.com/office/drawing/2014/main" id="{2B526360-3DC1-4B4C-8CF2-E42A02CFCDFA}"/>
            </a:ext>
          </a:extLst>
        </xdr:cNvPr>
        <xdr:cNvSpPr/>
      </xdr:nvSpPr>
      <xdr:spPr>
        <a:xfrm>
          <a:off x="11781692" y="138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80011</xdr:rowOff>
    </xdr:from>
    <xdr:to>
      <xdr:col>71</xdr:col>
      <xdr:colOff>177800</xdr:colOff>
      <xdr:row>82</xdr:row>
      <xdr:rowOff>123825</xdr:rowOff>
    </xdr:to>
    <xdr:cxnSp macro="">
      <xdr:nvCxnSpPr>
        <xdr:cNvPr id="774" name="直線コネクタ 773">
          <a:extLst>
            <a:ext uri="{FF2B5EF4-FFF2-40B4-BE49-F238E27FC236}">
              <a16:creationId xmlns:a16="http://schemas.microsoft.com/office/drawing/2014/main" id="{FF64C1B6-B8F3-43CC-9142-5C47D86A27D2}"/>
            </a:ext>
          </a:extLst>
        </xdr:cNvPr>
        <xdr:cNvCxnSpPr/>
      </xdr:nvCxnSpPr>
      <xdr:spPr>
        <a:xfrm>
          <a:off x="11832492" y="13922620"/>
          <a:ext cx="83038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775" name="n_1aveValue【児童館】&#10;有形固定資産減価償却率">
          <a:extLst>
            <a:ext uri="{FF2B5EF4-FFF2-40B4-BE49-F238E27FC236}">
              <a16:creationId xmlns:a16="http://schemas.microsoft.com/office/drawing/2014/main" id="{CB7F22BF-0F64-4666-863C-0FF141A828C7}"/>
            </a:ext>
          </a:extLst>
        </xdr:cNvPr>
        <xdr:cNvSpPr txBox="1"/>
      </xdr:nvSpPr>
      <xdr:spPr>
        <a:xfrm>
          <a:off x="14093736" y="136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776" name="n_2aveValue【児童館】&#10;有形固定資産減価償却率">
          <a:extLst>
            <a:ext uri="{FF2B5EF4-FFF2-40B4-BE49-F238E27FC236}">
              <a16:creationId xmlns:a16="http://schemas.microsoft.com/office/drawing/2014/main" id="{D7F4612E-852F-4F77-AD68-89E76DDD770F}"/>
            </a:ext>
          </a:extLst>
        </xdr:cNvPr>
        <xdr:cNvSpPr txBox="1"/>
      </xdr:nvSpPr>
      <xdr:spPr>
        <a:xfrm>
          <a:off x="13290706" y="1360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7" name="n_3aveValue【児童館】&#10;有形固定資産減価償却率">
          <a:extLst>
            <a:ext uri="{FF2B5EF4-FFF2-40B4-BE49-F238E27FC236}">
              <a16:creationId xmlns:a16="http://schemas.microsoft.com/office/drawing/2014/main" id="{7D039FB9-FF39-48DD-BD56-3DA730917A96}"/>
            </a:ext>
          </a:extLst>
        </xdr:cNvPr>
        <xdr:cNvSpPr txBox="1"/>
      </xdr:nvSpPr>
      <xdr:spPr>
        <a:xfrm>
          <a:off x="12474975" y="1360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778" name="n_4aveValue【児童館】&#10;有形固定資産減価償却率">
          <a:extLst>
            <a:ext uri="{FF2B5EF4-FFF2-40B4-BE49-F238E27FC236}">
              <a16:creationId xmlns:a16="http://schemas.microsoft.com/office/drawing/2014/main" id="{55BFF974-1F3E-400F-9253-36234D6C7A4C}"/>
            </a:ext>
          </a:extLst>
        </xdr:cNvPr>
        <xdr:cNvSpPr txBox="1"/>
      </xdr:nvSpPr>
      <xdr:spPr>
        <a:xfrm>
          <a:off x="11644590" y="136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80027</xdr:rowOff>
    </xdr:from>
    <xdr:ext cx="405111" cy="259045"/>
    <xdr:sp macro="" textlink="">
      <xdr:nvSpPr>
        <xdr:cNvPr id="779" name="n_1mainValue【児童館】&#10;有形固定資産減価償却率">
          <a:extLst>
            <a:ext uri="{FF2B5EF4-FFF2-40B4-BE49-F238E27FC236}">
              <a16:creationId xmlns:a16="http://schemas.microsoft.com/office/drawing/2014/main" id="{C2743633-6D86-428D-B5E6-DC0A01D2B308}"/>
            </a:ext>
          </a:extLst>
        </xdr:cNvPr>
        <xdr:cNvSpPr txBox="1"/>
      </xdr:nvSpPr>
      <xdr:spPr>
        <a:xfrm>
          <a:off x="14093736" y="1409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36213</xdr:rowOff>
    </xdr:from>
    <xdr:ext cx="405111" cy="259045"/>
    <xdr:sp macro="" textlink="">
      <xdr:nvSpPr>
        <xdr:cNvPr id="780" name="n_2mainValue【児童館】&#10;有形固定資産減価償却率">
          <a:extLst>
            <a:ext uri="{FF2B5EF4-FFF2-40B4-BE49-F238E27FC236}">
              <a16:creationId xmlns:a16="http://schemas.microsoft.com/office/drawing/2014/main" id="{97C316A4-0443-4BA6-A78A-98F5280F185A}"/>
            </a:ext>
          </a:extLst>
        </xdr:cNvPr>
        <xdr:cNvSpPr txBox="1"/>
      </xdr:nvSpPr>
      <xdr:spPr>
        <a:xfrm>
          <a:off x="13290706" y="14047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165752</xdr:rowOff>
    </xdr:from>
    <xdr:ext cx="405111" cy="259045"/>
    <xdr:sp macro="" textlink="">
      <xdr:nvSpPr>
        <xdr:cNvPr id="781" name="n_3mainValue【児童館】&#10;有形固定資産減価償却率">
          <a:extLst>
            <a:ext uri="{FF2B5EF4-FFF2-40B4-BE49-F238E27FC236}">
              <a16:creationId xmlns:a16="http://schemas.microsoft.com/office/drawing/2014/main" id="{110C8038-F5E0-4670-BFB1-7894017C38B4}"/>
            </a:ext>
          </a:extLst>
        </xdr:cNvPr>
        <xdr:cNvSpPr txBox="1"/>
      </xdr:nvSpPr>
      <xdr:spPr>
        <a:xfrm>
          <a:off x="12474975" y="14008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82" name="n_4mainValue【児童館】&#10;有形固定資産減価償却率">
          <a:extLst>
            <a:ext uri="{FF2B5EF4-FFF2-40B4-BE49-F238E27FC236}">
              <a16:creationId xmlns:a16="http://schemas.microsoft.com/office/drawing/2014/main" id="{8AB25A94-2C03-4BC6-ABE1-B768A3C501DF}"/>
            </a:ext>
          </a:extLst>
        </xdr:cNvPr>
        <xdr:cNvSpPr txBox="1"/>
      </xdr:nvSpPr>
      <xdr:spPr>
        <a:xfrm>
          <a:off x="11644590" y="1396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3AA428AA-7B0D-424E-AA69-AC9DDF5F1263}"/>
            </a:ext>
          </a:extLst>
        </xdr:cNvPr>
        <xdr:cNvSpPr/>
      </xdr:nvSpPr>
      <xdr:spPr>
        <a:xfrm>
          <a:off x="16881231"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9D94D78D-EBE9-483D-A90C-8F7F66B6425D}"/>
            </a:ext>
          </a:extLst>
        </xdr:cNvPr>
        <xdr:cNvSpPr/>
      </xdr:nvSpPr>
      <xdr:spPr>
        <a:xfrm>
          <a:off x="17008231"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2A4BD95D-C976-427E-994B-4B26A42D9188}"/>
            </a:ext>
          </a:extLst>
        </xdr:cNvPr>
        <xdr:cNvSpPr/>
      </xdr:nvSpPr>
      <xdr:spPr>
        <a:xfrm>
          <a:off x="17008231"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898011C4-78D1-427C-9B5E-F86488D9903B}"/>
            </a:ext>
          </a:extLst>
        </xdr:cNvPr>
        <xdr:cNvSpPr/>
      </xdr:nvSpPr>
      <xdr:spPr>
        <a:xfrm>
          <a:off x="17936308"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996C0B68-2A1E-49D8-9B7A-0B5C44D28B68}"/>
            </a:ext>
          </a:extLst>
        </xdr:cNvPr>
        <xdr:cNvSpPr/>
      </xdr:nvSpPr>
      <xdr:spPr>
        <a:xfrm>
          <a:off x="17936308"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EF8956B8-92D0-44AC-B7C3-7A37CF6B6049}"/>
            </a:ext>
          </a:extLst>
        </xdr:cNvPr>
        <xdr:cNvSpPr/>
      </xdr:nvSpPr>
      <xdr:spPr>
        <a:xfrm>
          <a:off x="18991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1B46DE8C-B881-441F-85CD-AEAEE38587E7}"/>
            </a:ext>
          </a:extLst>
        </xdr:cNvPr>
        <xdr:cNvSpPr/>
      </xdr:nvSpPr>
      <xdr:spPr>
        <a:xfrm>
          <a:off x="18991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CF411772-FE09-4D0C-ADE3-FBE8F99A7743}"/>
            </a:ext>
          </a:extLst>
        </xdr:cNvPr>
        <xdr:cNvSpPr/>
      </xdr:nvSpPr>
      <xdr:spPr>
        <a:xfrm>
          <a:off x="16881231"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78B476AC-471F-40D3-955A-907A18BCEB8D}"/>
            </a:ext>
          </a:extLst>
        </xdr:cNvPr>
        <xdr:cNvSpPr txBox="1"/>
      </xdr:nvSpPr>
      <xdr:spPr>
        <a:xfrm>
          <a:off x="16857785"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4CA2FA81-1E8B-4F3E-AE06-B9C15D15F950}"/>
            </a:ext>
          </a:extLst>
        </xdr:cNvPr>
        <xdr:cNvCxnSpPr/>
      </xdr:nvCxnSpPr>
      <xdr:spPr>
        <a:xfrm>
          <a:off x="16881231"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ACC1A05A-7EE0-47FA-A3AC-469AA0007234}"/>
            </a:ext>
          </a:extLst>
        </xdr:cNvPr>
        <xdr:cNvCxnSpPr/>
      </xdr:nvCxnSpPr>
      <xdr:spPr>
        <a:xfrm>
          <a:off x="16881231" y="145559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70C4426A-8DC1-4BFC-98C7-053F8805DC97}"/>
            </a:ext>
          </a:extLst>
        </xdr:cNvPr>
        <xdr:cNvSpPr txBox="1"/>
      </xdr:nvSpPr>
      <xdr:spPr>
        <a:xfrm>
          <a:off x="16458013" y="144163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376BFC95-998C-469B-B191-C2BA93B1D89A}"/>
            </a:ext>
          </a:extLst>
        </xdr:cNvPr>
        <xdr:cNvCxnSpPr/>
      </xdr:nvCxnSpPr>
      <xdr:spPr>
        <a:xfrm>
          <a:off x="16881231" y="1410667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DB60701B-3F46-488A-8EF4-ACE43C13FB0E}"/>
            </a:ext>
          </a:extLst>
        </xdr:cNvPr>
        <xdr:cNvSpPr txBox="1"/>
      </xdr:nvSpPr>
      <xdr:spPr>
        <a:xfrm>
          <a:off x="16458013" y="1396708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68504C9E-1753-4763-8687-F943B53F69D3}"/>
            </a:ext>
          </a:extLst>
        </xdr:cNvPr>
        <xdr:cNvCxnSpPr/>
      </xdr:nvCxnSpPr>
      <xdr:spPr>
        <a:xfrm>
          <a:off x="16881231" y="1365738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F5D8D858-CE3F-4B2E-AD4E-EC5887D5DA62}"/>
            </a:ext>
          </a:extLst>
        </xdr:cNvPr>
        <xdr:cNvSpPr txBox="1"/>
      </xdr:nvSpPr>
      <xdr:spPr>
        <a:xfrm>
          <a:off x="16458013" y="1351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6F6A638E-4427-47C4-BA26-26404310E474}"/>
            </a:ext>
          </a:extLst>
        </xdr:cNvPr>
        <xdr:cNvCxnSpPr/>
      </xdr:nvCxnSpPr>
      <xdr:spPr>
        <a:xfrm>
          <a:off x="16881231" y="1320546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498A494B-D3A9-41D7-815D-43C2C0F4C36F}"/>
            </a:ext>
          </a:extLst>
        </xdr:cNvPr>
        <xdr:cNvSpPr txBox="1"/>
      </xdr:nvSpPr>
      <xdr:spPr>
        <a:xfrm>
          <a:off x="16458013" y="130658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8C9BDDB9-BD14-4A8C-BDEF-673D2660F450}"/>
            </a:ext>
          </a:extLst>
        </xdr:cNvPr>
        <xdr:cNvCxnSpPr/>
      </xdr:nvCxnSpPr>
      <xdr:spPr>
        <a:xfrm>
          <a:off x="16881231"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EBE77894-13C8-459E-8AAE-A48F109D688F}"/>
            </a:ext>
          </a:extLst>
        </xdr:cNvPr>
        <xdr:cNvSpPr txBox="1"/>
      </xdr:nvSpPr>
      <xdr:spPr>
        <a:xfrm>
          <a:off x="16458013"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290138DF-804E-4EBE-B037-F1ADD29C9893}"/>
            </a:ext>
          </a:extLst>
        </xdr:cNvPr>
        <xdr:cNvSpPr/>
      </xdr:nvSpPr>
      <xdr:spPr>
        <a:xfrm>
          <a:off x="16881231"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2B8D5354-CAF3-4DD4-A76A-F602B7C5565E}"/>
            </a:ext>
          </a:extLst>
        </xdr:cNvPr>
        <xdr:cNvCxnSpPr/>
      </xdr:nvCxnSpPr>
      <xdr:spPr>
        <a:xfrm flipV="1">
          <a:off x="20461018" y="13162378"/>
          <a:ext cx="0" cy="1370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7F707D21-C0B3-4427-8F3A-9E571F47F0D0}"/>
            </a:ext>
          </a:extLst>
        </xdr:cNvPr>
        <xdr:cNvSpPr txBox="1"/>
      </xdr:nvSpPr>
      <xdr:spPr>
        <a:xfrm>
          <a:off x="20499754" y="1453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C7F70238-E72F-40AE-9C46-8DFD6F00454F}"/>
            </a:ext>
          </a:extLst>
        </xdr:cNvPr>
        <xdr:cNvCxnSpPr/>
      </xdr:nvCxnSpPr>
      <xdr:spPr>
        <a:xfrm>
          <a:off x="20387408" y="1453309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4BACF022-E50A-4BF6-8442-78A9EC3D51E9}"/>
            </a:ext>
          </a:extLst>
        </xdr:cNvPr>
        <xdr:cNvSpPr txBox="1"/>
      </xdr:nvSpPr>
      <xdr:spPr>
        <a:xfrm>
          <a:off x="20499754" y="1294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99280880-7946-4889-A5FD-DB638306C6D7}"/>
            </a:ext>
          </a:extLst>
        </xdr:cNvPr>
        <xdr:cNvCxnSpPr/>
      </xdr:nvCxnSpPr>
      <xdr:spPr>
        <a:xfrm>
          <a:off x="20387408" y="1316237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28A8FFF1-C338-4452-9A6F-13CC6227D382}"/>
            </a:ext>
          </a:extLst>
        </xdr:cNvPr>
        <xdr:cNvSpPr txBox="1"/>
      </xdr:nvSpPr>
      <xdr:spPr>
        <a:xfrm>
          <a:off x="20499754" y="14044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9CF3EC40-9503-44C2-91D0-FD071FAA681E}"/>
            </a:ext>
          </a:extLst>
        </xdr:cNvPr>
        <xdr:cNvSpPr/>
      </xdr:nvSpPr>
      <xdr:spPr>
        <a:xfrm>
          <a:off x="20410854" y="1419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E85CCEE7-FE3A-4EE6-92AA-662FC7193504}"/>
            </a:ext>
          </a:extLst>
        </xdr:cNvPr>
        <xdr:cNvSpPr/>
      </xdr:nvSpPr>
      <xdr:spPr>
        <a:xfrm>
          <a:off x="19645923" y="14190395"/>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7883958E-76A2-4322-8EC9-73DE69652915}"/>
            </a:ext>
          </a:extLst>
        </xdr:cNvPr>
        <xdr:cNvSpPr/>
      </xdr:nvSpPr>
      <xdr:spPr>
        <a:xfrm>
          <a:off x="18815538" y="1419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C053FF29-8C0B-4816-A609-323AAFA12D81}"/>
            </a:ext>
          </a:extLst>
        </xdr:cNvPr>
        <xdr:cNvSpPr/>
      </xdr:nvSpPr>
      <xdr:spPr>
        <a:xfrm>
          <a:off x="17999808" y="142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6A97E47F-74A8-47AD-A0AA-94E7512B6E18}"/>
            </a:ext>
          </a:extLst>
        </xdr:cNvPr>
        <xdr:cNvSpPr/>
      </xdr:nvSpPr>
      <xdr:spPr>
        <a:xfrm>
          <a:off x="17184077" y="14236114"/>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B3B3A70D-77C5-42CA-9AF2-2DE48EBC3D5A}"/>
            </a:ext>
          </a:extLst>
        </xdr:cNvPr>
        <xdr:cNvSpPr txBox="1"/>
      </xdr:nvSpPr>
      <xdr:spPr>
        <a:xfrm>
          <a:off x="20285808"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CD43DEE6-8631-4E42-AE30-B40801061344}"/>
            </a:ext>
          </a:extLst>
        </xdr:cNvPr>
        <xdr:cNvSpPr txBox="1"/>
      </xdr:nvSpPr>
      <xdr:spPr>
        <a:xfrm>
          <a:off x="195208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C4D3822-0EE9-4EF4-9A6C-516653F18B96}"/>
            </a:ext>
          </a:extLst>
        </xdr:cNvPr>
        <xdr:cNvSpPr txBox="1"/>
      </xdr:nvSpPr>
      <xdr:spPr>
        <a:xfrm>
          <a:off x="18690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66EB2E6-A0BB-4D80-A0DA-9C5A1624B560}"/>
            </a:ext>
          </a:extLst>
        </xdr:cNvPr>
        <xdr:cNvSpPr txBox="1"/>
      </xdr:nvSpPr>
      <xdr:spPr>
        <a:xfrm>
          <a:off x="17874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2EF44C9-191E-4944-A49B-ECCFFBEB1E50}"/>
            </a:ext>
          </a:extLst>
        </xdr:cNvPr>
        <xdr:cNvSpPr txBox="1"/>
      </xdr:nvSpPr>
      <xdr:spPr>
        <a:xfrm>
          <a:off x="17059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820" name="楕円 819">
          <a:extLst>
            <a:ext uri="{FF2B5EF4-FFF2-40B4-BE49-F238E27FC236}">
              <a16:creationId xmlns:a16="http://schemas.microsoft.com/office/drawing/2014/main" id="{8499E096-4EF7-4C07-8E07-2BE5AA216418}"/>
            </a:ext>
          </a:extLst>
        </xdr:cNvPr>
        <xdr:cNvSpPr/>
      </xdr:nvSpPr>
      <xdr:spPr>
        <a:xfrm>
          <a:off x="20410854" y="1443921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821" name="【児童館】&#10;一人当たり面積該当値テキスト">
          <a:extLst>
            <a:ext uri="{FF2B5EF4-FFF2-40B4-BE49-F238E27FC236}">
              <a16:creationId xmlns:a16="http://schemas.microsoft.com/office/drawing/2014/main" id="{CC63A5AF-F0F6-4A8C-8E47-22B14EBD5F23}"/>
            </a:ext>
          </a:extLst>
        </xdr:cNvPr>
        <xdr:cNvSpPr txBox="1"/>
      </xdr:nvSpPr>
      <xdr:spPr>
        <a:xfrm>
          <a:off x="20499754" y="1435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822" name="楕円 821">
          <a:extLst>
            <a:ext uri="{FF2B5EF4-FFF2-40B4-BE49-F238E27FC236}">
              <a16:creationId xmlns:a16="http://schemas.microsoft.com/office/drawing/2014/main" id="{32942A06-97EB-47CC-9B86-775456746CCD}"/>
            </a:ext>
          </a:extLst>
        </xdr:cNvPr>
        <xdr:cNvSpPr/>
      </xdr:nvSpPr>
      <xdr:spPr>
        <a:xfrm>
          <a:off x="19645923" y="1443921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140970</xdr:rowOff>
    </xdr:to>
    <xdr:cxnSp macro="">
      <xdr:nvCxnSpPr>
        <xdr:cNvPr id="823" name="直線コネクタ 822">
          <a:extLst>
            <a:ext uri="{FF2B5EF4-FFF2-40B4-BE49-F238E27FC236}">
              <a16:creationId xmlns:a16="http://schemas.microsoft.com/office/drawing/2014/main" id="{A4ADF60A-39B8-4F47-84F5-4E8F33C6C32C}"/>
            </a:ext>
          </a:extLst>
        </xdr:cNvPr>
        <xdr:cNvCxnSpPr/>
      </xdr:nvCxnSpPr>
      <xdr:spPr>
        <a:xfrm>
          <a:off x="19696723" y="14490016"/>
          <a:ext cx="7649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824" name="楕円 823">
          <a:extLst>
            <a:ext uri="{FF2B5EF4-FFF2-40B4-BE49-F238E27FC236}">
              <a16:creationId xmlns:a16="http://schemas.microsoft.com/office/drawing/2014/main" id="{1F09344B-F20C-43D5-95D5-C5BE8D7E8136}"/>
            </a:ext>
          </a:extLst>
        </xdr:cNvPr>
        <xdr:cNvSpPr/>
      </xdr:nvSpPr>
      <xdr:spPr>
        <a:xfrm>
          <a:off x="18815538" y="1443921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825" name="直線コネクタ 824">
          <a:extLst>
            <a:ext uri="{FF2B5EF4-FFF2-40B4-BE49-F238E27FC236}">
              <a16:creationId xmlns:a16="http://schemas.microsoft.com/office/drawing/2014/main" id="{68AD7DB2-12ED-4272-8B66-B55BCBC6D019}"/>
            </a:ext>
          </a:extLst>
        </xdr:cNvPr>
        <xdr:cNvCxnSpPr/>
      </xdr:nvCxnSpPr>
      <xdr:spPr>
        <a:xfrm>
          <a:off x="18866338" y="14490016"/>
          <a:ext cx="8303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826" name="楕円 825">
          <a:extLst>
            <a:ext uri="{FF2B5EF4-FFF2-40B4-BE49-F238E27FC236}">
              <a16:creationId xmlns:a16="http://schemas.microsoft.com/office/drawing/2014/main" id="{E4F797EB-30B6-4A79-A900-370A91133252}"/>
            </a:ext>
          </a:extLst>
        </xdr:cNvPr>
        <xdr:cNvSpPr/>
      </xdr:nvSpPr>
      <xdr:spPr>
        <a:xfrm>
          <a:off x="17999808" y="1443921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827" name="直線コネクタ 826">
          <a:extLst>
            <a:ext uri="{FF2B5EF4-FFF2-40B4-BE49-F238E27FC236}">
              <a16:creationId xmlns:a16="http://schemas.microsoft.com/office/drawing/2014/main" id="{DB28C8B8-4576-4B0B-80F6-DC1961AF8C60}"/>
            </a:ext>
          </a:extLst>
        </xdr:cNvPr>
        <xdr:cNvCxnSpPr/>
      </xdr:nvCxnSpPr>
      <xdr:spPr>
        <a:xfrm>
          <a:off x="18050608" y="14490016"/>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828" name="楕円 827">
          <a:extLst>
            <a:ext uri="{FF2B5EF4-FFF2-40B4-BE49-F238E27FC236}">
              <a16:creationId xmlns:a16="http://schemas.microsoft.com/office/drawing/2014/main" id="{8DAB77A5-07B9-4DF3-846E-6A3BCB494A4F}"/>
            </a:ext>
          </a:extLst>
        </xdr:cNvPr>
        <xdr:cNvSpPr/>
      </xdr:nvSpPr>
      <xdr:spPr>
        <a:xfrm>
          <a:off x="17184077" y="1443921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829" name="直線コネクタ 828">
          <a:extLst>
            <a:ext uri="{FF2B5EF4-FFF2-40B4-BE49-F238E27FC236}">
              <a16:creationId xmlns:a16="http://schemas.microsoft.com/office/drawing/2014/main" id="{FBBD46EF-A15A-40F3-921C-22B9E03A5AC9}"/>
            </a:ext>
          </a:extLst>
        </xdr:cNvPr>
        <xdr:cNvCxnSpPr/>
      </xdr:nvCxnSpPr>
      <xdr:spPr>
        <a:xfrm>
          <a:off x="17234877" y="14490016"/>
          <a:ext cx="8157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F58FEDC1-D769-47CE-9FAF-E52B5ABB03E3}"/>
            </a:ext>
          </a:extLst>
        </xdr:cNvPr>
        <xdr:cNvSpPr txBox="1"/>
      </xdr:nvSpPr>
      <xdr:spPr>
        <a:xfrm>
          <a:off x="19463804" y="139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424AB16D-26FC-43F8-AF0B-B75E0F7BD9AC}"/>
            </a:ext>
          </a:extLst>
        </xdr:cNvPr>
        <xdr:cNvSpPr txBox="1"/>
      </xdr:nvSpPr>
      <xdr:spPr>
        <a:xfrm>
          <a:off x="18646119" y="139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2" name="n_3aveValue【児童館】&#10;一人当たり面積">
          <a:extLst>
            <a:ext uri="{FF2B5EF4-FFF2-40B4-BE49-F238E27FC236}">
              <a16:creationId xmlns:a16="http://schemas.microsoft.com/office/drawing/2014/main" id="{E4DE4EF8-AFDC-48CB-9500-B465EFC550AA}"/>
            </a:ext>
          </a:extLst>
        </xdr:cNvPr>
        <xdr:cNvSpPr txBox="1"/>
      </xdr:nvSpPr>
      <xdr:spPr>
        <a:xfrm>
          <a:off x="17830389" y="1399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833" name="n_4aveValue【児童館】&#10;一人当たり面積">
          <a:extLst>
            <a:ext uri="{FF2B5EF4-FFF2-40B4-BE49-F238E27FC236}">
              <a16:creationId xmlns:a16="http://schemas.microsoft.com/office/drawing/2014/main" id="{AE910FB8-F4E4-47A7-984A-DE146C5B3EAA}"/>
            </a:ext>
          </a:extLst>
        </xdr:cNvPr>
        <xdr:cNvSpPr txBox="1"/>
      </xdr:nvSpPr>
      <xdr:spPr>
        <a:xfrm>
          <a:off x="17014658" y="1401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834" name="n_1mainValue【児童館】&#10;一人当たり面積">
          <a:extLst>
            <a:ext uri="{FF2B5EF4-FFF2-40B4-BE49-F238E27FC236}">
              <a16:creationId xmlns:a16="http://schemas.microsoft.com/office/drawing/2014/main" id="{7D852053-9C82-4783-B24E-43480FAF3A30}"/>
            </a:ext>
          </a:extLst>
        </xdr:cNvPr>
        <xdr:cNvSpPr txBox="1"/>
      </xdr:nvSpPr>
      <xdr:spPr>
        <a:xfrm>
          <a:off x="19463804" y="1452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835" name="n_2mainValue【児童館】&#10;一人当たり面積">
          <a:extLst>
            <a:ext uri="{FF2B5EF4-FFF2-40B4-BE49-F238E27FC236}">
              <a16:creationId xmlns:a16="http://schemas.microsoft.com/office/drawing/2014/main" id="{6BE3885A-6972-482A-A2A1-402D4BD391D5}"/>
            </a:ext>
          </a:extLst>
        </xdr:cNvPr>
        <xdr:cNvSpPr txBox="1"/>
      </xdr:nvSpPr>
      <xdr:spPr>
        <a:xfrm>
          <a:off x="18646119" y="1452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836" name="n_3mainValue【児童館】&#10;一人当たり面積">
          <a:extLst>
            <a:ext uri="{FF2B5EF4-FFF2-40B4-BE49-F238E27FC236}">
              <a16:creationId xmlns:a16="http://schemas.microsoft.com/office/drawing/2014/main" id="{89B35F52-8680-447A-B0E4-4AB2CD7CCA13}"/>
            </a:ext>
          </a:extLst>
        </xdr:cNvPr>
        <xdr:cNvSpPr txBox="1"/>
      </xdr:nvSpPr>
      <xdr:spPr>
        <a:xfrm>
          <a:off x="17830389" y="1452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837" name="n_4mainValue【児童館】&#10;一人当たり面積">
          <a:extLst>
            <a:ext uri="{FF2B5EF4-FFF2-40B4-BE49-F238E27FC236}">
              <a16:creationId xmlns:a16="http://schemas.microsoft.com/office/drawing/2014/main" id="{07A77912-D288-4DAE-8BD8-13C6D1C15188}"/>
            </a:ext>
          </a:extLst>
        </xdr:cNvPr>
        <xdr:cNvSpPr txBox="1"/>
      </xdr:nvSpPr>
      <xdr:spPr>
        <a:xfrm>
          <a:off x="17014658" y="1452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93FB0A6A-8FBF-422E-8D9C-5833A84BA388}"/>
            </a:ext>
          </a:extLst>
        </xdr:cNvPr>
        <xdr:cNvSpPr/>
      </xdr:nvSpPr>
      <xdr:spPr>
        <a:xfrm>
          <a:off x="11493500"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9FF0C376-439B-4993-BAB0-1EFF9F83688C}"/>
            </a:ext>
          </a:extLst>
        </xdr:cNvPr>
        <xdr:cNvSpPr/>
      </xdr:nvSpPr>
      <xdr:spPr>
        <a:xfrm>
          <a:off x="11605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A3046B67-DFC6-4354-860D-F43EFBDD1B0A}"/>
            </a:ext>
          </a:extLst>
        </xdr:cNvPr>
        <xdr:cNvSpPr/>
      </xdr:nvSpPr>
      <xdr:spPr>
        <a:xfrm>
          <a:off x="11605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D0AB8AF1-6A6C-4496-BE6B-C8C21A6E7FE2}"/>
            </a:ext>
          </a:extLst>
        </xdr:cNvPr>
        <xdr:cNvSpPr/>
      </xdr:nvSpPr>
      <xdr:spPr>
        <a:xfrm>
          <a:off x="12548577"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39E776F5-8A36-4E44-BE42-0300F683E7F6}"/>
            </a:ext>
          </a:extLst>
        </xdr:cNvPr>
        <xdr:cNvSpPr/>
      </xdr:nvSpPr>
      <xdr:spPr>
        <a:xfrm>
          <a:off x="12548577"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4A5818E2-FEE6-4860-869E-918AF8ADA5E9}"/>
            </a:ext>
          </a:extLst>
        </xdr:cNvPr>
        <xdr:cNvSpPr/>
      </xdr:nvSpPr>
      <xdr:spPr>
        <a:xfrm>
          <a:off x="13603654"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2A693855-7FEA-424B-9FA0-50193F5AA848}"/>
            </a:ext>
          </a:extLst>
        </xdr:cNvPr>
        <xdr:cNvSpPr/>
      </xdr:nvSpPr>
      <xdr:spPr>
        <a:xfrm>
          <a:off x="13603654"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DD71BAB4-6289-4A4F-B1EA-8444608722B9}"/>
            </a:ext>
          </a:extLst>
        </xdr:cNvPr>
        <xdr:cNvSpPr/>
      </xdr:nvSpPr>
      <xdr:spPr>
        <a:xfrm>
          <a:off x="11493500" y="16508144"/>
          <a:ext cx="4358054"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2F949160-B415-4895-B0B6-F91EF787D975}"/>
            </a:ext>
          </a:extLst>
        </xdr:cNvPr>
        <xdr:cNvSpPr txBox="1"/>
      </xdr:nvSpPr>
      <xdr:spPr>
        <a:xfrm>
          <a:off x="11455400" y="1632028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761B8922-EABA-4742-BF2A-4443E525B472}"/>
            </a:ext>
          </a:extLst>
        </xdr:cNvPr>
        <xdr:cNvCxnSpPr/>
      </xdr:nvCxnSpPr>
      <xdr:spPr>
        <a:xfrm>
          <a:off x="11493500" y="18757216"/>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1B8CB788-9E69-4CF1-9561-80F5CEDA7CAE}"/>
            </a:ext>
          </a:extLst>
        </xdr:cNvPr>
        <xdr:cNvSpPr txBox="1"/>
      </xdr:nvSpPr>
      <xdr:spPr>
        <a:xfrm>
          <a:off x="11070283" y="186176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B7F8D109-3E14-4DF6-9445-160FB12A8AAC}"/>
            </a:ext>
          </a:extLst>
        </xdr:cNvPr>
        <xdr:cNvCxnSpPr/>
      </xdr:nvCxnSpPr>
      <xdr:spPr>
        <a:xfrm>
          <a:off x="11493500" y="1830792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F2BF744D-568F-48EB-8010-903C4D57C274}"/>
            </a:ext>
          </a:extLst>
        </xdr:cNvPr>
        <xdr:cNvSpPr txBox="1"/>
      </xdr:nvSpPr>
      <xdr:spPr>
        <a:xfrm>
          <a:off x="11070283" y="181683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2A0E1E54-6AAA-4454-815F-AFB73424FA3E}"/>
            </a:ext>
          </a:extLst>
        </xdr:cNvPr>
        <xdr:cNvCxnSpPr/>
      </xdr:nvCxnSpPr>
      <xdr:spPr>
        <a:xfrm>
          <a:off x="11493500" y="1785864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0FC4F0CD-9ADF-47B8-BF1A-BDF98E025414}"/>
            </a:ext>
          </a:extLst>
        </xdr:cNvPr>
        <xdr:cNvSpPr txBox="1"/>
      </xdr:nvSpPr>
      <xdr:spPr>
        <a:xfrm>
          <a:off x="11119749" y="17719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4F1BA5D7-87E1-42C3-BB67-34752C55253E}"/>
            </a:ext>
          </a:extLst>
        </xdr:cNvPr>
        <xdr:cNvCxnSpPr/>
      </xdr:nvCxnSpPr>
      <xdr:spPr>
        <a:xfrm>
          <a:off x="11493500" y="1740671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20809964-C13B-4C28-99A3-921F23BCD620}"/>
            </a:ext>
          </a:extLst>
        </xdr:cNvPr>
        <xdr:cNvSpPr txBox="1"/>
      </xdr:nvSpPr>
      <xdr:spPr>
        <a:xfrm>
          <a:off x="11119749" y="172671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8F72599F-814E-4989-B20C-BDCD18516275}"/>
            </a:ext>
          </a:extLst>
        </xdr:cNvPr>
        <xdr:cNvCxnSpPr/>
      </xdr:nvCxnSpPr>
      <xdr:spPr>
        <a:xfrm>
          <a:off x="11493500" y="1695743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51D43090-C70D-4C53-B4D0-769C78A9135B}"/>
            </a:ext>
          </a:extLst>
        </xdr:cNvPr>
        <xdr:cNvSpPr txBox="1"/>
      </xdr:nvSpPr>
      <xdr:spPr>
        <a:xfrm>
          <a:off x="11119749" y="168178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E2CA232E-3698-4423-830B-AB82B9E097CA}"/>
            </a:ext>
          </a:extLst>
        </xdr:cNvPr>
        <xdr:cNvCxnSpPr/>
      </xdr:nvCxnSpPr>
      <xdr:spPr>
        <a:xfrm>
          <a:off x="11493500" y="1650814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12C6A419-FA0A-4612-96D6-DA18373C8F04}"/>
            </a:ext>
          </a:extLst>
        </xdr:cNvPr>
        <xdr:cNvSpPr txBox="1"/>
      </xdr:nvSpPr>
      <xdr:spPr>
        <a:xfrm>
          <a:off x="11119749" y="16368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CB3C3E74-EA6C-4940-8424-7C713058FEA5}"/>
            </a:ext>
          </a:extLst>
        </xdr:cNvPr>
        <xdr:cNvSpPr/>
      </xdr:nvSpPr>
      <xdr:spPr>
        <a:xfrm>
          <a:off x="11493500" y="16508144"/>
          <a:ext cx="4358054"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3425CC8D-E47E-4884-BE22-0837DF595BDE}"/>
            </a:ext>
          </a:extLst>
        </xdr:cNvPr>
        <xdr:cNvCxnSpPr/>
      </xdr:nvCxnSpPr>
      <xdr:spPr>
        <a:xfrm flipV="1">
          <a:off x="15073287" y="16897994"/>
          <a:ext cx="0" cy="140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A3A32215-8879-45BA-9DB3-C9CE1E67A3D3}"/>
            </a:ext>
          </a:extLst>
        </xdr:cNvPr>
        <xdr:cNvSpPr txBox="1"/>
      </xdr:nvSpPr>
      <xdr:spPr>
        <a:xfrm>
          <a:off x="15112023" y="1831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D2CCDECF-45D7-43BD-A39C-F78254C5D32B}"/>
            </a:ext>
          </a:extLst>
        </xdr:cNvPr>
        <xdr:cNvCxnSpPr/>
      </xdr:nvCxnSpPr>
      <xdr:spPr>
        <a:xfrm>
          <a:off x="14985023" y="1830792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42A21F0E-CC5F-4511-A79C-211C87D4E480}"/>
            </a:ext>
          </a:extLst>
        </xdr:cNvPr>
        <xdr:cNvSpPr txBox="1"/>
      </xdr:nvSpPr>
      <xdr:spPr>
        <a:xfrm>
          <a:off x="15112023" y="16678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748652B7-8BF6-4188-96F3-778C716A70A2}"/>
            </a:ext>
          </a:extLst>
        </xdr:cNvPr>
        <xdr:cNvCxnSpPr/>
      </xdr:nvCxnSpPr>
      <xdr:spPr>
        <a:xfrm>
          <a:off x="14985023" y="1689799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865" name="【公民館】&#10;有形固定資産減価償却率平均値テキスト">
          <a:extLst>
            <a:ext uri="{FF2B5EF4-FFF2-40B4-BE49-F238E27FC236}">
              <a16:creationId xmlns:a16="http://schemas.microsoft.com/office/drawing/2014/main" id="{7F9932F8-5ABB-48AE-A3C8-57FF9254B659}"/>
            </a:ext>
          </a:extLst>
        </xdr:cNvPr>
        <xdr:cNvSpPr txBox="1"/>
      </xdr:nvSpPr>
      <xdr:spPr>
        <a:xfrm>
          <a:off x="15112023" y="17214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650106A0-2627-4EF9-B95A-0FBC835FD0CB}"/>
            </a:ext>
          </a:extLst>
        </xdr:cNvPr>
        <xdr:cNvSpPr/>
      </xdr:nvSpPr>
      <xdr:spPr>
        <a:xfrm>
          <a:off x="15023123" y="17360842"/>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43FFB58F-8127-42CE-BEB1-250993FF0BEC}"/>
            </a:ext>
          </a:extLst>
        </xdr:cNvPr>
        <xdr:cNvSpPr/>
      </xdr:nvSpPr>
      <xdr:spPr>
        <a:xfrm>
          <a:off x="14243538" y="1734255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A15EFB66-0769-45FE-BA68-14804C7D8191}"/>
            </a:ext>
          </a:extLst>
        </xdr:cNvPr>
        <xdr:cNvSpPr/>
      </xdr:nvSpPr>
      <xdr:spPr>
        <a:xfrm>
          <a:off x="13427808" y="17310549"/>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E880326F-9DD4-47CB-9C85-22B76452C16E}"/>
            </a:ext>
          </a:extLst>
        </xdr:cNvPr>
        <xdr:cNvSpPr/>
      </xdr:nvSpPr>
      <xdr:spPr>
        <a:xfrm>
          <a:off x="12612077" y="17289975"/>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F8D3E54A-6BED-42FE-A6AC-AF6B5C318716}"/>
            </a:ext>
          </a:extLst>
        </xdr:cNvPr>
        <xdr:cNvSpPr/>
      </xdr:nvSpPr>
      <xdr:spPr>
        <a:xfrm>
          <a:off x="11781692" y="1727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B8EF02AE-B3DA-4A9B-8B34-DE37DE47B731}"/>
            </a:ext>
          </a:extLst>
        </xdr:cNvPr>
        <xdr:cNvSpPr txBox="1"/>
      </xdr:nvSpPr>
      <xdr:spPr>
        <a:xfrm>
          <a:off x="148980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79FD675-E961-4CC1-98CD-B45D7590A362}"/>
            </a:ext>
          </a:extLst>
        </xdr:cNvPr>
        <xdr:cNvSpPr txBox="1"/>
      </xdr:nvSpPr>
      <xdr:spPr>
        <a:xfrm>
          <a:off x="14118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90FB5D5-8991-4D92-BA84-BBF116B58917}"/>
            </a:ext>
          </a:extLst>
        </xdr:cNvPr>
        <xdr:cNvSpPr txBox="1"/>
      </xdr:nvSpPr>
      <xdr:spPr>
        <a:xfrm>
          <a:off x="13302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3FBAE56D-462C-4FE1-8A97-A63D49B3885F}"/>
            </a:ext>
          </a:extLst>
        </xdr:cNvPr>
        <xdr:cNvSpPr txBox="1"/>
      </xdr:nvSpPr>
      <xdr:spPr>
        <a:xfrm>
          <a:off x="12487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F2DF55D-BF32-44F0-9BBF-3D676A5A8F31}"/>
            </a:ext>
          </a:extLst>
        </xdr:cNvPr>
        <xdr:cNvSpPr txBox="1"/>
      </xdr:nvSpPr>
      <xdr:spPr>
        <a:xfrm>
          <a:off x="11656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20828</xdr:rowOff>
    </xdr:from>
    <xdr:to>
      <xdr:col>85</xdr:col>
      <xdr:colOff>177800</xdr:colOff>
      <xdr:row>106</xdr:row>
      <xdr:rowOff>122428</xdr:rowOff>
    </xdr:to>
    <xdr:sp macro="" textlink="">
      <xdr:nvSpPr>
        <xdr:cNvPr id="876" name="楕円 875">
          <a:extLst>
            <a:ext uri="{FF2B5EF4-FFF2-40B4-BE49-F238E27FC236}">
              <a16:creationId xmlns:a16="http://schemas.microsoft.com/office/drawing/2014/main" id="{060E8D72-4D87-4E3B-B4E0-57D3733D8452}"/>
            </a:ext>
          </a:extLst>
        </xdr:cNvPr>
        <xdr:cNvSpPr/>
      </xdr:nvSpPr>
      <xdr:spPr>
        <a:xfrm>
          <a:off x="15023123" y="1791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170705</xdr:rowOff>
    </xdr:from>
    <xdr:ext cx="405111" cy="259045"/>
    <xdr:sp macro="" textlink="">
      <xdr:nvSpPr>
        <xdr:cNvPr id="877" name="【公民館】&#10;有形固定資産減価償却率該当値テキスト">
          <a:extLst>
            <a:ext uri="{FF2B5EF4-FFF2-40B4-BE49-F238E27FC236}">
              <a16:creationId xmlns:a16="http://schemas.microsoft.com/office/drawing/2014/main" id="{FAEC28CC-30E2-4CA0-8E69-1247DBC20904}"/>
            </a:ext>
          </a:extLst>
        </xdr:cNvPr>
        <xdr:cNvSpPr txBox="1"/>
      </xdr:nvSpPr>
      <xdr:spPr>
        <a:xfrm>
          <a:off x="15112023" y="1789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167132</xdr:rowOff>
    </xdr:from>
    <xdr:to>
      <xdr:col>81</xdr:col>
      <xdr:colOff>101600</xdr:colOff>
      <xdr:row>106</xdr:row>
      <xdr:rowOff>97282</xdr:rowOff>
    </xdr:to>
    <xdr:sp macro="" textlink="">
      <xdr:nvSpPr>
        <xdr:cNvPr id="878" name="楕円 877">
          <a:extLst>
            <a:ext uri="{FF2B5EF4-FFF2-40B4-BE49-F238E27FC236}">
              <a16:creationId xmlns:a16="http://schemas.microsoft.com/office/drawing/2014/main" id="{1FF51DD2-11FB-4B62-8DC5-1315261D3785}"/>
            </a:ext>
          </a:extLst>
        </xdr:cNvPr>
        <xdr:cNvSpPr/>
      </xdr:nvSpPr>
      <xdr:spPr>
        <a:xfrm>
          <a:off x="14243538" y="17892424"/>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46482</xdr:rowOff>
    </xdr:from>
    <xdr:to>
      <xdr:col>85</xdr:col>
      <xdr:colOff>127000</xdr:colOff>
      <xdr:row>106</xdr:row>
      <xdr:rowOff>71628</xdr:rowOff>
    </xdr:to>
    <xdr:cxnSp macro="">
      <xdr:nvCxnSpPr>
        <xdr:cNvPr id="879" name="直線コネクタ 878">
          <a:extLst>
            <a:ext uri="{FF2B5EF4-FFF2-40B4-BE49-F238E27FC236}">
              <a16:creationId xmlns:a16="http://schemas.microsoft.com/office/drawing/2014/main" id="{F265AB65-B516-4C6C-8276-49183625D353}"/>
            </a:ext>
          </a:extLst>
        </xdr:cNvPr>
        <xdr:cNvCxnSpPr/>
      </xdr:nvCxnSpPr>
      <xdr:spPr>
        <a:xfrm>
          <a:off x="14294338" y="17940587"/>
          <a:ext cx="779585"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107696</xdr:rowOff>
    </xdr:from>
    <xdr:to>
      <xdr:col>76</xdr:col>
      <xdr:colOff>165100</xdr:colOff>
      <xdr:row>106</xdr:row>
      <xdr:rowOff>37846</xdr:rowOff>
    </xdr:to>
    <xdr:sp macro="" textlink="">
      <xdr:nvSpPr>
        <xdr:cNvPr id="880" name="楕円 879">
          <a:extLst>
            <a:ext uri="{FF2B5EF4-FFF2-40B4-BE49-F238E27FC236}">
              <a16:creationId xmlns:a16="http://schemas.microsoft.com/office/drawing/2014/main" id="{7A0DC1AE-29E0-4ACF-90B5-3D919397F92F}"/>
            </a:ext>
          </a:extLst>
        </xdr:cNvPr>
        <xdr:cNvSpPr/>
      </xdr:nvSpPr>
      <xdr:spPr>
        <a:xfrm>
          <a:off x="13427808" y="17832988"/>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158496</xdr:rowOff>
    </xdr:from>
    <xdr:to>
      <xdr:col>81</xdr:col>
      <xdr:colOff>50800</xdr:colOff>
      <xdr:row>106</xdr:row>
      <xdr:rowOff>46482</xdr:rowOff>
    </xdr:to>
    <xdr:cxnSp macro="">
      <xdr:nvCxnSpPr>
        <xdr:cNvPr id="881" name="直線コネクタ 880">
          <a:extLst>
            <a:ext uri="{FF2B5EF4-FFF2-40B4-BE49-F238E27FC236}">
              <a16:creationId xmlns:a16="http://schemas.microsoft.com/office/drawing/2014/main" id="{C57CC435-7ED6-4D28-9020-C5C249FE3835}"/>
            </a:ext>
          </a:extLst>
        </xdr:cNvPr>
        <xdr:cNvCxnSpPr/>
      </xdr:nvCxnSpPr>
      <xdr:spPr>
        <a:xfrm>
          <a:off x="13478608" y="17883788"/>
          <a:ext cx="815730" cy="5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66548</xdr:rowOff>
    </xdr:from>
    <xdr:to>
      <xdr:col>72</xdr:col>
      <xdr:colOff>38100</xdr:colOff>
      <xdr:row>105</xdr:row>
      <xdr:rowOff>168148</xdr:rowOff>
    </xdr:to>
    <xdr:sp macro="" textlink="">
      <xdr:nvSpPr>
        <xdr:cNvPr id="882" name="楕円 881">
          <a:extLst>
            <a:ext uri="{FF2B5EF4-FFF2-40B4-BE49-F238E27FC236}">
              <a16:creationId xmlns:a16="http://schemas.microsoft.com/office/drawing/2014/main" id="{0A845375-A0A6-4308-8486-B0AD59CA8041}"/>
            </a:ext>
          </a:extLst>
        </xdr:cNvPr>
        <xdr:cNvSpPr/>
      </xdr:nvSpPr>
      <xdr:spPr>
        <a:xfrm>
          <a:off x="12612077" y="17791840"/>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117348</xdr:rowOff>
    </xdr:from>
    <xdr:to>
      <xdr:col>76</xdr:col>
      <xdr:colOff>114300</xdr:colOff>
      <xdr:row>105</xdr:row>
      <xdr:rowOff>158496</xdr:rowOff>
    </xdr:to>
    <xdr:cxnSp macro="">
      <xdr:nvCxnSpPr>
        <xdr:cNvPr id="883" name="直線コネクタ 882">
          <a:extLst>
            <a:ext uri="{FF2B5EF4-FFF2-40B4-BE49-F238E27FC236}">
              <a16:creationId xmlns:a16="http://schemas.microsoft.com/office/drawing/2014/main" id="{A9C910DB-50B9-4E54-A9D6-2B1163EE9E6A}"/>
            </a:ext>
          </a:extLst>
        </xdr:cNvPr>
        <xdr:cNvCxnSpPr/>
      </xdr:nvCxnSpPr>
      <xdr:spPr>
        <a:xfrm>
          <a:off x="12662877" y="17842640"/>
          <a:ext cx="815731"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xdr:rowOff>
    </xdr:from>
    <xdr:to>
      <xdr:col>67</xdr:col>
      <xdr:colOff>101600</xdr:colOff>
      <xdr:row>105</xdr:row>
      <xdr:rowOff>115570</xdr:rowOff>
    </xdr:to>
    <xdr:sp macro="" textlink="">
      <xdr:nvSpPr>
        <xdr:cNvPr id="884" name="楕円 883">
          <a:extLst>
            <a:ext uri="{FF2B5EF4-FFF2-40B4-BE49-F238E27FC236}">
              <a16:creationId xmlns:a16="http://schemas.microsoft.com/office/drawing/2014/main" id="{FDE772C1-F53B-4028-AD3E-D5F6DCB44137}"/>
            </a:ext>
          </a:extLst>
        </xdr:cNvPr>
        <xdr:cNvSpPr/>
      </xdr:nvSpPr>
      <xdr:spPr>
        <a:xfrm>
          <a:off x="11781692" y="1773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64770</xdr:rowOff>
    </xdr:from>
    <xdr:to>
      <xdr:col>71</xdr:col>
      <xdr:colOff>177800</xdr:colOff>
      <xdr:row>105</xdr:row>
      <xdr:rowOff>117348</xdr:rowOff>
    </xdr:to>
    <xdr:cxnSp macro="">
      <xdr:nvCxnSpPr>
        <xdr:cNvPr id="885" name="直線コネクタ 884">
          <a:extLst>
            <a:ext uri="{FF2B5EF4-FFF2-40B4-BE49-F238E27FC236}">
              <a16:creationId xmlns:a16="http://schemas.microsoft.com/office/drawing/2014/main" id="{AE845E65-A193-455B-BA69-6BB7B0CDE0C8}"/>
            </a:ext>
          </a:extLst>
        </xdr:cNvPr>
        <xdr:cNvCxnSpPr/>
      </xdr:nvCxnSpPr>
      <xdr:spPr>
        <a:xfrm>
          <a:off x="11832492" y="17790062"/>
          <a:ext cx="830385"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886" name="n_1aveValue【公民館】&#10;有形固定資産減価償却率">
          <a:extLst>
            <a:ext uri="{FF2B5EF4-FFF2-40B4-BE49-F238E27FC236}">
              <a16:creationId xmlns:a16="http://schemas.microsoft.com/office/drawing/2014/main" id="{3CC9AF77-DAB4-4149-A244-2A5997FD1CAE}"/>
            </a:ext>
          </a:extLst>
        </xdr:cNvPr>
        <xdr:cNvSpPr txBox="1"/>
      </xdr:nvSpPr>
      <xdr:spPr>
        <a:xfrm>
          <a:off x="14093736" y="17120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887" name="n_2aveValue【公民館】&#10;有形固定資産減価償却率">
          <a:extLst>
            <a:ext uri="{FF2B5EF4-FFF2-40B4-BE49-F238E27FC236}">
              <a16:creationId xmlns:a16="http://schemas.microsoft.com/office/drawing/2014/main" id="{427F390A-3117-464C-9404-B99A74F65BC1}"/>
            </a:ext>
          </a:extLst>
        </xdr:cNvPr>
        <xdr:cNvSpPr txBox="1"/>
      </xdr:nvSpPr>
      <xdr:spPr>
        <a:xfrm>
          <a:off x="13290706" y="1708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88" name="n_3aveValue【公民館】&#10;有形固定資産減価償却率">
          <a:extLst>
            <a:ext uri="{FF2B5EF4-FFF2-40B4-BE49-F238E27FC236}">
              <a16:creationId xmlns:a16="http://schemas.microsoft.com/office/drawing/2014/main" id="{F0489A5E-A798-4696-92BA-4DC1501B3E7B}"/>
            </a:ext>
          </a:extLst>
        </xdr:cNvPr>
        <xdr:cNvSpPr txBox="1"/>
      </xdr:nvSpPr>
      <xdr:spPr>
        <a:xfrm>
          <a:off x="12474975" y="1706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889" name="n_4aveValue【公民館】&#10;有形固定資産減価償却率">
          <a:extLst>
            <a:ext uri="{FF2B5EF4-FFF2-40B4-BE49-F238E27FC236}">
              <a16:creationId xmlns:a16="http://schemas.microsoft.com/office/drawing/2014/main" id="{09067ADE-57C1-42D5-8AC2-610893824E5F}"/>
            </a:ext>
          </a:extLst>
        </xdr:cNvPr>
        <xdr:cNvSpPr txBox="1"/>
      </xdr:nvSpPr>
      <xdr:spPr>
        <a:xfrm>
          <a:off x="11644590" y="17052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88409</xdr:rowOff>
    </xdr:from>
    <xdr:ext cx="405111" cy="259045"/>
    <xdr:sp macro="" textlink="">
      <xdr:nvSpPr>
        <xdr:cNvPr id="890" name="n_1mainValue【公民館】&#10;有形固定資産減価償却率">
          <a:extLst>
            <a:ext uri="{FF2B5EF4-FFF2-40B4-BE49-F238E27FC236}">
              <a16:creationId xmlns:a16="http://schemas.microsoft.com/office/drawing/2014/main" id="{E06A5FB1-C36E-491C-B364-4550E06A6532}"/>
            </a:ext>
          </a:extLst>
        </xdr:cNvPr>
        <xdr:cNvSpPr txBox="1"/>
      </xdr:nvSpPr>
      <xdr:spPr>
        <a:xfrm>
          <a:off x="14093736" y="179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28973</xdr:rowOff>
    </xdr:from>
    <xdr:ext cx="405111" cy="259045"/>
    <xdr:sp macro="" textlink="">
      <xdr:nvSpPr>
        <xdr:cNvPr id="891" name="n_2mainValue【公民館】&#10;有形固定資産減価償却率">
          <a:extLst>
            <a:ext uri="{FF2B5EF4-FFF2-40B4-BE49-F238E27FC236}">
              <a16:creationId xmlns:a16="http://schemas.microsoft.com/office/drawing/2014/main" id="{DD1FA43D-845B-4013-9FAB-A4038FB2B47D}"/>
            </a:ext>
          </a:extLst>
        </xdr:cNvPr>
        <xdr:cNvSpPr txBox="1"/>
      </xdr:nvSpPr>
      <xdr:spPr>
        <a:xfrm>
          <a:off x="13290706" y="17923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159275</xdr:rowOff>
    </xdr:from>
    <xdr:ext cx="405111" cy="259045"/>
    <xdr:sp macro="" textlink="">
      <xdr:nvSpPr>
        <xdr:cNvPr id="892" name="n_3mainValue【公民館】&#10;有形固定資産減価償却率">
          <a:extLst>
            <a:ext uri="{FF2B5EF4-FFF2-40B4-BE49-F238E27FC236}">
              <a16:creationId xmlns:a16="http://schemas.microsoft.com/office/drawing/2014/main" id="{EF0A8F48-08B4-4A22-8DC7-038A248EE374}"/>
            </a:ext>
          </a:extLst>
        </xdr:cNvPr>
        <xdr:cNvSpPr txBox="1"/>
      </xdr:nvSpPr>
      <xdr:spPr>
        <a:xfrm>
          <a:off x="12474975" y="1788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106697</xdr:rowOff>
    </xdr:from>
    <xdr:ext cx="405111" cy="259045"/>
    <xdr:sp macro="" textlink="">
      <xdr:nvSpPr>
        <xdr:cNvPr id="893" name="n_4mainValue【公民館】&#10;有形固定資産減価償却率">
          <a:extLst>
            <a:ext uri="{FF2B5EF4-FFF2-40B4-BE49-F238E27FC236}">
              <a16:creationId xmlns:a16="http://schemas.microsoft.com/office/drawing/2014/main" id="{76119C35-517F-488E-8507-07C888E29556}"/>
            </a:ext>
          </a:extLst>
        </xdr:cNvPr>
        <xdr:cNvSpPr txBox="1"/>
      </xdr:nvSpPr>
      <xdr:spPr>
        <a:xfrm>
          <a:off x="11644590" y="1783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874C26BD-A8A2-4B40-AAE4-58A2708D8BA9}"/>
            </a:ext>
          </a:extLst>
        </xdr:cNvPr>
        <xdr:cNvSpPr/>
      </xdr:nvSpPr>
      <xdr:spPr>
        <a:xfrm>
          <a:off x="16881231"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8FD40B90-5342-40A4-8441-C27CB26E2FDD}"/>
            </a:ext>
          </a:extLst>
        </xdr:cNvPr>
        <xdr:cNvSpPr/>
      </xdr:nvSpPr>
      <xdr:spPr>
        <a:xfrm>
          <a:off x="17008231"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76EAC641-0F7C-4631-9349-35589A7E38AA}"/>
            </a:ext>
          </a:extLst>
        </xdr:cNvPr>
        <xdr:cNvSpPr/>
      </xdr:nvSpPr>
      <xdr:spPr>
        <a:xfrm>
          <a:off x="17008231"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D4A1ED49-E68B-4B80-A396-BC15E3EA41B0}"/>
            </a:ext>
          </a:extLst>
        </xdr:cNvPr>
        <xdr:cNvSpPr/>
      </xdr:nvSpPr>
      <xdr:spPr>
        <a:xfrm>
          <a:off x="17936308"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543EB40C-891E-47A1-8E25-4A2713378C48}"/>
            </a:ext>
          </a:extLst>
        </xdr:cNvPr>
        <xdr:cNvSpPr/>
      </xdr:nvSpPr>
      <xdr:spPr>
        <a:xfrm>
          <a:off x="17936308"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AFD8A038-5CED-432A-8CBA-AB9D069251EC}"/>
            </a:ext>
          </a:extLst>
        </xdr:cNvPr>
        <xdr:cNvSpPr/>
      </xdr:nvSpPr>
      <xdr:spPr>
        <a:xfrm>
          <a:off x="18991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3A75CC19-DBB9-4E33-BDDC-B9DF049E300B}"/>
            </a:ext>
          </a:extLst>
        </xdr:cNvPr>
        <xdr:cNvSpPr/>
      </xdr:nvSpPr>
      <xdr:spPr>
        <a:xfrm>
          <a:off x="18991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3DF2D097-A475-45FD-8496-50D51CEF560F}"/>
            </a:ext>
          </a:extLst>
        </xdr:cNvPr>
        <xdr:cNvSpPr/>
      </xdr:nvSpPr>
      <xdr:spPr>
        <a:xfrm>
          <a:off x="16881231" y="16508144"/>
          <a:ext cx="4372707"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699CE778-4165-4D4F-ADE7-883E9C7545D7}"/>
            </a:ext>
          </a:extLst>
        </xdr:cNvPr>
        <xdr:cNvSpPr txBox="1"/>
      </xdr:nvSpPr>
      <xdr:spPr>
        <a:xfrm>
          <a:off x="16857785" y="163202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511FC5DF-C1E3-4FC0-BF70-1B146A3140D0}"/>
            </a:ext>
          </a:extLst>
        </xdr:cNvPr>
        <xdr:cNvCxnSpPr/>
      </xdr:nvCxnSpPr>
      <xdr:spPr>
        <a:xfrm>
          <a:off x="16881231" y="187572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88E76D11-E60D-4E06-85C0-DD9C5EDB81BA}"/>
            </a:ext>
          </a:extLst>
        </xdr:cNvPr>
        <xdr:cNvCxnSpPr/>
      </xdr:nvCxnSpPr>
      <xdr:spPr>
        <a:xfrm>
          <a:off x="16881231" y="1838412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3E1629D1-70CE-4D6D-801B-4E74FE063B48}"/>
            </a:ext>
          </a:extLst>
        </xdr:cNvPr>
        <xdr:cNvSpPr txBox="1"/>
      </xdr:nvSpPr>
      <xdr:spPr>
        <a:xfrm>
          <a:off x="16458013" y="18241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591ACEA3-DF6F-475A-84AF-EADFBC1095FD}"/>
            </a:ext>
          </a:extLst>
        </xdr:cNvPr>
        <xdr:cNvCxnSpPr/>
      </xdr:nvCxnSpPr>
      <xdr:spPr>
        <a:xfrm>
          <a:off x="16881231" y="18008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FB7E36B3-59B4-4BDF-9611-0CB3EF103955}"/>
            </a:ext>
          </a:extLst>
        </xdr:cNvPr>
        <xdr:cNvSpPr txBox="1"/>
      </xdr:nvSpPr>
      <xdr:spPr>
        <a:xfrm>
          <a:off x="16458013" y="178688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87E830E5-2297-42FB-BBF7-9AE76D44C30F}"/>
            </a:ext>
          </a:extLst>
        </xdr:cNvPr>
        <xdr:cNvCxnSpPr/>
      </xdr:nvCxnSpPr>
      <xdr:spPr>
        <a:xfrm>
          <a:off x="16881231" y="1763268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F459CCD0-6D8F-4228-85CE-590F8D763A09}"/>
            </a:ext>
          </a:extLst>
        </xdr:cNvPr>
        <xdr:cNvSpPr txBox="1"/>
      </xdr:nvSpPr>
      <xdr:spPr>
        <a:xfrm>
          <a:off x="16458013" y="17493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3D5A52DC-A926-47BC-A57F-E12120624EA3}"/>
            </a:ext>
          </a:extLst>
        </xdr:cNvPr>
        <xdr:cNvCxnSpPr/>
      </xdr:nvCxnSpPr>
      <xdr:spPr>
        <a:xfrm>
          <a:off x="16881231" y="1725695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05B1E8A2-1057-40C8-AC93-9326349098AC}"/>
            </a:ext>
          </a:extLst>
        </xdr:cNvPr>
        <xdr:cNvSpPr txBox="1"/>
      </xdr:nvSpPr>
      <xdr:spPr>
        <a:xfrm>
          <a:off x="16458013" y="17117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3C6C9A1E-CDFF-40ED-9C06-27D93DFDCB84}"/>
            </a:ext>
          </a:extLst>
        </xdr:cNvPr>
        <xdr:cNvCxnSpPr/>
      </xdr:nvCxnSpPr>
      <xdr:spPr>
        <a:xfrm>
          <a:off x="16881231" y="1688123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3894873E-E420-4BCA-9CEA-1F946EEA4DAD}"/>
            </a:ext>
          </a:extLst>
        </xdr:cNvPr>
        <xdr:cNvSpPr txBox="1"/>
      </xdr:nvSpPr>
      <xdr:spPr>
        <a:xfrm>
          <a:off x="16458013" y="167416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F7FA5E87-0A74-4CD1-9F70-EE21D62C37A8}"/>
            </a:ext>
          </a:extLst>
        </xdr:cNvPr>
        <xdr:cNvCxnSpPr/>
      </xdr:nvCxnSpPr>
      <xdr:spPr>
        <a:xfrm>
          <a:off x="16881231" y="1650814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E37A45DC-72EE-4CEA-91C1-64ECC939F09A}"/>
            </a:ext>
          </a:extLst>
        </xdr:cNvPr>
        <xdr:cNvSpPr txBox="1"/>
      </xdr:nvSpPr>
      <xdr:spPr>
        <a:xfrm>
          <a:off x="16458013" y="16368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A6FFE2F3-047D-4085-9D91-B87BDFA0382F}"/>
            </a:ext>
          </a:extLst>
        </xdr:cNvPr>
        <xdr:cNvSpPr/>
      </xdr:nvSpPr>
      <xdr:spPr>
        <a:xfrm>
          <a:off x="16881231" y="16508144"/>
          <a:ext cx="4372707"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CBA14F51-F2C2-4ABB-A520-716829BED022}"/>
            </a:ext>
          </a:extLst>
        </xdr:cNvPr>
        <xdr:cNvCxnSpPr/>
      </xdr:nvCxnSpPr>
      <xdr:spPr>
        <a:xfrm flipV="1">
          <a:off x="20461018" y="16853388"/>
          <a:ext cx="0" cy="1492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F958B1C0-BF63-4A9E-8258-DD3C5E33A3AA}"/>
            </a:ext>
          </a:extLst>
        </xdr:cNvPr>
        <xdr:cNvSpPr txBox="1"/>
      </xdr:nvSpPr>
      <xdr:spPr>
        <a:xfrm>
          <a:off x="20499754" y="1834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72B25B42-B078-48FF-87F6-D7811539A2B0}"/>
            </a:ext>
          </a:extLst>
        </xdr:cNvPr>
        <xdr:cNvCxnSpPr/>
      </xdr:nvCxnSpPr>
      <xdr:spPr>
        <a:xfrm>
          <a:off x="20387408" y="1834602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2AFEB6DA-1247-43C1-860F-F851F8F71C0B}"/>
            </a:ext>
          </a:extLst>
        </xdr:cNvPr>
        <xdr:cNvSpPr txBox="1"/>
      </xdr:nvSpPr>
      <xdr:spPr>
        <a:xfrm>
          <a:off x="20499754" y="1663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5A1DE90E-A915-48D9-A9DB-424F8631774C}"/>
            </a:ext>
          </a:extLst>
        </xdr:cNvPr>
        <xdr:cNvCxnSpPr/>
      </xdr:nvCxnSpPr>
      <xdr:spPr>
        <a:xfrm>
          <a:off x="20387408" y="1685338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922" name="【公民館】&#10;一人当たり面積平均値テキスト">
          <a:extLst>
            <a:ext uri="{FF2B5EF4-FFF2-40B4-BE49-F238E27FC236}">
              <a16:creationId xmlns:a16="http://schemas.microsoft.com/office/drawing/2014/main" id="{DC539266-E232-4A8E-9006-C75D1823250F}"/>
            </a:ext>
          </a:extLst>
        </xdr:cNvPr>
        <xdr:cNvSpPr txBox="1"/>
      </xdr:nvSpPr>
      <xdr:spPr>
        <a:xfrm>
          <a:off x="20499754" y="17771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3793C875-7F75-4BDE-A84F-5749BF1939CC}"/>
            </a:ext>
          </a:extLst>
        </xdr:cNvPr>
        <xdr:cNvSpPr/>
      </xdr:nvSpPr>
      <xdr:spPr>
        <a:xfrm>
          <a:off x="20410854" y="17792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35A2F21C-B0DB-49C1-8117-7CD5D202B78A}"/>
            </a:ext>
          </a:extLst>
        </xdr:cNvPr>
        <xdr:cNvSpPr/>
      </xdr:nvSpPr>
      <xdr:spPr>
        <a:xfrm>
          <a:off x="19645923" y="17800222"/>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8FE169CA-39F3-480D-959E-31BA8BC2016B}"/>
            </a:ext>
          </a:extLst>
        </xdr:cNvPr>
        <xdr:cNvSpPr/>
      </xdr:nvSpPr>
      <xdr:spPr>
        <a:xfrm>
          <a:off x="18815538" y="17792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8EF66633-6A05-45D2-B69E-CDF344044565}"/>
            </a:ext>
          </a:extLst>
        </xdr:cNvPr>
        <xdr:cNvSpPr/>
      </xdr:nvSpPr>
      <xdr:spPr>
        <a:xfrm>
          <a:off x="17999808" y="17800222"/>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2C636D0D-FDE8-405F-9FFD-F3A4D05DFFE5}"/>
            </a:ext>
          </a:extLst>
        </xdr:cNvPr>
        <xdr:cNvSpPr/>
      </xdr:nvSpPr>
      <xdr:spPr>
        <a:xfrm>
          <a:off x="17184077" y="17807842"/>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5815E1C7-3878-4934-9864-5B138F3F7EB4}"/>
            </a:ext>
          </a:extLst>
        </xdr:cNvPr>
        <xdr:cNvSpPr txBox="1"/>
      </xdr:nvSpPr>
      <xdr:spPr>
        <a:xfrm>
          <a:off x="20285808"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60C5C8CE-7381-4A4D-9063-25BEF42BB5D1}"/>
            </a:ext>
          </a:extLst>
        </xdr:cNvPr>
        <xdr:cNvSpPr txBox="1"/>
      </xdr:nvSpPr>
      <xdr:spPr>
        <a:xfrm>
          <a:off x="195208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0916CD8-DFAC-4B1F-A91F-C506B22D4FC5}"/>
            </a:ext>
          </a:extLst>
        </xdr:cNvPr>
        <xdr:cNvSpPr txBox="1"/>
      </xdr:nvSpPr>
      <xdr:spPr>
        <a:xfrm>
          <a:off x="18690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127A7CBA-0944-458E-8343-7383E41FC7FF}"/>
            </a:ext>
          </a:extLst>
        </xdr:cNvPr>
        <xdr:cNvSpPr txBox="1"/>
      </xdr:nvSpPr>
      <xdr:spPr>
        <a:xfrm>
          <a:off x="17874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64FE570-970F-4C06-9E40-D8518BC658DD}"/>
            </a:ext>
          </a:extLst>
        </xdr:cNvPr>
        <xdr:cNvSpPr txBox="1"/>
      </xdr:nvSpPr>
      <xdr:spPr>
        <a:xfrm>
          <a:off x="17059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166370</xdr:rowOff>
    </xdr:from>
    <xdr:to>
      <xdr:col>116</xdr:col>
      <xdr:colOff>114300</xdr:colOff>
      <xdr:row>104</xdr:row>
      <xdr:rowOff>96520</xdr:rowOff>
    </xdr:to>
    <xdr:sp macro="" textlink="">
      <xdr:nvSpPr>
        <xdr:cNvPr id="933" name="楕円 932">
          <a:extLst>
            <a:ext uri="{FF2B5EF4-FFF2-40B4-BE49-F238E27FC236}">
              <a16:creationId xmlns:a16="http://schemas.microsoft.com/office/drawing/2014/main" id="{BACEE7CC-79BA-477C-A7E0-F5C496BE67E7}"/>
            </a:ext>
          </a:extLst>
        </xdr:cNvPr>
        <xdr:cNvSpPr/>
      </xdr:nvSpPr>
      <xdr:spPr>
        <a:xfrm>
          <a:off x="20410854" y="1755403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17797</xdr:rowOff>
    </xdr:from>
    <xdr:ext cx="469744" cy="259045"/>
    <xdr:sp macro="" textlink="">
      <xdr:nvSpPr>
        <xdr:cNvPr id="934" name="【公民館】&#10;一人当たり面積該当値テキスト">
          <a:extLst>
            <a:ext uri="{FF2B5EF4-FFF2-40B4-BE49-F238E27FC236}">
              <a16:creationId xmlns:a16="http://schemas.microsoft.com/office/drawing/2014/main" id="{A7F84F22-7A01-442D-B57D-FF73263E37E7}"/>
            </a:ext>
          </a:extLst>
        </xdr:cNvPr>
        <xdr:cNvSpPr txBox="1"/>
      </xdr:nvSpPr>
      <xdr:spPr>
        <a:xfrm>
          <a:off x="20499754" y="1740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2539</xdr:rowOff>
    </xdr:from>
    <xdr:to>
      <xdr:col>112</xdr:col>
      <xdr:colOff>38100</xdr:colOff>
      <xdr:row>104</xdr:row>
      <xdr:rowOff>104139</xdr:rowOff>
    </xdr:to>
    <xdr:sp macro="" textlink="">
      <xdr:nvSpPr>
        <xdr:cNvPr id="935" name="楕円 934">
          <a:extLst>
            <a:ext uri="{FF2B5EF4-FFF2-40B4-BE49-F238E27FC236}">
              <a16:creationId xmlns:a16="http://schemas.microsoft.com/office/drawing/2014/main" id="{35483AC7-804D-4EF8-898A-6D2028D2FE35}"/>
            </a:ext>
          </a:extLst>
        </xdr:cNvPr>
        <xdr:cNvSpPr/>
      </xdr:nvSpPr>
      <xdr:spPr>
        <a:xfrm>
          <a:off x="19645923" y="17559019"/>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45720</xdr:rowOff>
    </xdr:from>
    <xdr:to>
      <xdr:col>116</xdr:col>
      <xdr:colOff>63500</xdr:colOff>
      <xdr:row>104</xdr:row>
      <xdr:rowOff>53339</xdr:rowOff>
    </xdr:to>
    <xdr:cxnSp macro="">
      <xdr:nvCxnSpPr>
        <xdr:cNvPr id="936" name="直線コネクタ 935">
          <a:extLst>
            <a:ext uri="{FF2B5EF4-FFF2-40B4-BE49-F238E27FC236}">
              <a16:creationId xmlns:a16="http://schemas.microsoft.com/office/drawing/2014/main" id="{9CC2D326-DEC3-4B5C-8F3B-06D043373092}"/>
            </a:ext>
          </a:extLst>
        </xdr:cNvPr>
        <xdr:cNvCxnSpPr/>
      </xdr:nvCxnSpPr>
      <xdr:spPr>
        <a:xfrm flipV="1">
          <a:off x="19696723" y="17602200"/>
          <a:ext cx="764931"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10161</xdr:rowOff>
    </xdr:from>
    <xdr:to>
      <xdr:col>107</xdr:col>
      <xdr:colOff>101600</xdr:colOff>
      <xdr:row>104</xdr:row>
      <xdr:rowOff>111761</xdr:rowOff>
    </xdr:to>
    <xdr:sp macro="" textlink="">
      <xdr:nvSpPr>
        <xdr:cNvPr id="937" name="楕円 936">
          <a:extLst>
            <a:ext uri="{FF2B5EF4-FFF2-40B4-BE49-F238E27FC236}">
              <a16:creationId xmlns:a16="http://schemas.microsoft.com/office/drawing/2014/main" id="{ABA7467F-1104-4587-9603-71E6FBEB60BC}"/>
            </a:ext>
          </a:extLst>
        </xdr:cNvPr>
        <xdr:cNvSpPr/>
      </xdr:nvSpPr>
      <xdr:spPr>
        <a:xfrm>
          <a:off x="18815538" y="1756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53339</xdr:rowOff>
    </xdr:from>
    <xdr:to>
      <xdr:col>111</xdr:col>
      <xdr:colOff>177800</xdr:colOff>
      <xdr:row>104</xdr:row>
      <xdr:rowOff>60961</xdr:rowOff>
    </xdr:to>
    <xdr:cxnSp macro="">
      <xdr:nvCxnSpPr>
        <xdr:cNvPr id="938" name="直線コネクタ 937">
          <a:extLst>
            <a:ext uri="{FF2B5EF4-FFF2-40B4-BE49-F238E27FC236}">
              <a16:creationId xmlns:a16="http://schemas.microsoft.com/office/drawing/2014/main" id="{7B48BD5D-3F1C-4198-BB9F-5EF4892F539D}"/>
            </a:ext>
          </a:extLst>
        </xdr:cNvPr>
        <xdr:cNvCxnSpPr/>
      </xdr:nvCxnSpPr>
      <xdr:spPr>
        <a:xfrm flipV="1">
          <a:off x="18866338" y="17609819"/>
          <a:ext cx="830385"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10161</xdr:rowOff>
    </xdr:from>
    <xdr:to>
      <xdr:col>102</xdr:col>
      <xdr:colOff>165100</xdr:colOff>
      <xdr:row>104</xdr:row>
      <xdr:rowOff>111761</xdr:rowOff>
    </xdr:to>
    <xdr:sp macro="" textlink="">
      <xdr:nvSpPr>
        <xdr:cNvPr id="939" name="楕円 938">
          <a:extLst>
            <a:ext uri="{FF2B5EF4-FFF2-40B4-BE49-F238E27FC236}">
              <a16:creationId xmlns:a16="http://schemas.microsoft.com/office/drawing/2014/main" id="{84B21E59-EA8C-411A-91EB-1DF41B98601F}"/>
            </a:ext>
          </a:extLst>
        </xdr:cNvPr>
        <xdr:cNvSpPr/>
      </xdr:nvSpPr>
      <xdr:spPr>
        <a:xfrm>
          <a:off x="17999808" y="1756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60961</xdr:rowOff>
    </xdr:from>
    <xdr:to>
      <xdr:col>107</xdr:col>
      <xdr:colOff>50800</xdr:colOff>
      <xdr:row>104</xdr:row>
      <xdr:rowOff>60961</xdr:rowOff>
    </xdr:to>
    <xdr:cxnSp macro="">
      <xdr:nvCxnSpPr>
        <xdr:cNvPr id="940" name="直線コネクタ 939">
          <a:extLst>
            <a:ext uri="{FF2B5EF4-FFF2-40B4-BE49-F238E27FC236}">
              <a16:creationId xmlns:a16="http://schemas.microsoft.com/office/drawing/2014/main" id="{4C168819-2155-43DD-933D-69C96265B720}"/>
            </a:ext>
          </a:extLst>
        </xdr:cNvPr>
        <xdr:cNvCxnSpPr/>
      </xdr:nvCxnSpPr>
      <xdr:spPr>
        <a:xfrm>
          <a:off x="18050608" y="17617441"/>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17780</xdr:rowOff>
    </xdr:from>
    <xdr:to>
      <xdr:col>98</xdr:col>
      <xdr:colOff>38100</xdr:colOff>
      <xdr:row>104</xdr:row>
      <xdr:rowOff>119380</xdr:rowOff>
    </xdr:to>
    <xdr:sp macro="" textlink="">
      <xdr:nvSpPr>
        <xdr:cNvPr id="941" name="楕円 940">
          <a:extLst>
            <a:ext uri="{FF2B5EF4-FFF2-40B4-BE49-F238E27FC236}">
              <a16:creationId xmlns:a16="http://schemas.microsoft.com/office/drawing/2014/main" id="{6F507562-CCD2-42C4-BEA2-902116FFF211}"/>
            </a:ext>
          </a:extLst>
        </xdr:cNvPr>
        <xdr:cNvSpPr/>
      </xdr:nvSpPr>
      <xdr:spPr>
        <a:xfrm>
          <a:off x="17184077" y="17574260"/>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60961</xdr:rowOff>
    </xdr:from>
    <xdr:to>
      <xdr:col>102</xdr:col>
      <xdr:colOff>114300</xdr:colOff>
      <xdr:row>104</xdr:row>
      <xdr:rowOff>68580</xdr:rowOff>
    </xdr:to>
    <xdr:cxnSp macro="">
      <xdr:nvCxnSpPr>
        <xdr:cNvPr id="942" name="直線コネクタ 941">
          <a:extLst>
            <a:ext uri="{FF2B5EF4-FFF2-40B4-BE49-F238E27FC236}">
              <a16:creationId xmlns:a16="http://schemas.microsoft.com/office/drawing/2014/main" id="{121E350C-7E85-4B46-9152-7C951F79CFDF}"/>
            </a:ext>
          </a:extLst>
        </xdr:cNvPr>
        <xdr:cNvCxnSpPr/>
      </xdr:nvCxnSpPr>
      <xdr:spPr>
        <a:xfrm flipV="1">
          <a:off x="17234877" y="17617441"/>
          <a:ext cx="815731"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943" name="n_1aveValue【公民館】&#10;一人当たり面積">
          <a:extLst>
            <a:ext uri="{FF2B5EF4-FFF2-40B4-BE49-F238E27FC236}">
              <a16:creationId xmlns:a16="http://schemas.microsoft.com/office/drawing/2014/main" id="{C7FE1180-1935-455A-89C7-E5393CD47C92}"/>
            </a:ext>
          </a:extLst>
        </xdr:cNvPr>
        <xdr:cNvSpPr txBox="1"/>
      </xdr:nvSpPr>
      <xdr:spPr>
        <a:xfrm>
          <a:off x="19463804" y="1789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944" name="n_2aveValue【公民館】&#10;一人当たり面積">
          <a:extLst>
            <a:ext uri="{FF2B5EF4-FFF2-40B4-BE49-F238E27FC236}">
              <a16:creationId xmlns:a16="http://schemas.microsoft.com/office/drawing/2014/main" id="{62153D9F-DAF9-44A1-824F-2C9F28AD402F}"/>
            </a:ext>
          </a:extLst>
        </xdr:cNvPr>
        <xdr:cNvSpPr txBox="1"/>
      </xdr:nvSpPr>
      <xdr:spPr>
        <a:xfrm>
          <a:off x="18646119" y="1788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5" name="n_3aveValue【公民館】&#10;一人当たり面積">
          <a:extLst>
            <a:ext uri="{FF2B5EF4-FFF2-40B4-BE49-F238E27FC236}">
              <a16:creationId xmlns:a16="http://schemas.microsoft.com/office/drawing/2014/main" id="{4DDB2CC0-2967-4AE5-B9F3-2C5C53DF1908}"/>
            </a:ext>
          </a:extLst>
        </xdr:cNvPr>
        <xdr:cNvSpPr txBox="1"/>
      </xdr:nvSpPr>
      <xdr:spPr>
        <a:xfrm>
          <a:off x="17830389" y="1789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6" name="n_4aveValue【公民館】&#10;一人当たり面積">
          <a:extLst>
            <a:ext uri="{FF2B5EF4-FFF2-40B4-BE49-F238E27FC236}">
              <a16:creationId xmlns:a16="http://schemas.microsoft.com/office/drawing/2014/main" id="{2BEA0B26-708D-4C54-8D99-739FA0900F2B}"/>
            </a:ext>
          </a:extLst>
        </xdr:cNvPr>
        <xdr:cNvSpPr txBox="1"/>
      </xdr:nvSpPr>
      <xdr:spPr>
        <a:xfrm>
          <a:off x="17014658" y="1789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120666</xdr:rowOff>
    </xdr:from>
    <xdr:ext cx="469744" cy="259045"/>
    <xdr:sp macro="" textlink="">
      <xdr:nvSpPr>
        <xdr:cNvPr id="947" name="n_1mainValue【公民館】&#10;一人当たり面積">
          <a:extLst>
            <a:ext uri="{FF2B5EF4-FFF2-40B4-BE49-F238E27FC236}">
              <a16:creationId xmlns:a16="http://schemas.microsoft.com/office/drawing/2014/main" id="{B17386D3-2E05-4135-9C16-06F32863D6A9}"/>
            </a:ext>
          </a:extLst>
        </xdr:cNvPr>
        <xdr:cNvSpPr txBox="1"/>
      </xdr:nvSpPr>
      <xdr:spPr>
        <a:xfrm>
          <a:off x="19463804" y="1733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128288</xdr:rowOff>
    </xdr:from>
    <xdr:ext cx="469744" cy="259045"/>
    <xdr:sp macro="" textlink="">
      <xdr:nvSpPr>
        <xdr:cNvPr id="948" name="n_2mainValue【公民館】&#10;一人当たり面積">
          <a:extLst>
            <a:ext uri="{FF2B5EF4-FFF2-40B4-BE49-F238E27FC236}">
              <a16:creationId xmlns:a16="http://schemas.microsoft.com/office/drawing/2014/main" id="{505E5770-217C-457D-8D5A-9CDDECCECEE5}"/>
            </a:ext>
          </a:extLst>
        </xdr:cNvPr>
        <xdr:cNvSpPr txBox="1"/>
      </xdr:nvSpPr>
      <xdr:spPr>
        <a:xfrm>
          <a:off x="18646119" y="1734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128288</xdr:rowOff>
    </xdr:from>
    <xdr:ext cx="469744" cy="259045"/>
    <xdr:sp macro="" textlink="">
      <xdr:nvSpPr>
        <xdr:cNvPr id="949" name="n_3mainValue【公民館】&#10;一人当たり面積">
          <a:extLst>
            <a:ext uri="{FF2B5EF4-FFF2-40B4-BE49-F238E27FC236}">
              <a16:creationId xmlns:a16="http://schemas.microsoft.com/office/drawing/2014/main" id="{23302208-6E59-40D4-AA9D-3594F66B524E}"/>
            </a:ext>
          </a:extLst>
        </xdr:cNvPr>
        <xdr:cNvSpPr txBox="1"/>
      </xdr:nvSpPr>
      <xdr:spPr>
        <a:xfrm>
          <a:off x="17830389" y="1734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135907</xdr:rowOff>
    </xdr:from>
    <xdr:ext cx="469744" cy="259045"/>
    <xdr:sp macro="" textlink="">
      <xdr:nvSpPr>
        <xdr:cNvPr id="950" name="n_4mainValue【公民館】&#10;一人当たり面積">
          <a:extLst>
            <a:ext uri="{FF2B5EF4-FFF2-40B4-BE49-F238E27FC236}">
              <a16:creationId xmlns:a16="http://schemas.microsoft.com/office/drawing/2014/main" id="{486DAD50-42F7-4A77-B296-CF164D59CB46}"/>
            </a:ext>
          </a:extLst>
        </xdr:cNvPr>
        <xdr:cNvSpPr txBox="1"/>
      </xdr:nvSpPr>
      <xdr:spPr>
        <a:xfrm>
          <a:off x="17014658" y="1735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5703D6F1-1AAF-4288-A0AC-03ABE39B04AA}"/>
            </a:ext>
          </a:extLst>
        </xdr:cNvPr>
        <xdr:cNvSpPr/>
      </xdr:nvSpPr>
      <xdr:spPr>
        <a:xfrm>
          <a:off x="703385" y="19132941"/>
          <a:ext cx="20550553" cy="1875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45B43175-07F7-4C87-B04B-E941950B8124}"/>
            </a:ext>
          </a:extLst>
        </xdr:cNvPr>
        <xdr:cNvSpPr/>
      </xdr:nvSpPr>
      <xdr:spPr>
        <a:xfrm>
          <a:off x="703385" y="19196441"/>
          <a:ext cx="35550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85F3FA73-8395-48B8-8C6E-96A340DA2541}"/>
            </a:ext>
          </a:extLst>
        </xdr:cNvPr>
        <xdr:cNvSpPr txBox="1"/>
      </xdr:nvSpPr>
      <xdr:spPr>
        <a:xfrm>
          <a:off x="779585" y="19445165"/>
          <a:ext cx="20385453" cy="1464799"/>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本市は全体として施設の老朽化が進んでおり、有形固定資産減価償却率は全国平均及び類似団体と比較すると高い傾向にある一方、一人当たりの面積等は平均的な数値以下となっているものが多い。類似団体と比較して特に有形固定資産減価償却率が高くなっている施設は、公民館、図書館、市民会館、学校施設であり、特に低くなっている施設は、保健センター・保健所、港湾・漁港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公民館については、施設保全計画に基づき予防保全、改良保全等に取り組んでいるものの施設数が多く、令和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年度末時点で有形固定資産減価償却率が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84.8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％と全国平均を大きく上回り、類似団体内でも</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番目に高い数値となっている。学校施設については、平成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年度より建物の大規模改造や長寿命化改良事業に取組んでいるものの施設数が多く、令和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年度末時点で有形固定資産減価償却率が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82.6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％と全国平均を大きく上回り、類似団体内でも</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番目に高い数値となっている。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BDDEFFD-2B5E-4B84-965E-EEF36D615BD5}"/>
            </a:ext>
          </a:extLst>
        </xdr:cNvPr>
        <xdr:cNvSpPr/>
      </xdr:nvSpPr>
      <xdr:spPr>
        <a:xfrm>
          <a:off x="591038" y="127000"/>
          <a:ext cx="11718193" cy="62444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D93E67-7C6D-4067-B6FD-34724B14ECF8}"/>
            </a:ext>
          </a:extLst>
        </xdr:cNvPr>
        <xdr:cNvSpPr/>
      </xdr:nvSpPr>
      <xdr:spPr>
        <a:xfrm>
          <a:off x="17584615" y="187862"/>
          <a:ext cx="3669323"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1A86FF-FDBC-455E-9A13-79666D1E61B7}"/>
            </a:ext>
          </a:extLst>
        </xdr:cNvPr>
        <xdr:cNvSpPr/>
      </xdr:nvSpPr>
      <xdr:spPr>
        <a:xfrm>
          <a:off x="17603665" y="213262"/>
          <a:ext cx="3624873"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753288-3B6A-47E1-9D07-DEF2DED85334}"/>
            </a:ext>
          </a:extLst>
        </xdr:cNvPr>
        <xdr:cNvSpPr/>
      </xdr:nvSpPr>
      <xdr:spPr>
        <a:xfrm>
          <a:off x="17629065" y="238662"/>
          <a:ext cx="3567723" cy="4365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5FFFE7-6861-49F3-8BD8-E5C7D2DA97C7}"/>
            </a:ext>
          </a:extLst>
        </xdr:cNvPr>
        <xdr:cNvSpPr/>
      </xdr:nvSpPr>
      <xdr:spPr>
        <a:xfrm>
          <a:off x="15010423" y="187862"/>
          <a:ext cx="2455496"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9F3550-0A3F-43BC-A271-BD8C8F51AEFD}"/>
            </a:ext>
          </a:extLst>
        </xdr:cNvPr>
        <xdr:cNvSpPr/>
      </xdr:nvSpPr>
      <xdr:spPr>
        <a:xfrm>
          <a:off x="15035823" y="213262"/>
          <a:ext cx="2411046"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699DC0-F604-41E0-8D9B-6DEC2D6A88C1}"/>
            </a:ext>
          </a:extLst>
        </xdr:cNvPr>
        <xdr:cNvSpPr/>
      </xdr:nvSpPr>
      <xdr:spPr>
        <a:xfrm>
          <a:off x="15061223" y="238662"/>
          <a:ext cx="2353896" cy="449287"/>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258800-6C11-4097-965C-1DE90369CAFB}"/>
            </a:ext>
          </a:extLst>
        </xdr:cNvPr>
        <xdr:cNvSpPr/>
      </xdr:nvSpPr>
      <xdr:spPr>
        <a:xfrm>
          <a:off x="703385" y="875812"/>
          <a:ext cx="9319846" cy="1751623"/>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648516-7110-4AE1-BC9F-E5FF445E3071}"/>
            </a:ext>
          </a:extLst>
        </xdr:cNvPr>
        <xdr:cNvSpPr/>
      </xdr:nvSpPr>
      <xdr:spPr>
        <a:xfrm>
          <a:off x="830385" y="907562"/>
          <a:ext cx="1279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F1892E-0F69-4A38-9CA1-62A65F0C739B}"/>
            </a:ext>
          </a:extLst>
        </xdr:cNvPr>
        <xdr:cNvSpPr/>
      </xdr:nvSpPr>
      <xdr:spPr>
        <a:xfrm>
          <a:off x="2061308" y="907562"/>
          <a:ext cx="1230923"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366,089
344,561
262.00
153,045,496
150,964,681
1,513,936
77,926,665
98,976,977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A008DF-D830-4ED6-813F-4458D437D530}"/>
            </a:ext>
          </a:extLst>
        </xdr:cNvPr>
        <xdr:cNvSpPr/>
      </xdr:nvSpPr>
      <xdr:spPr>
        <a:xfrm>
          <a:off x="3292231" y="907562"/>
          <a:ext cx="1406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0FD498-FD95-4739-A122-064BD73F06C0}"/>
            </a:ext>
          </a:extLst>
        </xdr:cNvPr>
        <xdr:cNvSpPr/>
      </xdr:nvSpPr>
      <xdr:spPr>
        <a:xfrm>
          <a:off x="4699000" y="926612"/>
          <a:ext cx="1870808"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9B33C5-7DB9-4083-BFFC-4E730DA5EA0E}"/>
            </a:ext>
          </a:extLst>
        </xdr:cNvPr>
        <xdr:cNvSpPr/>
      </xdr:nvSpPr>
      <xdr:spPr>
        <a:xfrm>
          <a:off x="6569808" y="926612"/>
          <a:ext cx="1167423"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71F5EC-6FDC-45AE-BA2E-9CDC93C39FC0}"/>
            </a:ext>
          </a:extLst>
        </xdr:cNvPr>
        <xdr:cNvSpPr/>
      </xdr:nvSpPr>
      <xdr:spPr>
        <a:xfrm>
          <a:off x="7800731" y="939312"/>
          <a:ext cx="591038" cy="92397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D9750C-9802-4123-B95F-E681EE1B7DD1}"/>
            </a:ext>
          </a:extLst>
        </xdr:cNvPr>
        <xdr:cNvSpPr/>
      </xdr:nvSpPr>
      <xdr:spPr>
        <a:xfrm>
          <a:off x="4699000" y="1688123"/>
          <a:ext cx="1870808"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BDAC90E-3442-49CB-AEC1-818814B987A7}"/>
            </a:ext>
          </a:extLst>
        </xdr:cNvPr>
        <xdr:cNvSpPr/>
      </xdr:nvSpPr>
      <xdr:spPr>
        <a:xfrm>
          <a:off x="6633308" y="1688123"/>
          <a:ext cx="3165230"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B39D9A-0733-41C5-B321-F26472EA3D28}"/>
            </a:ext>
          </a:extLst>
        </xdr:cNvPr>
        <xdr:cNvSpPr/>
      </xdr:nvSpPr>
      <xdr:spPr>
        <a:xfrm>
          <a:off x="10224477" y="875812"/>
          <a:ext cx="1406769" cy="125153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4B56F3-8A2F-42EB-A0A0-C11983EB3BD1}"/>
            </a:ext>
          </a:extLst>
        </xdr:cNvPr>
        <xdr:cNvSpPr/>
      </xdr:nvSpPr>
      <xdr:spPr>
        <a:xfrm>
          <a:off x="10470173" y="939312"/>
          <a:ext cx="12309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39161D-7E96-4F04-B631-C66C559C0FAE}"/>
            </a:ext>
          </a:extLst>
        </xdr:cNvPr>
        <xdr:cNvSpPr/>
      </xdr:nvSpPr>
      <xdr:spPr>
        <a:xfrm>
          <a:off x="10470173" y="1200736"/>
          <a:ext cx="1230923"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042E767-A030-423F-8929-DEFDAF480D52}"/>
            </a:ext>
          </a:extLst>
        </xdr:cNvPr>
        <xdr:cNvSpPr/>
      </xdr:nvSpPr>
      <xdr:spPr>
        <a:xfrm>
          <a:off x="10470173" y="1525661"/>
          <a:ext cx="1343269"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447873-FEB3-40AB-91AD-AD492531BB40}"/>
            </a:ext>
          </a:extLst>
        </xdr:cNvPr>
        <xdr:cNvCxnSpPr/>
      </xdr:nvCxnSpPr>
      <xdr:spPr>
        <a:xfrm flipH="1">
          <a:off x="10307027" y="1025574"/>
          <a:ext cx="194896"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9AC474-FA6E-44C9-9AD0-8C095A0F7733}"/>
            </a:ext>
          </a:extLst>
        </xdr:cNvPr>
        <xdr:cNvSpPr/>
      </xdr:nvSpPr>
      <xdr:spPr>
        <a:xfrm>
          <a:off x="10361002" y="977412"/>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07EAD7-C957-457D-8A82-CBA33BAF4435}"/>
            </a:ext>
          </a:extLst>
        </xdr:cNvPr>
        <xdr:cNvSpPr/>
      </xdr:nvSpPr>
      <xdr:spPr>
        <a:xfrm>
          <a:off x="10361002" y="1238836"/>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E7ABCC-CB95-4FBA-9D9D-D8DF7495972E}"/>
            </a:ext>
          </a:extLst>
        </xdr:cNvPr>
        <xdr:cNvCxnSpPr/>
      </xdr:nvCxnSpPr>
      <xdr:spPr>
        <a:xfrm>
          <a:off x="10390798" y="1502898"/>
          <a:ext cx="0" cy="13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450B9C-7F2D-4DC1-8F86-51D904B39CB6}"/>
            </a:ext>
          </a:extLst>
        </xdr:cNvPr>
        <xdr:cNvCxnSpPr/>
      </xdr:nvCxnSpPr>
      <xdr:spPr>
        <a:xfrm>
          <a:off x="10326077" y="1502898"/>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86105E-9786-42FB-995E-CB74E13AB197}"/>
            </a:ext>
          </a:extLst>
        </xdr:cNvPr>
        <xdr:cNvCxnSpPr/>
      </xdr:nvCxnSpPr>
      <xdr:spPr>
        <a:xfrm flipV="1">
          <a:off x="10390798" y="1735748"/>
          <a:ext cx="0" cy="13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153091-C379-4854-8124-5672561A8E08}"/>
            </a:ext>
          </a:extLst>
        </xdr:cNvPr>
        <xdr:cNvCxnSpPr/>
      </xdr:nvCxnSpPr>
      <xdr:spPr>
        <a:xfrm>
          <a:off x="10326077" y="1875985"/>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8F23BB-6ACF-4F1D-B11E-CE33D23C0845}"/>
            </a:ext>
          </a:extLst>
        </xdr:cNvPr>
        <xdr:cNvSpPr txBox="1"/>
      </xdr:nvSpPr>
      <xdr:spPr>
        <a:xfrm>
          <a:off x="654538" y="275179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B6FB5E-A370-4337-94E8-A4B8CF5E00DB}"/>
            </a:ext>
          </a:extLst>
        </xdr:cNvPr>
        <xdr:cNvSpPr txBox="1"/>
      </xdr:nvSpPr>
      <xdr:spPr>
        <a:xfrm>
          <a:off x="654538" y="3064022"/>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9CEA85-E4B6-476A-898D-D5D7C991E837}"/>
            </a:ext>
          </a:extLst>
        </xdr:cNvPr>
        <xdr:cNvSpPr txBox="1"/>
      </xdr:nvSpPr>
      <xdr:spPr>
        <a:xfrm>
          <a:off x="654538" y="3376246"/>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B6BFD5-87D4-439A-9ABB-7554FA73E519}"/>
            </a:ext>
          </a:extLst>
        </xdr:cNvPr>
        <xdr:cNvSpPr txBox="1"/>
      </xdr:nvSpPr>
      <xdr:spPr>
        <a:xfrm>
          <a:off x="654538" y="3691108"/>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2006BE5-5AAD-47FB-8547-C0D9F352E0FB}"/>
            </a:ext>
          </a:extLst>
        </xdr:cNvPr>
        <xdr:cNvSpPr/>
      </xdr:nvSpPr>
      <xdr:spPr>
        <a:xfrm>
          <a:off x="703385"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3AABF5-B6C2-4532-A415-8AC1A300B9CE}"/>
            </a:ext>
          </a:extLst>
        </xdr:cNvPr>
        <xdr:cNvSpPr/>
      </xdr:nvSpPr>
      <xdr:spPr>
        <a:xfrm>
          <a:off x="830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019E91-88D9-44CD-8D21-63658188B3CA}"/>
            </a:ext>
          </a:extLst>
        </xdr:cNvPr>
        <xdr:cNvSpPr/>
      </xdr:nvSpPr>
      <xdr:spPr>
        <a:xfrm>
          <a:off x="830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BB123A-B2BB-4B66-897F-6E61DD81F419}"/>
            </a:ext>
          </a:extLst>
        </xdr:cNvPr>
        <xdr:cNvSpPr/>
      </xdr:nvSpPr>
      <xdr:spPr>
        <a:xfrm>
          <a:off x="1758462"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A4BAFE-003B-4601-A533-F174AC2A3649}"/>
            </a:ext>
          </a:extLst>
        </xdr:cNvPr>
        <xdr:cNvSpPr/>
      </xdr:nvSpPr>
      <xdr:spPr>
        <a:xfrm>
          <a:off x="1758462"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E41636-BAFA-4396-A606-4B4E19D7DE68}"/>
            </a:ext>
          </a:extLst>
        </xdr:cNvPr>
        <xdr:cNvSpPr/>
      </xdr:nvSpPr>
      <xdr:spPr>
        <a:xfrm>
          <a:off x="2813538"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9619A3-0E7A-488F-B854-9C481C51D6AA}"/>
            </a:ext>
          </a:extLst>
        </xdr:cNvPr>
        <xdr:cNvSpPr/>
      </xdr:nvSpPr>
      <xdr:spPr>
        <a:xfrm>
          <a:off x="2813538"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B9A39C-1426-4107-9352-8D208E407C08}"/>
            </a:ext>
          </a:extLst>
        </xdr:cNvPr>
        <xdr:cNvSpPr/>
      </xdr:nvSpPr>
      <xdr:spPr>
        <a:xfrm>
          <a:off x="703385" y="525223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81481A-B4F5-497F-A383-A764D69A8F72}"/>
            </a:ext>
          </a:extLst>
        </xdr:cNvPr>
        <xdr:cNvSpPr txBox="1"/>
      </xdr:nvSpPr>
      <xdr:spPr>
        <a:xfrm>
          <a:off x="679938" y="5064369"/>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4744AE5-ACC4-449A-BB0C-13F24D2AD906}"/>
            </a:ext>
          </a:extLst>
        </xdr:cNvPr>
        <xdr:cNvCxnSpPr/>
      </xdr:nvCxnSpPr>
      <xdr:spPr>
        <a:xfrm>
          <a:off x="703385" y="75039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D3360A-E0B5-46DB-B8A3-A6FABFC4C67D}"/>
            </a:ext>
          </a:extLst>
        </xdr:cNvPr>
        <xdr:cNvSpPr txBox="1"/>
      </xdr:nvSpPr>
      <xdr:spPr>
        <a:xfrm>
          <a:off x="280167" y="73643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F76B30B-8354-4878-A6BF-4BB8C58DAE20}"/>
            </a:ext>
          </a:extLst>
        </xdr:cNvPr>
        <xdr:cNvCxnSpPr/>
      </xdr:nvCxnSpPr>
      <xdr:spPr>
        <a:xfrm>
          <a:off x="703385" y="712821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E7B49F6-A131-43E9-AC89-DF1D9EF9B8AC}"/>
            </a:ext>
          </a:extLst>
        </xdr:cNvPr>
        <xdr:cNvSpPr txBox="1"/>
      </xdr:nvSpPr>
      <xdr:spPr>
        <a:xfrm>
          <a:off x="280167" y="6988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E930BEA-A0F1-4727-8196-94B11F1EE5F8}"/>
            </a:ext>
          </a:extLst>
        </xdr:cNvPr>
        <xdr:cNvCxnSpPr/>
      </xdr:nvCxnSpPr>
      <xdr:spPr>
        <a:xfrm>
          <a:off x="703385" y="675249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8EFFE4-FEFF-49CE-81AF-CF298178BAB5}"/>
            </a:ext>
          </a:extLst>
        </xdr:cNvPr>
        <xdr:cNvSpPr txBox="1"/>
      </xdr:nvSpPr>
      <xdr:spPr>
        <a:xfrm>
          <a:off x="344287" y="661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3CAD293-E848-4EA9-A6B3-9A890C1B5BA1}"/>
            </a:ext>
          </a:extLst>
        </xdr:cNvPr>
        <xdr:cNvCxnSpPr/>
      </xdr:nvCxnSpPr>
      <xdr:spPr>
        <a:xfrm>
          <a:off x="703385" y="6379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E947F48-D1C6-4E07-8507-EA29C4B827BF}"/>
            </a:ext>
          </a:extLst>
        </xdr:cNvPr>
        <xdr:cNvSpPr txBox="1"/>
      </xdr:nvSpPr>
      <xdr:spPr>
        <a:xfrm>
          <a:off x="344287" y="62398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8B6E457-7ABC-4CFC-9112-11B5590493AF}"/>
            </a:ext>
          </a:extLst>
        </xdr:cNvPr>
        <xdr:cNvCxnSpPr/>
      </xdr:nvCxnSpPr>
      <xdr:spPr>
        <a:xfrm>
          <a:off x="703385" y="600368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AB2DDB3-8F32-4FB8-8C7D-DB295D2A3D81}"/>
            </a:ext>
          </a:extLst>
        </xdr:cNvPr>
        <xdr:cNvSpPr txBox="1"/>
      </xdr:nvSpPr>
      <xdr:spPr>
        <a:xfrm>
          <a:off x="344287" y="58640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ACC8BDE-65C2-404E-8239-0BDA5F9E9A2D}"/>
            </a:ext>
          </a:extLst>
        </xdr:cNvPr>
        <xdr:cNvCxnSpPr/>
      </xdr:nvCxnSpPr>
      <xdr:spPr>
        <a:xfrm>
          <a:off x="703385" y="562795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97439B1-6DAE-481B-ADC7-63E8BFD22BE0}"/>
            </a:ext>
          </a:extLst>
        </xdr:cNvPr>
        <xdr:cNvSpPr txBox="1"/>
      </xdr:nvSpPr>
      <xdr:spPr>
        <a:xfrm>
          <a:off x="344287" y="54883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FE3834-E072-4C84-96A6-1242EB985C17}"/>
            </a:ext>
          </a:extLst>
        </xdr:cNvPr>
        <xdr:cNvCxnSpPr/>
      </xdr:nvCxnSpPr>
      <xdr:spPr>
        <a:xfrm>
          <a:off x="703385" y="52522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1E97A15-43D1-40EB-8B7E-D68703E0CE8B}"/>
            </a:ext>
          </a:extLst>
        </xdr:cNvPr>
        <xdr:cNvSpPr txBox="1"/>
      </xdr:nvSpPr>
      <xdr:spPr>
        <a:xfrm>
          <a:off x="393753" y="51126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7D3AB0D-23F5-4E5F-93E4-1CDC5F14596C}"/>
            </a:ext>
          </a:extLst>
        </xdr:cNvPr>
        <xdr:cNvSpPr/>
      </xdr:nvSpPr>
      <xdr:spPr>
        <a:xfrm>
          <a:off x="703385" y="525223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9530562F-A251-4F31-8E74-6A31D2B2F5F6}"/>
            </a:ext>
          </a:extLst>
        </xdr:cNvPr>
        <xdr:cNvCxnSpPr/>
      </xdr:nvCxnSpPr>
      <xdr:spPr>
        <a:xfrm flipV="1">
          <a:off x="4283173" y="5647006"/>
          <a:ext cx="0" cy="1465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7B78B0F-EC83-4BE5-B2DD-4F5FA6A92167}"/>
            </a:ext>
          </a:extLst>
        </xdr:cNvPr>
        <xdr:cNvSpPr txBox="1"/>
      </xdr:nvSpPr>
      <xdr:spPr>
        <a:xfrm>
          <a:off x="4321908" y="711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2B4D58E8-6760-4923-9EE1-3A83AF50B4AB}"/>
            </a:ext>
          </a:extLst>
        </xdr:cNvPr>
        <xdr:cNvCxnSpPr/>
      </xdr:nvCxnSpPr>
      <xdr:spPr>
        <a:xfrm>
          <a:off x="4209562" y="711297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6C2F3390-C31F-4CA2-B06E-DEAB30F30C6A}"/>
            </a:ext>
          </a:extLst>
        </xdr:cNvPr>
        <xdr:cNvSpPr txBox="1"/>
      </xdr:nvSpPr>
      <xdr:spPr>
        <a:xfrm>
          <a:off x="4321908" y="542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514B6B76-8828-4160-A74B-0B18FE6D41D4}"/>
            </a:ext>
          </a:extLst>
        </xdr:cNvPr>
        <xdr:cNvCxnSpPr/>
      </xdr:nvCxnSpPr>
      <xdr:spPr>
        <a:xfrm>
          <a:off x="4209562" y="564700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2528884F-57B6-404D-8A64-9627E77A5F98}"/>
            </a:ext>
          </a:extLst>
        </xdr:cNvPr>
        <xdr:cNvSpPr txBox="1"/>
      </xdr:nvSpPr>
      <xdr:spPr>
        <a:xfrm>
          <a:off x="4321908" y="6025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78C90AA7-E0DD-41AA-83CD-E6690B07E0B8}"/>
            </a:ext>
          </a:extLst>
        </xdr:cNvPr>
        <xdr:cNvSpPr/>
      </xdr:nvSpPr>
      <xdr:spPr>
        <a:xfrm>
          <a:off x="4233008" y="617122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A58A00FC-09D5-4629-8CF4-8BB118F61987}"/>
            </a:ext>
          </a:extLst>
        </xdr:cNvPr>
        <xdr:cNvSpPr/>
      </xdr:nvSpPr>
      <xdr:spPr>
        <a:xfrm>
          <a:off x="3468077" y="613883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716107D8-75AE-421B-BFE7-76BC1146113D}"/>
            </a:ext>
          </a:extLst>
        </xdr:cNvPr>
        <xdr:cNvSpPr/>
      </xdr:nvSpPr>
      <xdr:spPr>
        <a:xfrm>
          <a:off x="2637692" y="6110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5C841D3-DAA2-46E2-A46B-A83A0F49E531}"/>
            </a:ext>
          </a:extLst>
        </xdr:cNvPr>
        <xdr:cNvSpPr/>
      </xdr:nvSpPr>
      <xdr:spPr>
        <a:xfrm>
          <a:off x="1821962" y="607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A686E6BD-9D00-4A78-B29D-B27A86D4DAF0}"/>
            </a:ext>
          </a:extLst>
        </xdr:cNvPr>
        <xdr:cNvSpPr/>
      </xdr:nvSpPr>
      <xdr:spPr>
        <a:xfrm>
          <a:off x="1006231" y="607861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F71A348-2D84-44A6-B374-3E9B6A255657}"/>
            </a:ext>
          </a:extLst>
        </xdr:cNvPr>
        <xdr:cNvSpPr txBox="1"/>
      </xdr:nvSpPr>
      <xdr:spPr>
        <a:xfrm>
          <a:off x="41079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FDEED3F-B55E-4A50-837E-5259E3CD7234}"/>
            </a:ext>
          </a:extLst>
        </xdr:cNvPr>
        <xdr:cNvSpPr txBox="1"/>
      </xdr:nvSpPr>
      <xdr:spPr>
        <a:xfrm>
          <a:off x="3343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1E10B5-1F2D-41F5-8BD2-C665B9736972}"/>
            </a:ext>
          </a:extLst>
        </xdr:cNvPr>
        <xdr:cNvSpPr txBox="1"/>
      </xdr:nvSpPr>
      <xdr:spPr>
        <a:xfrm>
          <a:off x="2512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BFAA5B1-7D71-4F30-AB14-4943E3D1B067}"/>
            </a:ext>
          </a:extLst>
        </xdr:cNvPr>
        <xdr:cNvSpPr txBox="1"/>
      </xdr:nvSpPr>
      <xdr:spPr>
        <a:xfrm>
          <a:off x="1696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5A72F1-41A0-4C89-98D3-D74C50880639}"/>
            </a:ext>
          </a:extLst>
        </xdr:cNvPr>
        <xdr:cNvSpPr txBox="1"/>
      </xdr:nvSpPr>
      <xdr:spPr>
        <a:xfrm>
          <a:off x="88118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168275</xdr:rowOff>
    </xdr:from>
    <xdr:to>
      <xdr:col>24</xdr:col>
      <xdr:colOff>114300</xdr:colOff>
      <xdr:row>39</xdr:row>
      <xdr:rowOff>98425</xdr:rowOff>
    </xdr:to>
    <xdr:sp macro="" textlink="">
      <xdr:nvSpPr>
        <xdr:cNvPr id="73" name="楕円 72">
          <a:extLst>
            <a:ext uri="{FF2B5EF4-FFF2-40B4-BE49-F238E27FC236}">
              <a16:creationId xmlns:a16="http://schemas.microsoft.com/office/drawing/2014/main" id="{E00542B8-E60E-4A8B-8113-0451581AD7BC}"/>
            </a:ext>
          </a:extLst>
        </xdr:cNvPr>
        <xdr:cNvSpPr/>
      </xdr:nvSpPr>
      <xdr:spPr>
        <a:xfrm>
          <a:off x="4233008" y="6583143"/>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146702</xdr:rowOff>
    </xdr:from>
    <xdr:ext cx="405111" cy="259045"/>
    <xdr:sp macro="" textlink="">
      <xdr:nvSpPr>
        <xdr:cNvPr id="74" name="【図書館】&#10;有形固定資産減価償却率該当値テキスト">
          <a:extLst>
            <a:ext uri="{FF2B5EF4-FFF2-40B4-BE49-F238E27FC236}">
              <a16:creationId xmlns:a16="http://schemas.microsoft.com/office/drawing/2014/main" id="{615F7855-9653-4509-9443-983AF5122DED}"/>
            </a:ext>
          </a:extLst>
        </xdr:cNvPr>
        <xdr:cNvSpPr txBox="1"/>
      </xdr:nvSpPr>
      <xdr:spPr>
        <a:xfrm>
          <a:off x="4321908" y="656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132080</xdr:rowOff>
    </xdr:from>
    <xdr:to>
      <xdr:col>20</xdr:col>
      <xdr:colOff>38100</xdr:colOff>
      <xdr:row>39</xdr:row>
      <xdr:rowOff>62230</xdr:rowOff>
    </xdr:to>
    <xdr:sp macro="" textlink="">
      <xdr:nvSpPr>
        <xdr:cNvPr id="75" name="楕円 74">
          <a:extLst>
            <a:ext uri="{FF2B5EF4-FFF2-40B4-BE49-F238E27FC236}">
              <a16:creationId xmlns:a16="http://schemas.microsoft.com/office/drawing/2014/main" id="{894889CF-247A-47D2-B968-B2D578CF95A3}"/>
            </a:ext>
          </a:extLst>
        </xdr:cNvPr>
        <xdr:cNvSpPr/>
      </xdr:nvSpPr>
      <xdr:spPr>
        <a:xfrm>
          <a:off x="3468077" y="6546948"/>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11430</xdr:rowOff>
    </xdr:from>
    <xdr:to>
      <xdr:col>24</xdr:col>
      <xdr:colOff>63500</xdr:colOff>
      <xdr:row>39</xdr:row>
      <xdr:rowOff>47625</xdr:rowOff>
    </xdr:to>
    <xdr:cxnSp macro="">
      <xdr:nvCxnSpPr>
        <xdr:cNvPr id="76" name="直線コネクタ 75">
          <a:extLst>
            <a:ext uri="{FF2B5EF4-FFF2-40B4-BE49-F238E27FC236}">
              <a16:creationId xmlns:a16="http://schemas.microsoft.com/office/drawing/2014/main" id="{42C1F8D9-FA76-4588-913E-63D34B16EF63}"/>
            </a:ext>
          </a:extLst>
        </xdr:cNvPr>
        <xdr:cNvCxnSpPr/>
      </xdr:nvCxnSpPr>
      <xdr:spPr>
        <a:xfrm>
          <a:off x="3518877" y="6595110"/>
          <a:ext cx="764931"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76835</xdr:rowOff>
    </xdr:from>
    <xdr:to>
      <xdr:col>15</xdr:col>
      <xdr:colOff>101600</xdr:colOff>
      <xdr:row>36</xdr:row>
      <xdr:rowOff>6985</xdr:rowOff>
    </xdr:to>
    <xdr:sp macro="" textlink="">
      <xdr:nvSpPr>
        <xdr:cNvPr id="77" name="楕円 76">
          <a:extLst>
            <a:ext uri="{FF2B5EF4-FFF2-40B4-BE49-F238E27FC236}">
              <a16:creationId xmlns:a16="http://schemas.microsoft.com/office/drawing/2014/main" id="{6B625E8C-72B3-4C0D-918A-4BF9284D463F}"/>
            </a:ext>
          </a:extLst>
        </xdr:cNvPr>
        <xdr:cNvSpPr/>
      </xdr:nvSpPr>
      <xdr:spPr>
        <a:xfrm>
          <a:off x="2637692" y="598526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127635</xdr:rowOff>
    </xdr:from>
    <xdr:to>
      <xdr:col>19</xdr:col>
      <xdr:colOff>177800</xdr:colOff>
      <xdr:row>39</xdr:row>
      <xdr:rowOff>11430</xdr:rowOff>
    </xdr:to>
    <xdr:cxnSp macro="">
      <xdr:nvCxnSpPr>
        <xdr:cNvPr id="78" name="直線コネクタ 77">
          <a:extLst>
            <a:ext uri="{FF2B5EF4-FFF2-40B4-BE49-F238E27FC236}">
              <a16:creationId xmlns:a16="http://schemas.microsoft.com/office/drawing/2014/main" id="{FD782424-2C21-4557-9275-C1E62E1FAB84}"/>
            </a:ext>
          </a:extLst>
        </xdr:cNvPr>
        <xdr:cNvCxnSpPr/>
      </xdr:nvCxnSpPr>
      <xdr:spPr>
        <a:xfrm>
          <a:off x="2688492" y="6036066"/>
          <a:ext cx="830385" cy="55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40640</xdr:rowOff>
    </xdr:from>
    <xdr:to>
      <xdr:col>10</xdr:col>
      <xdr:colOff>165100</xdr:colOff>
      <xdr:row>35</xdr:row>
      <xdr:rowOff>142240</xdr:rowOff>
    </xdr:to>
    <xdr:sp macro="" textlink="">
      <xdr:nvSpPr>
        <xdr:cNvPr id="79" name="楕円 78">
          <a:extLst>
            <a:ext uri="{FF2B5EF4-FFF2-40B4-BE49-F238E27FC236}">
              <a16:creationId xmlns:a16="http://schemas.microsoft.com/office/drawing/2014/main" id="{22EB9CF0-CA62-4EED-9023-4C2E6DFFF7DD}"/>
            </a:ext>
          </a:extLst>
        </xdr:cNvPr>
        <xdr:cNvSpPr/>
      </xdr:nvSpPr>
      <xdr:spPr>
        <a:xfrm>
          <a:off x="1821962" y="59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91440</xdr:rowOff>
    </xdr:from>
    <xdr:to>
      <xdr:col>15</xdr:col>
      <xdr:colOff>50800</xdr:colOff>
      <xdr:row>35</xdr:row>
      <xdr:rowOff>127635</xdr:rowOff>
    </xdr:to>
    <xdr:cxnSp macro="">
      <xdr:nvCxnSpPr>
        <xdr:cNvPr id="80" name="直線コネクタ 79">
          <a:extLst>
            <a:ext uri="{FF2B5EF4-FFF2-40B4-BE49-F238E27FC236}">
              <a16:creationId xmlns:a16="http://schemas.microsoft.com/office/drawing/2014/main" id="{4A367BAB-E100-4AAC-8266-2EA985C744D9}"/>
            </a:ext>
          </a:extLst>
        </xdr:cNvPr>
        <xdr:cNvCxnSpPr/>
      </xdr:nvCxnSpPr>
      <xdr:spPr>
        <a:xfrm>
          <a:off x="1872762" y="5999871"/>
          <a:ext cx="81573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90170</xdr:rowOff>
    </xdr:from>
    <xdr:to>
      <xdr:col>6</xdr:col>
      <xdr:colOff>38100</xdr:colOff>
      <xdr:row>39</xdr:row>
      <xdr:rowOff>20320</xdr:rowOff>
    </xdr:to>
    <xdr:sp macro="" textlink="">
      <xdr:nvSpPr>
        <xdr:cNvPr id="81" name="楕円 80">
          <a:extLst>
            <a:ext uri="{FF2B5EF4-FFF2-40B4-BE49-F238E27FC236}">
              <a16:creationId xmlns:a16="http://schemas.microsoft.com/office/drawing/2014/main" id="{87D6B6FA-21CC-4352-BC4B-891BC59897D7}"/>
            </a:ext>
          </a:extLst>
        </xdr:cNvPr>
        <xdr:cNvSpPr/>
      </xdr:nvSpPr>
      <xdr:spPr>
        <a:xfrm>
          <a:off x="1006231" y="6505038"/>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91440</xdr:rowOff>
    </xdr:from>
    <xdr:to>
      <xdr:col>10</xdr:col>
      <xdr:colOff>114300</xdr:colOff>
      <xdr:row>38</xdr:row>
      <xdr:rowOff>140970</xdr:rowOff>
    </xdr:to>
    <xdr:cxnSp macro="">
      <xdr:nvCxnSpPr>
        <xdr:cNvPr id="82" name="直線コネクタ 81">
          <a:extLst>
            <a:ext uri="{FF2B5EF4-FFF2-40B4-BE49-F238E27FC236}">
              <a16:creationId xmlns:a16="http://schemas.microsoft.com/office/drawing/2014/main" id="{2059BFDF-680C-4D59-9BD1-72B774649036}"/>
            </a:ext>
          </a:extLst>
        </xdr:cNvPr>
        <xdr:cNvCxnSpPr/>
      </xdr:nvCxnSpPr>
      <xdr:spPr>
        <a:xfrm flipV="1">
          <a:off x="1057031" y="5999871"/>
          <a:ext cx="815731" cy="55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7F361152-6A90-4464-A01B-AEAD3A5D0FE6}"/>
            </a:ext>
          </a:extLst>
        </xdr:cNvPr>
        <xdr:cNvSpPr txBox="1"/>
      </xdr:nvSpPr>
      <xdr:spPr>
        <a:xfrm>
          <a:off x="3318275" y="591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0D40D338-A6A8-4165-B3F2-60DF92BB3DBA}"/>
            </a:ext>
          </a:extLst>
        </xdr:cNvPr>
        <xdr:cNvSpPr txBox="1"/>
      </xdr:nvSpPr>
      <xdr:spPr>
        <a:xfrm>
          <a:off x="2500590" y="620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D3F2A9CE-ACC2-4538-B546-5C7EEB16148A}"/>
            </a:ext>
          </a:extLst>
        </xdr:cNvPr>
        <xdr:cNvSpPr txBox="1"/>
      </xdr:nvSpPr>
      <xdr:spPr>
        <a:xfrm>
          <a:off x="1684859" y="6172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AA750B8D-6934-44D3-BE18-50626DCD646D}"/>
            </a:ext>
          </a:extLst>
        </xdr:cNvPr>
        <xdr:cNvSpPr txBox="1"/>
      </xdr:nvSpPr>
      <xdr:spPr>
        <a:xfrm>
          <a:off x="869129" y="585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53357</xdr:rowOff>
    </xdr:from>
    <xdr:ext cx="405111" cy="259045"/>
    <xdr:sp macro="" textlink="">
      <xdr:nvSpPr>
        <xdr:cNvPr id="87" name="n_1mainValue【図書館】&#10;有形固定資産減価償却率">
          <a:extLst>
            <a:ext uri="{FF2B5EF4-FFF2-40B4-BE49-F238E27FC236}">
              <a16:creationId xmlns:a16="http://schemas.microsoft.com/office/drawing/2014/main" id="{74AB0CDB-6AB5-451B-A035-1AD684D88670}"/>
            </a:ext>
          </a:extLst>
        </xdr:cNvPr>
        <xdr:cNvSpPr txBox="1"/>
      </xdr:nvSpPr>
      <xdr:spPr>
        <a:xfrm>
          <a:off x="3318275"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23512</xdr:rowOff>
    </xdr:from>
    <xdr:ext cx="405111" cy="259045"/>
    <xdr:sp macro="" textlink="">
      <xdr:nvSpPr>
        <xdr:cNvPr id="88" name="n_2mainValue【図書館】&#10;有形固定資産減価償却率">
          <a:extLst>
            <a:ext uri="{FF2B5EF4-FFF2-40B4-BE49-F238E27FC236}">
              <a16:creationId xmlns:a16="http://schemas.microsoft.com/office/drawing/2014/main" id="{FB58F83C-BF97-4068-B120-9AEB85B58196}"/>
            </a:ext>
          </a:extLst>
        </xdr:cNvPr>
        <xdr:cNvSpPr txBox="1"/>
      </xdr:nvSpPr>
      <xdr:spPr>
        <a:xfrm>
          <a:off x="2500590" y="576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158767</xdr:rowOff>
    </xdr:from>
    <xdr:ext cx="405111" cy="259045"/>
    <xdr:sp macro="" textlink="">
      <xdr:nvSpPr>
        <xdr:cNvPr id="89" name="n_3mainValue【図書館】&#10;有形固定資産減価償却率">
          <a:extLst>
            <a:ext uri="{FF2B5EF4-FFF2-40B4-BE49-F238E27FC236}">
              <a16:creationId xmlns:a16="http://schemas.microsoft.com/office/drawing/2014/main" id="{3E11BC8E-6528-4B02-878A-EB42613594E6}"/>
            </a:ext>
          </a:extLst>
        </xdr:cNvPr>
        <xdr:cNvSpPr txBox="1"/>
      </xdr:nvSpPr>
      <xdr:spPr>
        <a:xfrm>
          <a:off x="1684859" y="5729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11447</xdr:rowOff>
    </xdr:from>
    <xdr:ext cx="405111" cy="259045"/>
    <xdr:sp macro="" textlink="">
      <xdr:nvSpPr>
        <xdr:cNvPr id="90" name="n_4mainValue【図書館】&#10;有形固定資産減価償却率">
          <a:extLst>
            <a:ext uri="{FF2B5EF4-FFF2-40B4-BE49-F238E27FC236}">
              <a16:creationId xmlns:a16="http://schemas.microsoft.com/office/drawing/2014/main" id="{92D13D94-104E-446A-8C9E-36D94C0D627B}"/>
            </a:ext>
          </a:extLst>
        </xdr:cNvPr>
        <xdr:cNvSpPr txBox="1"/>
      </xdr:nvSpPr>
      <xdr:spPr>
        <a:xfrm>
          <a:off x="869129"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8CE5146-31C9-45E4-BCE1-9E7F6ABED604}"/>
            </a:ext>
          </a:extLst>
        </xdr:cNvPr>
        <xdr:cNvSpPr/>
      </xdr:nvSpPr>
      <xdr:spPr>
        <a:xfrm>
          <a:off x="6105769"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B4E3129-78CD-40C1-841B-FE111EA6FCD6}"/>
            </a:ext>
          </a:extLst>
        </xdr:cNvPr>
        <xdr:cNvSpPr/>
      </xdr:nvSpPr>
      <xdr:spPr>
        <a:xfrm>
          <a:off x="6218115"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82F4456-8B44-46BE-88B1-58333D7FD6FE}"/>
            </a:ext>
          </a:extLst>
        </xdr:cNvPr>
        <xdr:cNvSpPr/>
      </xdr:nvSpPr>
      <xdr:spPr>
        <a:xfrm>
          <a:off x="6218115"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13277D7-D2D7-4228-A564-AE04D3E8577A}"/>
            </a:ext>
          </a:extLst>
        </xdr:cNvPr>
        <xdr:cNvSpPr/>
      </xdr:nvSpPr>
      <xdr:spPr>
        <a:xfrm>
          <a:off x="7160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A04461E-B605-49AD-9739-C162BD83E4A0}"/>
            </a:ext>
          </a:extLst>
        </xdr:cNvPr>
        <xdr:cNvSpPr/>
      </xdr:nvSpPr>
      <xdr:spPr>
        <a:xfrm>
          <a:off x="7160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7021ED2-71C6-412D-BDA7-887A1C6DCA43}"/>
            </a:ext>
          </a:extLst>
        </xdr:cNvPr>
        <xdr:cNvSpPr/>
      </xdr:nvSpPr>
      <xdr:spPr>
        <a:xfrm>
          <a:off x="8215923"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B9DE071-67AA-4041-B3D8-B5EB5BA03A45}"/>
            </a:ext>
          </a:extLst>
        </xdr:cNvPr>
        <xdr:cNvSpPr/>
      </xdr:nvSpPr>
      <xdr:spPr>
        <a:xfrm>
          <a:off x="8215923"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AE198EA-48A5-4062-A4A8-9765C14D96D1}"/>
            </a:ext>
          </a:extLst>
        </xdr:cNvPr>
        <xdr:cNvSpPr/>
      </xdr:nvSpPr>
      <xdr:spPr>
        <a:xfrm>
          <a:off x="6105769" y="525223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A445DE5-61BE-4E63-8CB9-A4E6C752F033}"/>
            </a:ext>
          </a:extLst>
        </xdr:cNvPr>
        <xdr:cNvSpPr txBox="1"/>
      </xdr:nvSpPr>
      <xdr:spPr>
        <a:xfrm>
          <a:off x="6067669" y="5064369"/>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A8758B3-6BD3-4EFF-8F61-B40C14685B3A}"/>
            </a:ext>
          </a:extLst>
        </xdr:cNvPr>
        <xdr:cNvCxnSpPr/>
      </xdr:nvCxnSpPr>
      <xdr:spPr>
        <a:xfrm>
          <a:off x="6105769" y="750394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F37F6D24-AD48-4973-BF93-77DCE89B2E34}"/>
            </a:ext>
          </a:extLst>
        </xdr:cNvPr>
        <xdr:cNvCxnSpPr/>
      </xdr:nvCxnSpPr>
      <xdr:spPr>
        <a:xfrm>
          <a:off x="6105769" y="705465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9544ABD-916A-4741-BCBE-9C7EF89AE444}"/>
            </a:ext>
          </a:extLst>
        </xdr:cNvPr>
        <xdr:cNvSpPr txBox="1"/>
      </xdr:nvSpPr>
      <xdr:spPr>
        <a:xfrm>
          <a:off x="5667898" y="6915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9A554B8-E9E3-42C3-B2E6-F95FC189A718}"/>
            </a:ext>
          </a:extLst>
        </xdr:cNvPr>
        <xdr:cNvCxnSpPr/>
      </xdr:nvCxnSpPr>
      <xdr:spPr>
        <a:xfrm>
          <a:off x="6105769" y="6602730"/>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FB381170-7377-477F-B747-FA7E77D9205A}"/>
            </a:ext>
          </a:extLst>
        </xdr:cNvPr>
        <xdr:cNvSpPr txBox="1"/>
      </xdr:nvSpPr>
      <xdr:spPr>
        <a:xfrm>
          <a:off x="5667898" y="64631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2C82D84F-67EF-4096-B96B-042EA72913D0}"/>
            </a:ext>
          </a:extLst>
        </xdr:cNvPr>
        <xdr:cNvCxnSpPr/>
      </xdr:nvCxnSpPr>
      <xdr:spPr>
        <a:xfrm>
          <a:off x="6105769" y="615344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CB233AA-E0AC-4D4F-ACBE-E6BAAE57298E}"/>
            </a:ext>
          </a:extLst>
        </xdr:cNvPr>
        <xdr:cNvSpPr txBox="1"/>
      </xdr:nvSpPr>
      <xdr:spPr>
        <a:xfrm>
          <a:off x="5667898" y="60138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E54777D-458A-46EF-AE9C-59887A14979E}"/>
            </a:ext>
          </a:extLst>
        </xdr:cNvPr>
        <xdr:cNvCxnSpPr/>
      </xdr:nvCxnSpPr>
      <xdr:spPr>
        <a:xfrm>
          <a:off x="6105769" y="5704156"/>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CCB22CD9-7A90-491C-A37A-21EC38635E45}"/>
            </a:ext>
          </a:extLst>
        </xdr:cNvPr>
        <xdr:cNvSpPr txBox="1"/>
      </xdr:nvSpPr>
      <xdr:spPr>
        <a:xfrm>
          <a:off x="5667898" y="55645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9059FB1-7D1A-48CE-90FF-A212CD7B9B6D}"/>
            </a:ext>
          </a:extLst>
        </xdr:cNvPr>
        <xdr:cNvCxnSpPr/>
      </xdr:nvCxnSpPr>
      <xdr:spPr>
        <a:xfrm>
          <a:off x="6105769" y="525223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27C2DCFD-F69E-4EFA-AE6A-9BE73FC4D9D4}"/>
            </a:ext>
          </a:extLst>
        </xdr:cNvPr>
        <xdr:cNvSpPr txBox="1"/>
      </xdr:nvSpPr>
      <xdr:spPr>
        <a:xfrm>
          <a:off x="5667898" y="51126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930324A2-1F34-43C2-9B56-753A00F2A544}"/>
            </a:ext>
          </a:extLst>
        </xdr:cNvPr>
        <xdr:cNvSpPr/>
      </xdr:nvSpPr>
      <xdr:spPr>
        <a:xfrm>
          <a:off x="6105769" y="525223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5CD32DEA-1474-46B7-815D-FE9DF79BAB14}"/>
            </a:ext>
          </a:extLst>
        </xdr:cNvPr>
        <xdr:cNvCxnSpPr/>
      </xdr:nvCxnSpPr>
      <xdr:spPr>
        <a:xfrm flipV="1">
          <a:off x="9671489" y="5635576"/>
          <a:ext cx="0" cy="128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2177A5CF-6544-419F-9451-8AE3F45B439A}"/>
            </a:ext>
          </a:extLst>
        </xdr:cNvPr>
        <xdr:cNvSpPr txBox="1"/>
      </xdr:nvSpPr>
      <xdr:spPr>
        <a:xfrm>
          <a:off x="9709638" y="69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5B8C3408-7792-4990-95B6-9B2F6A0F6D8B}"/>
            </a:ext>
          </a:extLst>
        </xdr:cNvPr>
        <xdr:cNvCxnSpPr/>
      </xdr:nvCxnSpPr>
      <xdr:spPr>
        <a:xfrm>
          <a:off x="9597292" y="692013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4FE76372-7DA2-4DEC-A9F0-251DBFA0BEFF}"/>
            </a:ext>
          </a:extLst>
        </xdr:cNvPr>
        <xdr:cNvSpPr txBox="1"/>
      </xdr:nvSpPr>
      <xdr:spPr>
        <a:xfrm>
          <a:off x="9709638" y="541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25511CBF-7647-47C5-A40F-909D492D60F8}"/>
            </a:ext>
          </a:extLst>
        </xdr:cNvPr>
        <xdr:cNvCxnSpPr/>
      </xdr:nvCxnSpPr>
      <xdr:spPr>
        <a:xfrm>
          <a:off x="9597292" y="563557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F95D6A3A-0B7A-4E1A-9830-4DAA7015F4F9}"/>
            </a:ext>
          </a:extLst>
        </xdr:cNvPr>
        <xdr:cNvSpPr txBox="1"/>
      </xdr:nvSpPr>
      <xdr:spPr>
        <a:xfrm>
          <a:off x="9709638" y="62486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A8293EE1-8E8F-44D1-9C9B-3DD47773F626}"/>
            </a:ext>
          </a:extLst>
        </xdr:cNvPr>
        <xdr:cNvSpPr/>
      </xdr:nvSpPr>
      <xdr:spPr>
        <a:xfrm>
          <a:off x="9635392" y="6397185"/>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C81FB616-7AAC-41AD-AAD5-63C894BA6169}"/>
            </a:ext>
          </a:extLst>
        </xdr:cNvPr>
        <xdr:cNvSpPr/>
      </xdr:nvSpPr>
      <xdr:spPr>
        <a:xfrm>
          <a:off x="8855808" y="6397185"/>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D5C793AF-149B-4DA8-A3EB-C62EC43546E0}"/>
            </a:ext>
          </a:extLst>
        </xdr:cNvPr>
        <xdr:cNvSpPr/>
      </xdr:nvSpPr>
      <xdr:spPr>
        <a:xfrm>
          <a:off x="8040077" y="641740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48D0CEBE-734F-4DE0-8B91-A4EFDA5E7778}"/>
            </a:ext>
          </a:extLst>
        </xdr:cNvPr>
        <xdr:cNvSpPr/>
      </xdr:nvSpPr>
      <xdr:spPr>
        <a:xfrm>
          <a:off x="7209692" y="641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2F4A4B3A-BD67-4EB0-811F-75BB29517163}"/>
            </a:ext>
          </a:extLst>
        </xdr:cNvPr>
        <xdr:cNvSpPr/>
      </xdr:nvSpPr>
      <xdr:spPr>
        <a:xfrm>
          <a:off x="6393962" y="641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39B4630-16C6-4B73-8964-1C980370C40F}"/>
            </a:ext>
          </a:extLst>
        </xdr:cNvPr>
        <xdr:cNvSpPr txBox="1"/>
      </xdr:nvSpPr>
      <xdr:spPr>
        <a:xfrm>
          <a:off x="94956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24743AF-80A6-4060-93A3-45F2266B7FE2}"/>
            </a:ext>
          </a:extLst>
        </xdr:cNvPr>
        <xdr:cNvSpPr txBox="1"/>
      </xdr:nvSpPr>
      <xdr:spPr>
        <a:xfrm>
          <a:off x="8730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E0C7B3B-59A3-4045-8E0E-A9FDBFD19262}"/>
            </a:ext>
          </a:extLst>
        </xdr:cNvPr>
        <xdr:cNvSpPr txBox="1"/>
      </xdr:nvSpPr>
      <xdr:spPr>
        <a:xfrm>
          <a:off x="7915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8B14754-FA23-4D1E-8D49-3CFBDD9D1188}"/>
            </a:ext>
          </a:extLst>
        </xdr:cNvPr>
        <xdr:cNvSpPr txBox="1"/>
      </xdr:nvSpPr>
      <xdr:spPr>
        <a:xfrm>
          <a:off x="7084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9341612-0DDE-4C46-A99E-57366373F1E5}"/>
            </a:ext>
          </a:extLst>
        </xdr:cNvPr>
        <xdr:cNvSpPr txBox="1"/>
      </xdr:nvSpPr>
      <xdr:spPr>
        <a:xfrm>
          <a:off x="6268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8" name="楕円 127">
          <a:extLst>
            <a:ext uri="{FF2B5EF4-FFF2-40B4-BE49-F238E27FC236}">
              <a16:creationId xmlns:a16="http://schemas.microsoft.com/office/drawing/2014/main" id="{04D34C49-329F-4485-AE8F-45A2F42632F5}"/>
            </a:ext>
          </a:extLst>
        </xdr:cNvPr>
        <xdr:cNvSpPr/>
      </xdr:nvSpPr>
      <xdr:spPr>
        <a:xfrm>
          <a:off x="9635392" y="6554568"/>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29" name="【図書館】&#10;一人当たり面積該当値テキスト">
          <a:extLst>
            <a:ext uri="{FF2B5EF4-FFF2-40B4-BE49-F238E27FC236}">
              <a16:creationId xmlns:a16="http://schemas.microsoft.com/office/drawing/2014/main" id="{7FF6DD36-AB27-4128-9312-800DF31DDAD8}"/>
            </a:ext>
          </a:extLst>
        </xdr:cNvPr>
        <xdr:cNvSpPr txBox="1"/>
      </xdr:nvSpPr>
      <xdr:spPr>
        <a:xfrm>
          <a:off x="9709638" y="653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0" name="楕円 129">
          <a:extLst>
            <a:ext uri="{FF2B5EF4-FFF2-40B4-BE49-F238E27FC236}">
              <a16:creationId xmlns:a16="http://schemas.microsoft.com/office/drawing/2014/main" id="{A89EA0D0-5039-4E31-9ED3-6056C59EAC50}"/>
            </a:ext>
          </a:extLst>
        </xdr:cNvPr>
        <xdr:cNvSpPr/>
      </xdr:nvSpPr>
      <xdr:spPr>
        <a:xfrm>
          <a:off x="8855808" y="655456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1" name="直線コネクタ 130">
          <a:extLst>
            <a:ext uri="{FF2B5EF4-FFF2-40B4-BE49-F238E27FC236}">
              <a16:creationId xmlns:a16="http://schemas.microsoft.com/office/drawing/2014/main" id="{435171DC-7795-45A6-BE31-6C97F1C28395}"/>
            </a:ext>
          </a:extLst>
        </xdr:cNvPr>
        <xdr:cNvCxnSpPr/>
      </xdr:nvCxnSpPr>
      <xdr:spPr>
        <a:xfrm>
          <a:off x="8906608" y="6602730"/>
          <a:ext cx="7649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2" name="楕円 131">
          <a:extLst>
            <a:ext uri="{FF2B5EF4-FFF2-40B4-BE49-F238E27FC236}">
              <a16:creationId xmlns:a16="http://schemas.microsoft.com/office/drawing/2014/main" id="{46C4FC84-295A-4BB6-AFC3-C43F10F420AA}"/>
            </a:ext>
          </a:extLst>
        </xdr:cNvPr>
        <xdr:cNvSpPr/>
      </xdr:nvSpPr>
      <xdr:spPr>
        <a:xfrm>
          <a:off x="8040077" y="6554568"/>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3" name="直線コネクタ 132">
          <a:extLst>
            <a:ext uri="{FF2B5EF4-FFF2-40B4-BE49-F238E27FC236}">
              <a16:creationId xmlns:a16="http://schemas.microsoft.com/office/drawing/2014/main" id="{6CFF9350-9783-447A-928D-94B9F100A9D8}"/>
            </a:ext>
          </a:extLst>
        </xdr:cNvPr>
        <xdr:cNvCxnSpPr/>
      </xdr:nvCxnSpPr>
      <xdr:spPr>
        <a:xfrm>
          <a:off x="8090877" y="6602730"/>
          <a:ext cx="8157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162560</xdr:rowOff>
    </xdr:from>
    <xdr:to>
      <xdr:col>41</xdr:col>
      <xdr:colOff>101600</xdr:colOff>
      <xdr:row>39</xdr:row>
      <xdr:rowOff>92710</xdr:rowOff>
    </xdr:to>
    <xdr:sp macro="" textlink="">
      <xdr:nvSpPr>
        <xdr:cNvPr id="134" name="楕円 133">
          <a:extLst>
            <a:ext uri="{FF2B5EF4-FFF2-40B4-BE49-F238E27FC236}">
              <a16:creationId xmlns:a16="http://schemas.microsoft.com/office/drawing/2014/main" id="{DD4EB515-6C9F-4DB0-9238-249B82A0453B}"/>
            </a:ext>
          </a:extLst>
        </xdr:cNvPr>
        <xdr:cNvSpPr/>
      </xdr:nvSpPr>
      <xdr:spPr>
        <a:xfrm>
          <a:off x="7209692" y="657742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41910</xdr:rowOff>
    </xdr:to>
    <xdr:cxnSp macro="">
      <xdr:nvCxnSpPr>
        <xdr:cNvPr id="135" name="直線コネクタ 134">
          <a:extLst>
            <a:ext uri="{FF2B5EF4-FFF2-40B4-BE49-F238E27FC236}">
              <a16:creationId xmlns:a16="http://schemas.microsoft.com/office/drawing/2014/main" id="{AC7B7F9F-FB7A-4931-A497-CDC446611D51}"/>
            </a:ext>
          </a:extLst>
        </xdr:cNvPr>
        <xdr:cNvCxnSpPr/>
      </xdr:nvCxnSpPr>
      <xdr:spPr>
        <a:xfrm flipV="1">
          <a:off x="7260492" y="6602730"/>
          <a:ext cx="83038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36" name="楕円 135">
          <a:extLst>
            <a:ext uri="{FF2B5EF4-FFF2-40B4-BE49-F238E27FC236}">
              <a16:creationId xmlns:a16="http://schemas.microsoft.com/office/drawing/2014/main" id="{B68C3EF5-9F20-455C-82CC-C6926FE2EC3D}"/>
            </a:ext>
          </a:extLst>
        </xdr:cNvPr>
        <xdr:cNvSpPr/>
      </xdr:nvSpPr>
      <xdr:spPr>
        <a:xfrm>
          <a:off x="6393962" y="657742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41910</xdr:rowOff>
    </xdr:from>
    <xdr:to>
      <xdr:col>41</xdr:col>
      <xdr:colOff>50800</xdr:colOff>
      <xdr:row>39</xdr:row>
      <xdr:rowOff>41910</xdr:rowOff>
    </xdr:to>
    <xdr:cxnSp macro="">
      <xdr:nvCxnSpPr>
        <xdr:cNvPr id="137" name="直線コネクタ 136">
          <a:extLst>
            <a:ext uri="{FF2B5EF4-FFF2-40B4-BE49-F238E27FC236}">
              <a16:creationId xmlns:a16="http://schemas.microsoft.com/office/drawing/2014/main" id="{20F27127-2A76-4523-B11A-BC09D255E70A}"/>
            </a:ext>
          </a:extLst>
        </xdr:cNvPr>
        <xdr:cNvCxnSpPr/>
      </xdr:nvCxnSpPr>
      <xdr:spPr>
        <a:xfrm>
          <a:off x="6444762" y="6625590"/>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F0135B60-CFBD-44C4-B784-AA0E8283772A}"/>
            </a:ext>
          </a:extLst>
        </xdr:cNvPr>
        <xdr:cNvSpPr txBox="1"/>
      </xdr:nvSpPr>
      <xdr:spPr>
        <a:xfrm>
          <a:off x="8673689" y="617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5832BA34-3F87-4B33-B822-D3768CD00344}"/>
            </a:ext>
          </a:extLst>
        </xdr:cNvPr>
        <xdr:cNvSpPr txBox="1"/>
      </xdr:nvSpPr>
      <xdr:spPr>
        <a:xfrm>
          <a:off x="7870658" y="619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98B8958D-57D0-4732-8134-95D20376EC69}"/>
            </a:ext>
          </a:extLst>
        </xdr:cNvPr>
        <xdr:cNvSpPr txBox="1"/>
      </xdr:nvSpPr>
      <xdr:spPr>
        <a:xfrm>
          <a:off x="7040273" y="619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5846A403-91DC-4190-8998-86B6EF1762A5}"/>
            </a:ext>
          </a:extLst>
        </xdr:cNvPr>
        <xdr:cNvSpPr txBox="1"/>
      </xdr:nvSpPr>
      <xdr:spPr>
        <a:xfrm>
          <a:off x="6224542" y="619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2" name="n_1mainValue【図書館】&#10;一人当たり面積">
          <a:extLst>
            <a:ext uri="{FF2B5EF4-FFF2-40B4-BE49-F238E27FC236}">
              <a16:creationId xmlns:a16="http://schemas.microsoft.com/office/drawing/2014/main" id="{6C88F479-8D8A-4FE2-B7AB-BF2774FD956B}"/>
            </a:ext>
          </a:extLst>
        </xdr:cNvPr>
        <xdr:cNvSpPr txBox="1"/>
      </xdr:nvSpPr>
      <xdr:spPr>
        <a:xfrm>
          <a:off x="8673689"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3" name="n_2mainValue【図書館】&#10;一人当たり面積">
          <a:extLst>
            <a:ext uri="{FF2B5EF4-FFF2-40B4-BE49-F238E27FC236}">
              <a16:creationId xmlns:a16="http://schemas.microsoft.com/office/drawing/2014/main" id="{F3C52D6D-7766-47C9-B803-6293C95CB104}"/>
            </a:ext>
          </a:extLst>
        </xdr:cNvPr>
        <xdr:cNvSpPr txBox="1"/>
      </xdr:nvSpPr>
      <xdr:spPr>
        <a:xfrm>
          <a:off x="7870658"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83837</xdr:rowOff>
    </xdr:from>
    <xdr:ext cx="469744" cy="259045"/>
    <xdr:sp macro="" textlink="">
      <xdr:nvSpPr>
        <xdr:cNvPr id="144" name="n_3mainValue【図書館】&#10;一人当たり面積">
          <a:extLst>
            <a:ext uri="{FF2B5EF4-FFF2-40B4-BE49-F238E27FC236}">
              <a16:creationId xmlns:a16="http://schemas.microsoft.com/office/drawing/2014/main" id="{6B3A1C58-A1B8-45C4-A6B2-4F068DD95958}"/>
            </a:ext>
          </a:extLst>
        </xdr:cNvPr>
        <xdr:cNvSpPr txBox="1"/>
      </xdr:nvSpPr>
      <xdr:spPr>
        <a:xfrm>
          <a:off x="7040273"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5" name="n_4mainValue【図書館】&#10;一人当たり面積">
          <a:extLst>
            <a:ext uri="{FF2B5EF4-FFF2-40B4-BE49-F238E27FC236}">
              <a16:creationId xmlns:a16="http://schemas.microsoft.com/office/drawing/2014/main" id="{183F8204-7877-4151-9443-4A3B96C3478F}"/>
            </a:ext>
          </a:extLst>
        </xdr:cNvPr>
        <xdr:cNvSpPr txBox="1"/>
      </xdr:nvSpPr>
      <xdr:spPr>
        <a:xfrm>
          <a:off x="6224542"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904599C-2023-4A91-8E83-DD83DB3B9176}"/>
            </a:ext>
          </a:extLst>
        </xdr:cNvPr>
        <xdr:cNvSpPr/>
      </xdr:nvSpPr>
      <xdr:spPr>
        <a:xfrm>
          <a:off x="703385"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03AC7F1-7DE1-489C-9D39-B7E64D7DA202}"/>
            </a:ext>
          </a:extLst>
        </xdr:cNvPr>
        <xdr:cNvSpPr/>
      </xdr:nvSpPr>
      <xdr:spPr>
        <a:xfrm>
          <a:off x="830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F9E44FB-ADFB-4457-B5B2-ED89B94C6809}"/>
            </a:ext>
          </a:extLst>
        </xdr:cNvPr>
        <xdr:cNvSpPr/>
      </xdr:nvSpPr>
      <xdr:spPr>
        <a:xfrm>
          <a:off x="830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D96115D-B525-478D-8385-7CCAD87F65F1}"/>
            </a:ext>
          </a:extLst>
        </xdr:cNvPr>
        <xdr:cNvSpPr/>
      </xdr:nvSpPr>
      <xdr:spPr>
        <a:xfrm>
          <a:off x="1758462"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074E6BC-6F04-431B-A240-53695084F370}"/>
            </a:ext>
          </a:extLst>
        </xdr:cNvPr>
        <xdr:cNvSpPr/>
      </xdr:nvSpPr>
      <xdr:spPr>
        <a:xfrm>
          <a:off x="1758462"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10BA987-DB0D-48AE-922F-7CB85484ACB7}"/>
            </a:ext>
          </a:extLst>
        </xdr:cNvPr>
        <xdr:cNvSpPr/>
      </xdr:nvSpPr>
      <xdr:spPr>
        <a:xfrm>
          <a:off x="2813538"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B527D39-0120-418C-8A15-6F76879A472F}"/>
            </a:ext>
          </a:extLst>
        </xdr:cNvPr>
        <xdr:cNvSpPr/>
      </xdr:nvSpPr>
      <xdr:spPr>
        <a:xfrm>
          <a:off x="2813538"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5B5EF3F-F03E-4309-BE11-FBD99AB39F4A}"/>
            </a:ext>
          </a:extLst>
        </xdr:cNvPr>
        <xdr:cNvSpPr/>
      </xdr:nvSpPr>
      <xdr:spPr>
        <a:xfrm>
          <a:off x="703385"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867129C-4718-4437-B664-38DF8C069156}"/>
            </a:ext>
          </a:extLst>
        </xdr:cNvPr>
        <xdr:cNvSpPr txBox="1"/>
      </xdr:nvSpPr>
      <xdr:spPr>
        <a:xfrm>
          <a:off x="679938"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47AD3CD-3F48-4D49-99E6-01AA6A60E27F}"/>
            </a:ext>
          </a:extLst>
        </xdr:cNvPr>
        <xdr:cNvCxnSpPr/>
      </xdr:nvCxnSpPr>
      <xdr:spPr>
        <a:xfrm>
          <a:off x="703385"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A6BDA0A-7434-48FF-BFAC-4F43B07C2F47}"/>
            </a:ext>
          </a:extLst>
        </xdr:cNvPr>
        <xdr:cNvSpPr txBox="1"/>
      </xdr:nvSpPr>
      <xdr:spPr>
        <a:xfrm>
          <a:off x="280167"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23635BD-0FAC-42B8-8DC4-46B5A5192AEF}"/>
            </a:ext>
          </a:extLst>
        </xdr:cNvPr>
        <xdr:cNvCxnSpPr/>
      </xdr:nvCxnSpPr>
      <xdr:spPr>
        <a:xfrm>
          <a:off x="703385" y="1088018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BE565B4-10F5-4503-948C-A2F77246EB42}"/>
            </a:ext>
          </a:extLst>
        </xdr:cNvPr>
        <xdr:cNvSpPr txBox="1"/>
      </xdr:nvSpPr>
      <xdr:spPr>
        <a:xfrm>
          <a:off x="280167" y="10740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BACC011-BD82-4DFF-87B6-D917C76675BE}"/>
            </a:ext>
          </a:extLst>
        </xdr:cNvPr>
        <xdr:cNvCxnSpPr/>
      </xdr:nvCxnSpPr>
      <xdr:spPr>
        <a:xfrm>
          <a:off x="703385" y="1050446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631D618-CF44-4CEF-BCC6-9F5215A74FBA}"/>
            </a:ext>
          </a:extLst>
        </xdr:cNvPr>
        <xdr:cNvSpPr txBox="1"/>
      </xdr:nvSpPr>
      <xdr:spPr>
        <a:xfrm>
          <a:off x="344287" y="1036487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4125DCB-4519-4C9C-80F2-924588787DB1}"/>
            </a:ext>
          </a:extLst>
        </xdr:cNvPr>
        <xdr:cNvCxnSpPr/>
      </xdr:nvCxnSpPr>
      <xdr:spPr>
        <a:xfrm>
          <a:off x="703385" y="1012873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BAA04DF-429D-43BD-B163-CCBE9E28B448}"/>
            </a:ext>
          </a:extLst>
        </xdr:cNvPr>
        <xdr:cNvSpPr txBox="1"/>
      </xdr:nvSpPr>
      <xdr:spPr>
        <a:xfrm>
          <a:off x="344287" y="99891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560CF05-3A12-4FD0-8D6E-1F3610AD5614}"/>
            </a:ext>
          </a:extLst>
        </xdr:cNvPr>
        <xdr:cNvCxnSpPr/>
      </xdr:nvCxnSpPr>
      <xdr:spPr>
        <a:xfrm>
          <a:off x="703385" y="975565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B0880A1-914B-42E9-A428-D98A4807C2CD}"/>
            </a:ext>
          </a:extLst>
        </xdr:cNvPr>
        <xdr:cNvSpPr txBox="1"/>
      </xdr:nvSpPr>
      <xdr:spPr>
        <a:xfrm>
          <a:off x="344287" y="96160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A09A61F-523E-42CA-9389-47A0C4EF0AE4}"/>
            </a:ext>
          </a:extLst>
        </xdr:cNvPr>
        <xdr:cNvCxnSpPr/>
      </xdr:nvCxnSpPr>
      <xdr:spPr>
        <a:xfrm>
          <a:off x="703385" y="937992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1E7F335F-1469-4E5D-8163-03E98DFAC2CE}"/>
            </a:ext>
          </a:extLst>
        </xdr:cNvPr>
        <xdr:cNvSpPr txBox="1"/>
      </xdr:nvSpPr>
      <xdr:spPr>
        <a:xfrm>
          <a:off x="344287" y="9240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E36D826-D8AA-459F-A077-ED2268DEB61C}"/>
            </a:ext>
          </a:extLst>
        </xdr:cNvPr>
        <xdr:cNvCxnSpPr/>
      </xdr:nvCxnSpPr>
      <xdr:spPr>
        <a:xfrm>
          <a:off x="703385"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975D2567-43B0-424E-AD1B-EF61968DD23F}"/>
            </a:ext>
          </a:extLst>
        </xdr:cNvPr>
        <xdr:cNvSpPr txBox="1"/>
      </xdr:nvSpPr>
      <xdr:spPr>
        <a:xfrm>
          <a:off x="393753" y="88646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953BDA6-27C6-4FD4-8793-19C11A20AB66}"/>
            </a:ext>
          </a:extLst>
        </xdr:cNvPr>
        <xdr:cNvSpPr/>
      </xdr:nvSpPr>
      <xdr:spPr>
        <a:xfrm>
          <a:off x="703385"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4A8A6540-DAC8-4395-9204-D604E3F67151}"/>
            </a:ext>
          </a:extLst>
        </xdr:cNvPr>
        <xdr:cNvCxnSpPr/>
      </xdr:nvCxnSpPr>
      <xdr:spPr>
        <a:xfrm flipV="1">
          <a:off x="4283173" y="9621129"/>
          <a:ext cx="0" cy="1259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6CA28257-F91E-4FC3-96E2-94CE016497D0}"/>
            </a:ext>
          </a:extLst>
        </xdr:cNvPr>
        <xdr:cNvSpPr txBox="1"/>
      </xdr:nvSpPr>
      <xdr:spPr>
        <a:xfrm>
          <a:off x="4321908" y="108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D15AFEF9-110D-458B-9FB9-2D9BCBAF498D}"/>
            </a:ext>
          </a:extLst>
        </xdr:cNvPr>
        <xdr:cNvCxnSpPr/>
      </xdr:nvCxnSpPr>
      <xdr:spPr>
        <a:xfrm>
          <a:off x="4209562" y="1088018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A0F4DE65-EF42-4393-BC84-002C64AB79AD}"/>
            </a:ext>
          </a:extLst>
        </xdr:cNvPr>
        <xdr:cNvSpPr txBox="1"/>
      </xdr:nvSpPr>
      <xdr:spPr>
        <a:xfrm>
          <a:off x="4321908" y="9398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6B37D716-B978-4327-B308-BBB2E6C49317}"/>
            </a:ext>
          </a:extLst>
        </xdr:cNvPr>
        <xdr:cNvCxnSpPr/>
      </xdr:nvCxnSpPr>
      <xdr:spPr>
        <a:xfrm>
          <a:off x="4209562" y="962112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A926A9D-84C6-4CB2-A3B7-A6C7322D29A7}"/>
            </a:ext>
          </a:extLst>
        </xdr:cNvPr>
        <xdr:cNvSpPr txBox="1"/>
      </xdr:nvSpPr>
      <xdr:spPr>
        <a:xfrm>
          <a:off x="4321908" y="987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134A4E23-917B-413A-B245-9F8572C33E2E}"/>
            </a:ext>
          </a:extLst>
        </xdr:cNvPr>
        <xdr:cNvSpPr/>
      </xdr:nvSpPr>
      <xdr:spPr>
        <a:xfrm>
          <a:off x="4233008" y="1002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45C3A1B8-696D-4B9D-8082-682A92F12518}"/>
            </a:ext>
          </a:extLst>
        </xdr:cNvPr>
        <xdr:cNvSpPr/>
      </xdr:nvSpPr>
      <xdr:spPr>
        <a:xfrm>
          <a:off x="3468077" y="10017711"/>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72256591-472D-4936-A0CE-453E6D9EE3C4}"/>
            </a:ext>
          </a:extLst>
        </xdr:cNvPr>
        <xdr:cNvSpPr/>
      </xdr:nvSpPr>
      <xdr:spPr>
        <a:xfrm>
          <a:off x="2637692" y="998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5EB09CBE-825E-4181-8FB4-8229C7B3E8E6}"/>
            </a:ext>
          </a:extLst>
        </xdr:cNvPr>
        <xdr:cNvSpPr/>
      </xdr:nvSpPr>
      <xdr:spPr>
        <a:xfrm>
          <a:off x="1821962" y="99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2B56F24D-F86B-4839-BCB7-B67D1D5261E1}"/>
            </a:ext>
          </a:extLst>
        </xdr:cNvPr>
        <xdr:cNvSpPr/>
      </xdr:nvSpPr>
      <xdr:spPr>
        <a:xfrm>
          <a:off x="1006231" y="9947959"/>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763AE29-7369-4B10-B968-CA2399F011D2}"/>
            </a:ext>
          </a:extLst>
        </xdr:cNvPr>
        <xdr:cNvSpPr txBox="1"/>
      </xdr:nvSpPr>
      <xdr:spPr>
        <a:xfrm>
          <a:off x="41079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77BE6CA-F459-408D-A7B8-3E8AAF7F8204}"/>
            </a:ext>
          </a:extLst>
        </xdr:cNvPr>
        <xdr:cNvSpPr txBox="1"/>
      </xdr:nvSpPr>
      <xdr:spPr>
        <a:xfrm>
          <a:off x="3343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FCC7D54-9DCF-4884-8E11-2676B2038054}"/>
            </a:ext>
          </a:extLst>
        </xdr:cNvPr>
        <xdr:cNvSpPr txBox="1"/>
      </xdr:nvSpPr>
      <xdr:spPr>
        <a:xfrm>
          <a:off x="2512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8CAFCE1-54A3-4CA9-A5F8-37C0E75C10DA}"/>
            </a:ext>
          </a:extLst>
        </xdr:cNvPr>
        <xdr:cNvSpPr txBox="1"/>
      </xdr:nvSpPr>
      <xdr:spPr>
        <a:xfrm>
          <a:off x="1696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3C768D1-A783-411F-98AF-ECEE87230394}"/>
            </a:ext>
          </a:extLst>
        </xdr:cNvPr>
        <xdr:cNvSpPr txBox="1"/>
      </xdr:nvSpPr>
      <xdr:spPr>
        <a:xfrm>
          <a:off x="88118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93980</xdr:rowOff>
    </xdr:from>
    <xdr:to>
      <xdr:col>24</xdr:col>
      <xdr:colOff>114300</xdr:colOff>
      <xdr:row>61</xdr:row>
      <xdr:rowOff>24130</xdr:rowOff>
    </xdr:to>
    <xdr:sp macro="" textlink="">
      <xdr:nvSpPr>
        <xdr:cNvPr id="186" name="楕円 185">
          <a:extLst>
            <a:ext uri="{FF2B5EF4-FFF2-40B4-BE49-F238E27FC236}">
              <a16:creationId xmlns:a16="http://schemas.microsoft.com/office/drawing/2014/main" id="{09E7AF89-3269-4C7B-BE18-C6657A682037}"/>
            </a:ext>
          </a:extLst>
        </xdr:cNvPr>
        <xdr:cNvSpPr/>
      </xdr:nvSpPr>
      <xdr:spPr>
        <a:xfrm>
          <a:off x="4233008" y="10222718"/>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72407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E1DE7669-4FF8-4C4C-B5C9-D34CC267F8EB}"/>
            </a:ext>
          </a:extLst>
        </xdr:cNvPr>
        <xdr:cNvSpPr txBox="1"/>
      </xdr:nvSpPr>
      <xdr:spPr>
        <a:xfrm>
          <a:off x="4321908" y="1020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34925</xdr:rowOff>
    </xdr:from>
    <xdr:to>
      <xdr:col>20</xdr:col>
      <xdr:colOff>38100</xdr:colOff>
      <xdr:row>60</xdr:row>
      <xdr:rowOff>136525</xdr:rowOff>
    </xdr:to>
    <xdr:sp macro="" textlink="">
      <xdr:nvSpPr>
        <xdr:cNvPr id="188" name="楕円 187">
          <a:extLst>
            <a:ext uri="{FF2B5EF4-FFF2-40B4-BE49-F238E27FC236}">
              <a16:creationId xmlns:a16="http://schemas.microsoft.com/office/drawing/2014/main" id="{52CEA85B-0F5A-4282-B46A-4F03FF6D8E65}"/>
            </a:ext>
          </a:extLst>
        </xdr:cNvPr>
        <xdr:cNvSpPr/>
      </xdr:nvSpPr>
      <xdr:spPr>
        <a:xfrm>
          <a:off x="3468077" y="1016366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85725</xdr:rowOff>
    </xdr:from>
    <xdr:to>
      <xdr:col>24</xdr:col>
      <xdr:colOff>63500</xdr:colOff>
      <xdr:row>60</xdr:row>
      <xdr:rowOff>144780</xdr:rowOff>
    </xdr:to>
    <xdr:cxnSp macro="">
      <xdr:nvCxnSpPr>
        <xdr:cNvPr id="189" name="直線コネクタ 188">
          <a:extLst>
            <a:ext uri="{FF2B5EF4-FFF2-40B4-BE49-F238E27FC236}">
              <a16:creationId xmlns:a16="http://schemas.microsoft.com/office/drawing/2014/main" id="{F60AA448-998A-42CE-9E0D-BB03917ADE2F}"/>
            </a:ext>
          </a:extLst>
        </xdr:cNvPr>
        <xdr:cNvCxnSpPr/>
      </xdr:nvCxnSpPr>
      <xdr:spPr>
        <a:xfrm>
          <a:off x="3518877" y="10214463"/>
          <a:ext cx="764931"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xdr:rowOff>
    </xdr:from>
    <xdr:to>
      <xdr:col>15</xdr:col>
      <xdr:colOff>101600</xdr:colOff>
      <xdr:row>60</xdr:row>
      <xdr:rowOff>113665</xdr:rowOff>
    </xdr:to>
    <xdr:sp macro="" textlink="">
      <xdr:nvSpPr>
        <xdr:cNvPr id="190" name="楕円 189">
          <a:extLst>
            <a:ext uri="{FF2B5EF4-FFF2-40B4-BE49-F238E27FC236}">
              <a16:creationId xmlns:a16="http://schemas.microsoft.com/office/drawing/2014/main" id="{9243A569-01D7-46F5-88AF-13F099AC3E8E}"/>
            </a:ext>
          </a:extLst>
        </xdr:cNvPr>
        <xdr:cNvSpPr/>
      </xdr:nvSpPr>
      <xdr:spPr>
        <a:xfrm>
          <a:off x="2637692" y="1014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60</xdr:row>
      <xdr:rowOff>85725</xdr:rowOff>
    </xdr:to>
    <xdr:cxnSp macro="">
      <xdr:nvCxnSpPr>
        <xdr:cNvPr id="191" name="直線コネクタ 190">
          <a:extLst>
            <a:ext uri="{FF2B5EF4-FFF2-40B4-BE49-F238E27FC236}">
              <a16:creationId xmlns:a16="http://schemas.microsoft.com/office/drawing/2014/main" id="{DB7ECA18-4E6A-45D4-83B8-F71E289260E8}"/>
            </a:ext>
          </a:extLst>
        </xdr:cNvPr>
        <xdr:cNvCxnSpPr/>
      </xdr:nvCxnSpPr>
      <xdr:spPr>
        <a:xfrm>
          <a:off x="2688492" y="10191603"/>
          <a:ext cx="83038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92" name="楕円 191">
          <a:extLst>
            <a:ext uri="{FF2B5EF4-FFF2-40B4-BE49-F238E27FC236}">
              <a16:creationId xmlns:a16="http://schemas.microsoft.com/office/drawing/2014/main" id="{478B0E0A-1513-402C-A89E-5169E0025782}"/>
            </a:ext>
          </a:extLst>
        </xdr:cNvPr>
        <xdr:cNvSpPr/>
      </xdr:nvSpPr>
      <xdr:spPr>
        <a:xfrm>
          <a:off x="1821962" y="1008629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xdr:rowOff>
    </xdr:from>
    <xdr:to>
      <xdr:col>15</xdr:col>
      <xdr:colOff>50800</xdr:colOff>
      <xdr:row>60</xdr:row>
      <xdr:rowOff>62865</xdr:rowOff>
    </xdr:to>
    <xdr:cxnSp macro="">
      <xdr:nvCxnSpPr>
        <xdr:cNvPr id="193" name="直線コネクタ 192">
          <a:extLst>
            <a:ext uri="{FF2B5EF4-FFF2-40B4-BE49-F238E27FC236}">
              <a16:creationId xmlns:a16="http://schemas.microsoft.com/office/drawing/2014/main" id="{0DD8A9D4-65C0-4E02-9023-13310301B48D}"/>
            </a:ext>
          </a:extLst>
        </xdr:cNvPr>
        <xdr:cNvCxnSpPr/>
      </xdr:nvCxnSpPr>
      <xdr:spPr>
        <a:xfrm>
          <a:off x="1872762" y="10134453"/>
          <a:ext cx="81573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95885</xdr:rowOff>
    </xdr:from>
    <xdr:to>
      <xdr:col>6</xdr:col>
      <xdr:colOff>38100</xdr:colOff>
      <xdr:row>60</xdr:row>
      <xdr:rowOff>26035</xdr:rowOff>
    </xdr:to>
    <xdr:sp macro="" textlink="">
      <xdr:nvSpPr>
        <xdr:cNvPr id="194" name="楕円 193">
          <a:extLst>
            <a:ext uri="{FF2B5EF4-FFF2-40B4-BE49-F238E27FC236}">
              <a16:creationId xmlns:a16="http://schemas.microsoft.com/office/drawing/2014/main" id="{3DC32B24-97E1-4486-97E7-5FC704F88018}"/>
            </a:ext>
          </a:extLst>
        </xdr:cNvPr>
        <xdr:cNvSpPr/>
      </xdr:nvSpPr>
      <xdr:spPr>
        <a:xfrm>
          <a:off x="1006231" y="10055811"/>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146685</xdr:rowOff>
    </xdr:from>
    <xdr:to>
      <xdr:col>10</xdr:col>
      <xdr:colOff>114300</xdr:colOff>
      <xdr:row>60</xdr:row>
      <xdr:rowOff>5715</xdr:rowOff>
    </xdr:to>
    <xdr:cxnSp macro="">
      <xdr:nvCxnSpPr>
        <xdr:cNvPr id="195" name="直線コネクタ 194">
          <a:extLst>
            <a:ext uri="{FF2B5EF4-FFF2-40B4-BE49-F238E27FC236}">
              <a16:creationId xmlns:a16="http://schemas.microsoft.com/office/drawing/2014/main" id="{83897486-86D3-4F47-BC7A-B4E0F7AD344B}"/>
            </a:ext>
          </a:extLst>
        </xdr:cNvPr>
        <xdr:cNvCxnSpPr/>
      </xdr:nvCxnSpPr>
      <xdr:spPr>
        <a:xfrm>
          <a:off x="1057031" y="10106611"/>
          <a:ext cx="815731" cy="2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B054D668-AAF9-4470-83C0-CBB687AAF915}"/>
            </a:ext>
          </a:extLst>
        </xdr:cNvPr>
        <xdr:cNvSpPr txBox="1"/>
      </xdr:nvSpPr>
      <xdr:spPr>
        <a:xfrm>
          <a:off x="3318275" y="9795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3DD98597-138C-49BB-8835-EB87AFEE3DFB}"/>
            </a:ext>
          </a:extLst>
        </xdr:cNvPr>
        <xdr:cNvSpPr txBox="1"/>
      </xdr:nvSpPr>
      <xdr:spPr>
        <a:xfrm>
          <a:off x="2500590" y="976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E2238B37-CAB6-41E4-98D8-78A6E8C11294}"/>
            </a:ext>
          </a:extLst>
        </xdr:cNvPr>
        <xdr:cNvSpPr txBox="1"/>
      </xdr:nvSpPr>
      <xdr:spPr>
        <a:xfrm>
          <a:off x="1684859" y="9750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9674B26B-0539-4E26-86B8-C972D3F94E33}"/>
            </a:ext>
          </a:extLst>
        </xdr:cNvPr>
        <xdr:cNvSpPr txBox="1"/>
      </xdr:nvSpPr>
      <xdr:spPr>
        <a:xfrm>
          <a:off x="869129" y="9725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127652</xdr:rowOff>
    </xdr:from>
    <xdr:ext cx="405111" cy="259045"/>
    <xdr:sp macro="" textlink="">
      <xdr:nvSpPr>
        <xdr:cNvPr id="200" name="n_1mainValue【体育館・プール】&#10;有形固定資産減価償却率">
          <a:extLst>
            <a:ext uri="{FF2B5EF4-FFF2-40B4-BE49-F238E27FC236}">
              <a16:creationId xmlns:a16="http://schemas.microsoft.com/office/drawing/2014/main" id="{D8E3852C-30D8-4B29-B9B1-56FD0FC3D9D2}"/>
            </a:ext>
          </a:extLst>
        </xdr:cNvPr>
        <xdr:cNvSpPr txBox="1"/>
      </xdr:nvSpPr>
      <xdr:spPr>
        <a:xfrm>
          <a:off x="3318275" y="1025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104792</xdr:rowOff>
    </xdr:from>
    <xdr:ext cx="405111" cy="259045"/>
    <xdr:sp macro="" textlink="">
      <xdr:nvSpPr>
        <xdr:cNvPr id="201" name="n_2mainValue【体育館・プール】&#10;有形固定資産減価償却率">
          <a:extLst>
            <a:ext uri="{FF2B5EF4-FFF2-40B4-BE49-F238E27FC236}">
              <a16:creationId xmlns:a16="http://schemas.microsoft.com/office/drawing/2014/main" id="{878B2345-282A-46B5-B1E7-B3D1D2C8A3D9}"/>
            </a:ext>
          </a:extLst>
        </xdr:cNvPr>
        <xdr:cNvSpPr txBox="1"/>
      </xdr:nvSpPr>
      <xdr:spPr>
        <a:xfrm>
          <a:off x="2500590" y="1023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47642</xdr:rowOff>
    </xdr:from>
    <xdr:ext cx="405111" cy="259045"/>
    <xdr:sp macro="" textlink="">
      <xdr:nvSpPr>
        <xdr:cNvPr id="202" name="n_3mainValue【体育館・プール】&#10;有形固定資産減価償却率">
          <a:extLst>
            <a:ext uri="{FF2B5EF4-FFF2-40B4-BE49-F238E27FC236}">
              <a16:creationId xmlns:a16="http://schemas.microsoft.com/office/drawing/2014/main" id="{9FDE0F90-032B-4C92-A8B7-154CCD0B353C}"/>
            </a:ext>
          </a:extLst>
        </xdr:cNvPr>
        <xdr:cNvSpPr txBox="1"/>
      </xdr:nvSpPr>
      <xdr:spPr>
        <a:xfrm>
          <a:off x="1684859" y="1017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3" name="n_4mainValue【体育館・プール】&#10;有形固定資産減価償却率">
          <a:extLst>
            <a:ext uri="{FF2B5EF4-FFF2-40B4-BE49-F238E27FC236}">
              <a16:creationId xmlns:a16="http://schemas.microsoft.com/office/drawing/2014/main" id="{55120CC6-F9D7-4989-9BF5-ACFDF5AC26A6}"/>
            </a:ext>
          </a:extLst>
        </xdr:cNvPr>
        <xdr:cNvSpPr txBox="1"/>
      </xdr:nvSpPr>
      <xdr:spPr>
        <a:xfrm>
          <a:off x="869129" y="1014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DC796AB-4020-47C1-8FCB-5D434B211AB1}"/>
            </a:ext>
          </a:extLst>
        </xdr:cNvPr>
        <xdr:cNvSpPr/>
      </xdr:nvSpPr>
      <xdr:spPr>
        <a:xfrm>
          <a:off x="6105769"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2D369BA-BC41-4478-BC67-4D7F3F91AF0E}"/>
            </a:ext>
          </a:extLst>
        </xdr:cNvPr>
        <xdr:cNvSpPr/>
      </xdr:nvSpPr>
      <xdr:spPr>
        <a:xfrm>
          <a:off x="6218115"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47AC4A3-02DE-4664-92EE-3A1B69CF4138}"/>
            </a:ext>
          </a:extLst>
        </xdr:cNvPr>
        <xdr:cNvSpPr/>
      </xdr:nvSpPr>
      <xdr:spPr>
        <a:xfrm>
          <a:off x="6218115"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5153CE6-E10E-4B65-B202-57461E0921E1}"/>
            </a:ext>
          </a:extLst>
        </xdr:cNvPr>
        <xdr:cNvSpPr/>
      </xdr:nvSpPr>
      <xdr:spPr>
        <a:xfrm>
          <a:off x="7160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3C9CC4C-8942-4022-A105-7E9A3FAD028D}"/>
            </a:ext>
          </a:extLst>
        </xdr:cNvPr>
        <xdr:cNvSpPr/>
      </xdr:nvSpPr>
      <xdr:spPr>
        <a:xfrm>
          <a:off x="7160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8F67E40-33B5-48A6-8789-12E5DC44E4A2}"/>
            </a:ext>
          </a:extLst>
        </xdr:cNvPr>
        <xdr:cNvSpPr/>
      </xdr:nvSpPr>
      <xdr:spPr>
        <a:xfrm>
          <a:off x="8215923"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DBFCC34-D4B8-4278-8205-B9506E49E223}"/>
            </a:ext>
          </a:extLst>
        </xdr:cNvPr>
        <xdr:cNvSpPr/>
      </xdr:nvSpPr>
      <xdr:spPr>
        <a:xfrm>
          <a:off x="8215923"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A9A51F47-2FAF-4405-BCD8-6C46233DF0ED}"/>
            </a:ext>
          </a:extLst>
        </xdr:cNvPr>
        <xdr:cNvSpPr/>
      </xdr:nvSpPr>
      <xdr:spPr>
        <a:xfrm>
          <a:off x="6105769"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337DFB7-019D-4609-8E79-958AE5E9359F}"/>
            </a:ext>
          </a:extLst>
        </xdr:cNvPr>
        <xdr:cNvSpPr txBox="1"/>
      </xdr:nvSpPr>
      <xdr:spPr>
        <a:xfrm>
          <a:off x="6067669"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F95B5B0-E8B3-45AA-821E-D9C2546DFC8C}"/>
            </a:ext>
          </a:extLst>
        </xdr:cNvPr>
        <xdr:cNvCxnSpPr/>
      </xdr:nvCxnSpPr>
      <xdr:spPr>
        <a:xfrm>
          <a:off x="6105769" y="1125591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6B4796A9-422E-4992-8A52-79E504C33D58}"/>
            </a:ext>
          </a:extLst>
        </xdr:cNvPr>
        <xdr:cNvCxnSpPr/>
      </xdr:nvCxnSpPr>
      <xdr:spPr>
        <a:xfrm>
          <a:off x="6105769" y="1080398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CA776E20-E8C7-4E5E-84F8-ABE3E442B1D2}"/>
            </a:ext>
          </a:extLst>
        </xdr:cNvPr>
        <xdr:cNvSpPr txBox="1"/>
      </xdr:nvSpPr>
      <xdr:spPr>
        <a:xfrm>
          <a:off x="5667898" y="1066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F53F2CA1-5FE0-49D2-AFF0-C3AE581BC98A}"/>
            </a:ext>
          </a:extLst>
        </xdr:cNvPr>
        <xdr:cNvCxnSpPr/>
      </xdr:nvCxnSpPr>
      <xdr:spPr>
        <a:xfrm>
          <a:off x="6105769" y="10354701"/>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2A7586C0-1812-4E4F-B0FE-22FD664D58E2}"/>
            </a:ext>
          </a:extLst>
        </xdr:cNvPr>
        <xdr:cNvSpPr txBox="1"/>
      </xdr:nvSpPr>
      <xdr:spPr>
        <a:xfrm>
          <a:off x="5667898" y="102151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E68EA9CD-D3DE-4F4E-AED3-B86F22C91D3C}"/>
            </a:ext>
          </a:extLst>
        </xdr:cNvPr>
        <xdr:cNvCxnSpPr/>
      </xdr:nvCxnSpPr>
      <xdr:spPr>
        <a:xfrm>
          <a:off x="6105769" y="9905414"/>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27092F15-B0A5-473F-AEE8-D9AFA89286D0}"/>
            </a:ext>
          </a:extLst>
        </xdr:cNvPr>
        <xdr:cNvSpPr txBox="1"/>
      </xdr:nvSpPr>
      <xdr:spPr>
        <a:xfrm>
          <a:off x="5667898" y="97658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3219D2E4-42CF-4144-A409-91E0A8A06D85}"/>
            </a:ext>
          </a:extLst>
        </xdr:cNvPr>
        <xdr:cNvCxnSpPr/>
      </xdr:nvCxnSpPr>
      <xdr:spPr>
        <a:xfrm>
          <a:off x="6105769" y="9453489"/>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EF51BE73-73AE-4C67-A7AE-411CB78FF611}"/>
            </a:ext>
          </a:extLst>
        </xdr:cNvPr>
        <xdr:cNvSpPr txBox="1"/>
      </xdr:nvSpPr>
      <xdr:spPr>
        <a:xfrm>
          <a:off x="5667898" y="931390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E7949619-B0B4-4D28-9BAC-9FC7CF95ECB6}"/>
            </a:ext>
          </a:extLst>
        </xdr:cNvPr>
        <xdr:cNvCxnSpPr/>
      </xdr:nvCxnSpPr>
      <xdr:spPr>
        <a:xfrm>
          <a:off x="6105769" y="900420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25D2C645-AD95-4417-A762-6FC00D65B0A4}"/>
            </a:ext>
          </a:extLst>
        </xdr:cNvPr>
        <xdr:cNvSpPr txBox="1"/>
      </xdr:nvSpPr>
      <xdr:spPr>
        <a:xfrm>
          <a:off x="5667898" y="8864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42185980-B2B2-43A5-A140-5839EEE3A40C}"/>
            </a:ext>
          </a:extLst>
        </xdr:cNvPr>
        <xdr:cNvSpPr/>
      </xdr:nvSpPr>
      <xdr:spPr>
        <a:xfrm>
          <a:off x="6105769"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5AAF42C6-A6A1-4DDE-991E-81F469FEABAB}"/>
            </a:ext>
          </a:extLst>
        </xdr:cNvPr>
        <xdr:cNvCxnSpPr/>
      </xdr:nvCxnSpPr>
      <xdr:spPr>
        <a:xfrm flipV="1">
          <a:off x="9671489" y="9435553"/>
          <a:ext cx="0" cy="1357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7BAAC26D-198A-49B5-AF64-061406DD1A7E}"/>
            </a:ext>
          </a:extLst>
        </xdr:cNvPr>
        <xdr:cNvSpPr txBox="1"/>
      </xdr:nvSpPr>
      <xdr:spPr>
        <a:xfrm>
          <a:off x="9709638" y="1079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43066307-004F-493E-B3AC-805E27BC4AED}"/>
            </a:ext>
          </a:extLst>
        </xdr:cNvPr>
        <xdr:cNvCxnSpPr/>
      </xdr:nvCxnSpPr>
      <xdr:spPr>
        <a:xfrm>
          <a:off x="9597292" y="1079290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947063AA-C362-4359-B007-4845B7A449A5}"/>
            </a:ext>
          </a:extLst>
        </xdr:cNvPr>
        <xdr:cNvSpPr txBox="1"/>
      </xdr:nvSpPr>
      <xdr:spPr>
        <a:xfrm>
          <a:off x="9709638" y="921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EF486D65-5749-41DE-89BA-DC6E4AA14D2C}"/>
            </a:ext>
          </a:extLst>
        </xdr:cNvPr>
        <xdr:cNvCxnSpPr/>
      </xdr:nvCxnSpPr>
      <xdr:spPr>
        <a:xfrm>
          <a:off x="9597292" y="9435553"/>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B3CDDE2C-9F1B-4AFD-B451-26AAB05670CE}"/>
            </a:ext>
          </a:extLst>
        </xdr:cNvPr>
        <xdr:cNvSpPr txBox="1"/>
      </xdr:nvSpPr>
      <xdr:spPr>
        <a:xfrm>
          <a:off x="9709638" y="10340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FE5830B8-35B7-4506-BE99-5A3C37C7BB93}"/>
            </a:ext>
          </a:extLst>
        </xdr:cNvPr>
        <xdr:cNvSpPr/>
      </xdr:nvSpPr>
      <xdr:spPr>
        <a:xfrm>
          <a:off x="9635392" y="10486429"/>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2E10B90A-4C08-404F-83BB-908983D75E68}"/>
            </a:ext>
          </a:extLst>
        </xdr:cNvPr>
        <xdr:cNvSpPr/>
      </xdr:nvSpPr>
      <xdr:spPr>
        <a:xfrm>
          <a:off x="8855808" y="10491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C8D799BF-29DC-49F4-993F-AF5BE805B412}"/>
            </a:ext>
          </a:extLst>
        </xdr:cNvPr>
        <xdr:cNvSpPr/>
      </xdr:nvSpPr>
      <xdr:spPr>
        <a:xfrm>
          <a:off x="8040077" y="10493287"/>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C4CA04DE-F3ED-42A5-9006-7B630FA17F0C}"/>
            </a:ext>
          </a:extLst>
        </xdr:cNvPr>
        <xdr:cNvSpPr/>
      </xdr:nvSpPr>
      <xdr:spPr>
        <a:xfrm>
          <a:off x="7209692" y="1049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ABB3FDAE-5F9A-477E-8F09-E8FE3545DB5E}"/>
            </a:ext>
          </a:extLst>
        </xdr:cNvPr>
        <xdr:cNvSpPr/>
      </xdr:nvSpPr>
      <xdr:spPr>
        <a:xfrm>
          <a:off x="6393962" y="105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9BDF922-EB5F-48EB-90F3-6B165217E512}"/>
            </a:ext>
          </a:extLst>
        </xdr:cNvPr>
        <xdr:cNvSpPr txBox="1"/>
      </xdr:nvSpPr>
      <xdr:spPr>
        <a:xfrm>
          <a:off x="94956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2FD75FB-FA80-40A3-98FF-6B12CBAC1165}"/>
            </a:ext>
          </a:extLst>
        </xdr:cNvPr>
        <xdr:cNvSpPr txBox="1"/>
      </xdr:nvSpPr>
      <xdr:spPr>
        <a:xfrm>
          <a:off x="8730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EA20EFC-D739-4D61-B434-B82BC2282D5A}"/>
            </a:ext>
          </a:extLst>
        </xdr:cNvPr>
        <xdr:cNvSpPr txBox="1"/>
      </xdr:nvSpPr>
      <xdr:spPr>
        <a:xfrm>
          <a:off x="7915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50B185E-CA5A-4054-9184-EF6D8AFF4B67}"/>
            </a:ext>
          </a:extLst>
        </xdr:cNvPr>
        <xdr:cNvSpPr txBox="1"/>
      </xdr:nvSpPr>
      <xdr:spPr>
        <a:xfrm>
          <a:off x="7084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D45228B-DECB-4D80-B517-7F3F5D9402BC}"/>
            </a:ext>
          </a:extLst>
        </xdr:cNvPr>
        <xdr:cNvSpPr txBox="1"/>
      </xdr:nvSpPr>
      <xdr:spPr>
        <a:xfrm>
          <a:off x="6268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41" name="楕円 240">
          <a:extLst>
            <a:ext uri="{FF2B5EF4-FFF2-40B4-BE49-F238E27FC236}">
              <a16:creationId xmlns:a16="http://schemas.microsoft.com/office/drawing/2014/main" id="{2F83DB2C-C5F9-400F-B5B8-C56F4773E156}"/>
            </a:ext>
          </a:extLst>
        </xdr:cNvPr>
        <xdr:cNvSpPr/>
      </xdr:nvSpPr>
      <xdr:spPr>
        <a:xfrm>
          <a:off x="9635392" y="1049557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7637</xdr:rowOff>
    </xdr:from>
    <xdr:ext cx="469744" cy="259045"/>
    <xdr:sp macro="" textlink="">
      <xdr:nvSpPr>
        <xdr:cNvPr id="242" name="【体育館・プール】&#10;一人当たり面積該当値テキスト">
          <a:extLst>
            <a:ext uri="{FF2B5EF4-FFF2-40B4-BE49-F238E27FC236}">
              <a16:creationId xmlns:a16="http://schemas.microsoft.com/office/drawing/2014/main" id="{6F5DD02B-75C5-4EAE-A1A9-C1AE4DB1AFC0}"/>
            </a:ext>
          </a:extLst>
        </xdr:cNvPr>
        <xdr:cNvSpPr txBox="1"/>
      </xdr:nvSpPr>
      <xdr:spPr>
        <a:xfrm>
          <a:off x="9709638" y="1047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31496</xdr:rowOff>
    </xdr:from>
    <xdr:to>
      <xdr:col>50</xdr:col>
      <xdr:colOff>165100</xdr:colOff>
      <xdr:row>62</xdr:row>
      <xdr:rowOff>133096</xdr:rowOff>
    </xdr:to>
    <xdr:sp macro="" textlink="">
      <xdr:nvSpPr>
        <xdr:cNvPr id="243" name="楕円 242">
          <a:extLst>
            <a:ext uri="{FF2B5EF4-FFF2-40B4-BE49-F238E27FC236}">
              <a16:creationId xmlns:a16="http://schemas.microsoft.com/office/drawing/2014/main" id="{B6714BA6-24EE-4E0F-ABB9-5B633022361D}"/>
            </a:ext>
          </a:extLst>
        </xdr:cNvPr>
        <xdr:cNvSpPr/>
      </xdr:nvSpPr>
      <xdr:spPr>
        <a:xfrm>
          <a:off x="8855808" y="1049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82296</xdr:rowOff>
    </xdr:to>
    <xdr:cxnSp macro="">
      <xdr:nvCxnSpPr>
        <xdr:cNvPr id="244" name="直線コネクタ 243">
          <a:extLst>
            <a:ext uri="{FF2B5EF4-FFF2-40B4-BE49-F238E27FC236}">
              <a16:creationId xmlns:a16="http://schemas.microsoft.com/office/drawing/2014/main" id="{2DA8D506-F88D-4FAF-8AC3-E336DD7B7F0D}"/>
            </a:ext>
          </a:extLst>
        </xdr:cNvPr>
        <xdr:cNvCxnSpPr/>
      </xdr:nvCxnSpPr>
      <xdr:spPr>
        <a:xfrm flipV="1">
          <a:off x="8906608" y="10546373"/>
          <a:ext cx="76493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33782</xdr:rowOff>
    </xdr:from>
    <xdr:to>
      <xdr:col>46</xdr:col>
      <xdr:colOff>38100</xdr:colOff>
      <xdr:row>62</xdr:row>
      <xdr:rowOff>135382</xdr:rowOff>
    </xdr:to>
    <xdr:sp macro="" textlink="">
      <xdr:nvSpPr>
        <xdr:cNvPr id="245" name="楕円 244">
          <a:extLst>
            <a:ext uri="{FF2B5EF4-FFF2-40B4-BE49-F238E27FC236}">
              <a16:creationId xmlns:a16="http://schemas.microsoft.com/office/drawing/2014/main" id="{D6A88E65-2D1A-4C1E-B72E-85501511640E}"/>
            </a:ext>
          </a:extLst>
        </xdr:cNvPr>
        <xdr:cNvSpPr/>
      </xdr:nvSpPr>
      <xdr:spPr>
        <a:xfrm>
          <a:off x="8040077" y="10500145"/>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82296</xdr:rowOff>
    </xdr:from>
    <xdr:to>
      <xdr:col>50</xdr:col>
      <xdr:colOff>114300</xdr:colOff>
      <xdr:row>62</xdr:row>
      <xdr:rowOff>84582</xdr:rowOff>
    </xdr:to>
    <xdr:cxnSp macro="">
      <xdr:nvCxnSpPr>
        <xdr:cNvPr id="246" name="直線コネクタ 245">
          <a:extLst>
            <a:ext uri="{FF2B5EF4-FFF2-40B4-BE49-F238E27FC236}">
              <a16:creationId xmlns:a16="http://schemas.microsoft.com/office/drawing/2014/main" id="{8DB27BEA-B643-4742-9A20-5B77C166137E}"/>
            </a:ext>
          </a:extLst>
        </xdr:cNvPr>
        <xdr:cNvCxnSpPr/>
      </xdr:nvCxnSpPr>
      <xdr:spPr>
        <a:xfrm flipV="1">
          <a:off x="8090877" y="10548659"/>
          <a:ext cx="815731"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31496</xdr:rowOff>
    </xdr:from>
    <xdr:to>
      <xdr:col>41</xdr:col>
      <xdr:colOff>101600</xdr:colOff>
      <xdr:row>62</xdr:row>
      <xdr:rowOff>133096</xdr:rowOff>
    </xdr:to>
    <xdr:sp macro="" textlink="">
      <xdr:nvSpPr>
        <xdr:cNvPr id="247" name="楕円 246">
          <a:extLst>
            <a:ext uri="{FF2B5EF4-FFF2-40B4-BE49-F238E27FC236}">
              <a16:creationId xmlns:a16="http://schemas.microsoft.com/office/drawing/2014/main" id="{250C6B86-AB56-4E94-9A41-1FF3F4DB6F29}"/>
            </a:ext>
          </a:extLst>
        </xdr:cNvPr>
        <xdr:cNvSpPr/>
      </xdr:nvSpPr>
      <xdr:spPr>
        <a:xfrm>
          <a:off x="7209692" y="1049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82296</xdr:rowOff>
    </xdr:from>
    <xdr:to>
      <xdr:col>45</xdr:col>
      <xdr:colOff>177800</xdr:colOff>
      <xdr:row>62</xdr:row>
      <xdr:rowOff>84582</xdr:rowOff>
    </xdr:to>
    <xdr:cxnSp macro="">
      <xdr:nvCxnSpPr>
        <xdr:cNvPr id="248" name="直線コネクタ 247">
          <a:extLst>
            <a:ext uri="{FF2B5EF4-FFF2-40B4-BE49-F238E27FC236}">
              <a16:creationId xmlns:a16="http://schemas.microsoft.com/office/drawing/2014/main" id="{220E0966-6091-467F-8097-303C1B197EAC}"/>
            </a:ext>
          </a:extLst>
        </xdr:cNvPr>
        <xdr:cNvCxnSpPr/>
      </xdr:nvCxnSpPr>
      <xdr:spPr>
        <a:xfrm>
          <a:off x="7260492" y="10548659"/>
          <a:ext cx="83038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49" name="楕円 248">
          <a:extLst>
            <a:ext uri="{FF2B5EF4-FFF2-40B4-BE49-F238E27FC236}">
              <a16:creationId xmlns:a16="http://schemas.microsoft.com/office/drawing/2014/main" id="{6208D91A-3FA2-40CA-81EA-8FB07B2726E5}"/>
            </a:ext>
          </a:extLst>
        </xdr:cNvPr>
        <xdr:cNvSpPr/>
      </xdr:nvSpPr>
      <xdr:spPr>
        <a:xfrm>
          <a:off x="6393962" y="105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82296</xdr:rowOff>
    </xdr:from>
    <xdr:to>
      <xdr:col>41</xdr:col>
      <xdr:colOff>50800</xdr:colOff>
      <xdr:row>62</xdr:row>
      <xdr:rowOff>84582</xdr:rowOff>
    </xdr:to>
    <xdr:cxnSp macro="">
      <xdr:nvCxnSpPr>
        <xdr:cNvPr id="250" name="直線コネクタ 249">
          <a:extLst>
            <a:ext uri="{FF2B5EF4-FFF2-40B4-BE49-F238E27FC236}">
              <a16:creationId xmlns:a16="http://schemas.microsoft.com/office/drawing/2014/main" id="{C4DA2016-7E97-4F5C-9182-39D4FC6ABDD5}"/>
            </a:ext>
          </a:extLst>
        </xdr:cNvPr>
        <xdr:cNvCxnSpPr/>
      </xdr:nvCxnSpPr>
      <xdr:spPr>
        <a:xfrm flipV="1">
          <a:off x="6444762" y="10548659"/>
          <a:ext cx="81573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EA7069B2-1AC5-403D-8B9A-E2132D7E0BD9}"/>
            </a:ext>
          </a:extLst>
        </xdr:cNvPr>
        <xdr:cNvSpPr txBox="1"/>
      </xdr:nvSpPr>
      <xdr:spPr>
        <a:xfrm>
          <a:off x="8673689" y="1027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3B5AD8EB-6E48-44A2-B60F-B061DCC8FD37}"/>
            </a:ext>
          </a:extLst>
        </xdr:cNvPr>
        <xdr:cNvSpPr txBox="1"/>
      </xdr:nvSpPr>
      <xdr:spPr>
        <a:xfrm>
          <a:off x="7870658" y="1027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60D60BBC-2761-4639-8F93-8AD29919C5D2}"/>
            </a:ext>
          </a:extLst>
        </xdr:cNvPr>
        <xdr:cNvSpPr txBox="1"/>
      </xdr:nvSpPr>
      <xdr:spPr>
        <a:xfrm>
          <a:off x="7040273" y="1027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E0257ED9-A8EE-4EB1-B4F9-C1573C9C9ECC}"/>
            </a:ext>
          </a:extLst>
        </xdr:cNvPr>
        <xdr:cNvSpPr txBox="1"/>
      </xdr:nvSpPr>
      <xdr:spPr>
        <a:xfrm>
          <a:off x="6224542" y="1059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124223</xdr:rowOff>
    </xdr:from>
    <xdr:ext cx="469744" cy="259045"/>
    <xdr:sp macro="" textlink="">
      <xdr:nvSpPr>
        <xdr:cNvPr id="255" name="n_1mainValue【体育館・プール】&#10;一人当たり面積">
          <a:extLst>
            <a:ext uri="{FF2B5EF4-FFF2-40B4-BE49-F238E27FC236}">
              <a16:creationId xmlns:a16="http://schemas.microsoft.com/office/drawing/2014/main" id="{2B57B302-CFE7-435F-9318-A956A3D79F7A}"/>
            </a:ext>
          </a:extLst>
        </xdr:cNvPr>
        <xdr:cNvSpPr txBox="1"/>
      </xdr:nvSpPr>
      <xdr:spPr>
        <a:xfrm>
          <a:off x="8673689" y="1059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126509</xdr:rowOff>
    </xdr:from>
    <xdr:ext cx="469744" cy="259045"/>
    <xdr:sp macro="" textlink="">
      <xdr:nvSpPr>
        <xdr:cNvPr id="256" name="n_2mainValue【体育館・プール】&#10;一人当たり面積">
          <a:extLst>
            <a:ext uri="{FF2B5EF4-FFF2-40B4-BE49-F238E27FC236}">
              <a16:creationId xmlns:a16="http://schemas.microsoft.com/office/drawing/2014/main" id="{14B5F3AD-F727-4DED-A9C4-0E7C75EF6D25}"/>
            </a:ext>
          </a:extLst>
        </xdr:cNvPr>
        <xdr:cNvSpPr txBox="1"/>
      </xdr:nvSpPr>
      <xdr:spPr>
        <a:xfrm>
          <a:off x="7870658" y="1059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124223</xdr:rowOff>
    </xdr:from>
    <xdr:ext cx="469744" cy="259045"/>
    <xdr:sp macro="" textlink="">
      <xdr:nvSpPr>
        <xdr:cNvPr id="257" name="n_3mainValue【体育館・プール】&#10;一人当たり面積">
          <a:extLst>
            <a:ext uri="{FF2B5EF4-FFF2-40B4-BE49-F238E27FC236}">
              <a16:creationId xmlns:a16="http://schemas.microsoft.com/office/drawing/2014/main" id="{AFC4089E-0630-48DA-898A-EE30C25E32D8}"/>
            </a:ext>
          </a:extLst>
        </xdr:cNvPr>
        <xdr:cNvSpPr txBox="1"/>
      </xdr:nvSpPr>
      <xdr:spPr>
        <a:xfrm>
          <a:off x="7040273" y="1059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8" name="n_4mainValue【体育館・プール】&#10;一人当たり面積">
          <a:extLst>
            <a:ext uri="{FF2B5EF4-FFF2-40B4-BE49-F238E27FC236}">
              <a16:creationId xmlns:a16="http://schemas.microsoft.com/office/drawing/2014/main" id="{7139BB77-D767-462B-A114-B67A562C0596}"/>
            </a:ext>
          </a:extLst>
        </xdr:cNvPr>
        <xdr:cNvSpPr txBox="1"/>
      </xdr:nvSpPr>
      <xdr:spPr>
        <a:xfrm>
          <a:off x="6224542" y="1028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ADB7A59-A9CF-449A-BFB2-C57F7DDEEB24}"/>
            </a:ext>
          </a:extLst>
        </xdr:cNvPr>
        <xdr:cNvSpPr/>
      </xdr:nvSpPr>
      <xdr:spPr>
        <a:xfrm>
          <a:off x="703385"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035AF44-0889-412B-A420-AEE4D67A9F7E}"/>
            </a:ext>
          </a:extLst>
        </xdr:cNvPr>
        <xdr:cNvSpPr/>
      </xdr:nvSpPr>
      <xdr:spPr>
        <a:xfrm>
          <a:off x="830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ED927338-809B-4566-8218-891E624E8F46}"/>
            </a:ext>
          </a:extLst>
        </xdr:cNvPr>
        <xdr:cNvSpPr/>
      </xdr:nvSpPr>
      <xdr:spPr>
        <a:xfrm>
          <a:off x="830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637E63D-9807-4F7A-BBD3-53AA2DAE8BDE}"/>
            </a:ext>
          </a:extLst>
        </xdr:cNvPr>
        <xdr:cNvSpPr/>
      </xdr:nvSpPr>
      <xdr:spPr>
        <a:xfrm>
          <a:off x="1758462"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0B9FB75-3533-436D-A13B-C19714DBEDE4}"/>
            </a:ext>
          </a:extLst>
        </xdr:cNvPr>
        <xdr:cNvSpPr/>
      </xdr:nvSpPr>
      <xdr:spPr>
        <a:xfrm>
          <a:off x="1758462"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5401570-5382-4AC5-965E-AAF6D3A8ECF8}"/>
            </a:ext>
          </a:extLst>
        </xdr:cNvPr>
        <xdr:cNvSpPr/>
      </xdr:nvSpPr>
      <xdr:spPr>
        <a:xfrm>
          <a:off x="2813538"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67DC5D6-24CF-4F26-B8FE-040BE1E94770}"/>
            </a:ext>
          </a:extLst>
        </xdr:cNvPr>
        <xdr:cNvSpPr/>
      </xdr:nvSpPr>
      <xdr:spPr>
        <a:xfrm>
          <a:off x="2813538"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1D84349-C5C6-4D1D-8E17-7B41C012A852}"/>
            </a:ext>
          </a:extLst>
        </xdr:cNvPr>
        <xdr:cNvSpPr/>
      </xdr:nvSpPr>
      <xdr:spPr>
        <a:xfrm>
          <a:off x="703385"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53C866BB-1E49-40E1-B146-F4F9515C7DB3}"/>
            </a:ext>
          </a:extLst>
        </xdr:cNvPr>
        <xdr:cNvSpPr txBox="1"/>
      </xdr:nvSpPr>
      <xdr:spPr>
        <a:xfrm>
          <a:off x="679938"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BD9BFE4-C2D1-401F-9AB9-74CB9A48EF0D}"/>
            </a:ext>
          </a:extLst>
        </xdr:cNvPr>
        <xdr:cNvCxnSpPr/>
      </xdr:nvCxnSpPr>
      <xdr:spPr>
        <a:xfrm>
          <a:off x="703385"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C6B4FEA-10EA-41B7-9AEF-C5B42CD7EB1C}"/>
            </a:ext>
          </a:extLst>
        </xdr:cNvPr>
        <xdr:cNvSpPr txBox="1"/>
      </xdr:nvSpPr>
      <xdr:spPr>
        <a:xfrm>
          <a:off x="280167"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A6F32391-6A2E-43A8-A87E-295806BA790E}"/>
            </a:ext>
          </a:extLst>
        </xdr:cNvPr>
        <xdr:cNvCxnSpPr/>
      </xdr:nvCxnSpPr>
      <xdr:spPr>
        <a:xfrm>
          <a:off x="703385" y="145559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DAB73FD2-E186-4CA5-A7DD-EBD87B330239}"/>
            </a:ext>
          </a:extLst>
        </xdr:cNvPr>
        <xdr:cNvSpPr txBox="1"/>
      </xdr:nvSpPr>
      <xdr:spPr>
        <a:xfrm>
          <a:off x="280167" y="144163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40E6DA80-6FA8-4755-B988-613D0D998349}"/>
            </a:ext>
          </a:extLst>
        </xdr:cNvPr>
        <xdr:cNvCxnSpPr/>
      </xdr:nvCxnSpPr>
      <xdr:spPr>
        <a:xfrm>
          <a:off x="703385" y="1410667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AD75D7ED-DA24-46E7-8868-7B3B42511C61}"/>
            </a:ext>
          </a:extLst>
        </xdr:cNvPr>
        <xdr:cNvSpPr txBox="1"/>
      </xdr:nvSpPr>
      <xdr:spPr>
        <a:xfrm>
          <a:off x="344287" y="1396708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674B0985-5168-4F44-96FF-02F932198787}"/>
            </a:ext>
          </a:extLst>
        </xdr:cNvPr>
        <xdr:cNvCxnSpPr/>
      </xdr:nvCxnSpPr>
      <xdr:spPr>
        <a:xfrm>
          <a:off x="703385" y="1365738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E6784F2F-E3C0-4A90-AA4D-8A3CCEB3A6A5}"/>
            </a:ext>
          </a:extLst>
        </xdr:cNvPr>
        <xdr:cNvSpPr txBox="1"/>
      </xdr:nvSpPr>
      <xdr:spPr>
        <a:xfrm>
          <a:off x="344287" y="1351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1DDC14E5-8D70-4AE8-91E2-0BDBC5B94797}"/>
            </a:ext>
          </a:extLst>
        </xdr:cNvPr>
        <xdr:cNvCxnSpPr/>
      </xdr:nvCxnSpPr>
      <xdr:spPr>
        <a:xfrm>
          <a:off x="703385" y="1320546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DF03639A-607C-4F72-AA0B-1249A0D6E5B1}"/>
            </a:ext>
          </a:extLst>
        </xdr:cNvPr>
        <xdr:cNvSpPr txBox="1"/>
      </xdr:nvSpPr>
      <xdr:spPr>
        <a:xfrm>
          <a:off x="344287" y="130658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E43CD32F-E32C-409A-9772-A484607241DA}"/>
            </a:ext>
          </a:extLst>
        </xdr:cNvPr>
        <xdr:cNvCxnSpPr/>
      </xdr:nvCxnSpPr>
      <xdr:spPr>
        <a:xfrm>
          <a:off x="703385"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DC70290E-4FB2-4C99-BFBA-DF54A3B4436C}"/>
            </a:ext>
          </a:extLst>
        </xdr:cNvPr>
        <xdr:cNvSpPr txBox="1"/>
      </xdr:nvSpPr>
      <xdr:spPr>
        <a:xfrm>
          <a:off x="344287" y="126165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31C17EA4-B26C-4793-B45C-A77C3B417A9C}"/>
            </a:ext>
          </a:extLst>
        </xdr:cNvPr>
        <xdr:cNvSpPr/>
      </xdr:nvSpPr>
      <xdr:spPr>
        <a:xfrm>
          <a:off x="703385"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8FDB884C-E566-44C3-8BAA-FE0B2CBE4F51}"/>
            </a:ext>
          </a:extLst>
        </xdr:cNvPr>
        <xdr:cNvCxnSpPr/>
      </xdr:nvCxnSpPr>
      <xdr:spPr>
        <a:xfrm flipV="1">
          <a:off x="4283173" y="13189458"/>
          <a:ext cx="0" cy="1254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365E7B17-1C28-4530-806B-8D04E379D28A}"/>
            </a:ext>
          </a:extLst>
        </xdr:cNvPr>
        <xdr:cNvSpPr txBox="1"/>
      </xdr:nvSpPr>
      <xdr:spPr>
        <a:xfrm>
          <a:off x="4321908" y="14448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F389870D-3040-4159-A6E1-7DC63D0B4164}"/>
            </a:ext>
          </a:extLst>
        </xdr:cNvPr>
        <xdr:cNvCxnSpPr/>
      </xdr:nvCxnSpPr>
      <xdr:spPr>
        <a:xfrm>
          <a:off x="4209562" y="1444429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FF149D6D-5BC8-4F5B-8F26-2571683B28FC}"/>
            </a:ext>
          </a:extLst>
        </xdr:cNvPr>
        <xdr:cNvSpPr txBox="1"/>
      </xdr:nvSpPr>
      <xdr:spPr>
        <a:xfrm>
          <a:off x="4321908" y="12969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EE98AE79-DCD3-4CB5-98C4-218FD4F21DA9}"/>
            </a:ext>
          </a:extLst>
        </xdr:cNvPr>
        <xdr:cNvCxnSpPr/>
      </xdr:nvCxnSpPr>
      <xdr:spPr>
        <a:xfrm>
          <a:off x="4209562" y="1318945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68148267-BD9F-43D4-A449-B858583980ED}"/>
            </a:ext>
          </a:extLst>
        </xdr:cNvPr>
        <xdr:cNvSpPr txBox="1"/>
      </xdr:nvSpPr>
      <xdr:spPr>
        <a:xfrm>
          <a:off x="4321908" y="1346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12A1F74-7559-450A-9C89-933C638C2F12}"/>
            </a:ext>
          </a:extLst>
        </xdr:cNvPr>
        <xdr:cNvSpPr/>
      </xdr:nvSpPr>
      <xdr:spPr>
        <a:xfrm>
          <a:off x="4233008" y="1361344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314C6E57-F988-40D1-8E66-CE41061FAE06}"/>
            </a:ext>
          </a:extLst>
        </xdr:cNvPr>
        <xdr:cNvSpPr/>
      </xdr:nvSpPr>
      <xdr:spPr>
        <a:xfrm>
          <a:off x="3468077" y="13579153"/>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A0F64E06-F178-4CA4-B92B-0D2B72EEADBD}"/>
            </a:ext>
          </a:extLst>
        </xdr:cNvPr>
        <xdr:cNvSpPr/>
      </xdr:nvSpPr>
      <xdr:spPr>
        <a:xfrm>
          <a:off x="2637692" y="1354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76AF4628-BE70-4232-8067-F32212DCB9D5}"/>
            </a:ext>
          </a:extLst>
        </xdr:cNvPr>
        <xdr:cNvSpPr/>
      </xdr:nvSpPr>
      <xdr:spPr>
        <a:xfrm>
          <a:off x="1821962" y="13517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396BA163-72C2-426B-BBCD-795A28DD010A}"/>
            </a:ext>
          </a:extLst>
        </xdr:cNvPr>
        <xdr:cNvSpPr/>
      </xdr:nvSpPr>
      <xdr:spPr>
        <a:xfrm>
          <a:off x="1006231" y="13483492"/>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6414FC2-2E27-47E7-B664-5B9B89A39C91}"/>
            </a:ext>
          </a:extLst>
        </xdr:cNvPr>
        <xdr:cNvSpPr txBox="1"/>
      </xdr:nvSpPr>
      <xdr:spPr>
        <a:xfrm>
          <a:off x="41079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C47FED5-24B2-4783-951C-3C6082199DC9}"/>
            </a:ext>
          </a:extLst>
        </xdr:cNvPr>
        <xdr:cNvSpPr txBox="1"/>
      </xdr:nvSpPr>
      <xdr:spPr>
        <a:xfrm>
          <a:off x="3343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D0B25EA-787F-4C96-BBC7-DD61D4F80DC3}"/>
            </a:ext>
          </a:extLst>
        </xdr:cNvPr>
        <xdr:cNvSpPr txBox="1"/>
      </xdr:nvSpPr>
      <xdr:spPr>
        <a:xfrm>
          <a:off x="2512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D26D45C-5A38-4F07-89BC-D53A7A84F309}"/>
            </a:ext>
          </a:extLst>
        </xdr:cNvPr>
        <xdr:cNvSpPr txBox="1"/>
      </xdr:nvSpPr>
      <xdr:spPr>
        <a:xfrm>
          <a:off x="1696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203EDAE-702D-45D6-B22F-2CE3E76830A5}"/>
            </a:ext>
          </a:extLst>
        </xdr:cNvPr>
        <xdr:cNvSpPr txBox="1"/>
      </xdr:nvSpPr>
      <xdr:spPr>
        <a:xfrm>
          <a:off x="88118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60452</xdr:rowOff>
    </xdr:from>
    <xdr:to>
      <xdr:col>24</xdr:col>
      <xdr:colOff>114300</xdr:colOff>
      <xdr:row>82</xdr:row>
      <xdr:rowOff>162052</xdr:rowOff>
    </xdr:to>
    <xdr:sp macro="" textlink="">
      <xdr:nvSpPr>
        <xdr:cNvPr id="297" name="楕円 296">
          <a:extLst>
            <a:ext uri="{FF2B5EF4-FFF2-40B4-BE49-F238E27FC236}">
              <a16:creationId xmlns:a16="http://schemas.microsoft.com/office/drawing/2014/main" id="{951347D0-5A4D-492B-96DD-229C97ADD561}"/>
            </a:ext>
          </a:extLst>
        </xdr:cNvPr>
        <xdr:cNvSpPr/>
      </xdr:nvSpPr>
      <xdr:spPr>
        <a:xfrm>
          <a:off x="4233008" y="1390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38879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9D99171A-CEB9-4C73-81E7-C44A6AFD4D29}"/>
            </a:ext>
          </a:extLst>
        </xdr:cNvPr>
        <xdr:cNvSpPr txBox="1"/>
      </xdr:nvSpPr>
      <xdr:spPr>
        <a:xfrm>
          <a:off x="4321908" y="1388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19304</xdr:rowOff>
    </xdr:from>
    <xdr:to>
      <xdr:col>20</xdr:col>
      <xdr:colOff>38100</xdr:colOff>
      <xdr:row>82</xdr:row>
      <xdr:rowOff>120904</xdr:rowOff>
    </xdr:to>
    <xdr:sp macro="" textlink="">
      <xdr:nvSpPr>
        <xdr:cNvPr id="299" name="楕円 298">
          <a:extLst>
            <a:ext uri="{FF2B5EF4-FFF2-40B4-BE49-F238E27FC236}">
              <a16:creationId xmlns:a16="http://schemas.microsoft.com/office/drawing/2014/main" id="{ADBB3346-2FC4-49F6-93FC-EDC2BB6451CB}"/>
            </a:ext>
          </a:extLst>
        </xdr:cNvPr>
        <xdr:cNvSpPr/>
      </xdr:nvSpPr>
      <xdr:spPr>
        <a:xfrm>
          <a:off x="3468077" y="1386191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70104</xdr:rowOff>
    </xdr:from>
    <xdr:to>
      <xdr:col>24</xdr:col>
      <xdr:colOff>63500</xdr:colOff>
      <xdr:row>82</xdr:row>
      <xdr:rowOff>111252</xdr:rowOff>
    </xdr:to>
    <xdr:cxnSp macro="">
      <xdr:nvCxnSpPr>
        <xdr:cNvPr id="300" name="直線コネクタ 299">
          <a:extLst>
            <a:ext uri="{FF2B5EF4-FFF2-40B4-BE49-F238E27FC236}">
              <a16:creationId xmlns:a16="http://schemas.microsoft.com/office/drawing/2014/main" id="{2DF189DB-7009-4A34-A0F4-570A2094C620}"/>
            </a:ext>
          </a:extLst>
        </xdr:cNvPr>
        <xdr:cNvCxnSpPr/>
      </xdr:nvCxnSpPr>
      <xdr:spPr>
        <a:xfrm>
          <a:off x="3518877" y="13912713"/>
          <a:ext cx="764931"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151892</xdr:rowOff>
    </xdr:from>
    <xdr:to>
      <xdr:col>15</xdr:col>
      <xdr:colOff>101600</xdr:colOff>
      <xdr:row>82</xdr:row>
      <xdr:rowOff>82042</xdr:rowOff>
    </xdr:to>
    <xdr:sp macro="" textlink="">
      <xdr:nvSpPr>
        <xdr:cNvPr id="301" name="楕円 300">
          <a:extLst>
            <a:ext uri="{FF2B5EF4-FFF2-40B4-BE49-F238E27FC236}">
              <a16:creationId xmlns:a16="http://schemas.microsoft.com/office/drawing/2014/main" id="{4CD4DE24-5065-4C00-B1FF-A4B7CCFF797A}"/>
            </a:ext>
          </a:extLst>
        </xdr:cNvPr>
        <xdr:cNvSpPr/>
      </xdr:nvSpPr>
      <xdr:spPr>
        <a:xfrm>
          <a:off x="2637692" y="13825689"/>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31242</xdr:rowOff>
    </xdr:from>
    <xdr:to>
      <xdr:col>19</xdr:col>
      <xdr:colOff>177800</xdr:colOff>
      <xdr:row>82</xdr:row>
      <xdr:rowOff>70104</xdr:rowOff>
    </xdr:to>
    <xdr:cxnSp macro="">
      <xdr:nvCxnSpPr>
        <xdr:cNvPr id="302" name="直線コネクタ 301">
          <a:extLst>
            <a:ext uri="{FF2B5EF4-FFF2-40B4-BE49-F238E27FC236}">
              <a16:creationId xmlns:a16="http://schemas.microsoft.com/office/drawing/2014/main" id="{38C6B867-2AC0-491F-AFB9-C319D1031F93}"/>
            </a:ext>
          </a:extLst>
        </xdr:cNvPr>
        <xdr:cNvCxnSpPr/>
      </xdr:nvCxnSpPr>
      <xdr:spPr>
        <a:xfrm>
          <a:off x="2688492" y="13873851"/>
          <a:ext cx="83038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110744</xdr:rowOff>
    </xdr:from>
    <xdr:to>
      <xdr:col>10</xdr:col>
      <xdr:colOff>165100</xdr:colOff>
      <xdr:row>82</xdr:row>
      <xdr:rowOff>40894</xdr:rowOff>
    </xdr:to>
    <xdr:sp macro="" textlink="">
      <xdr:nvSpPr>
        <xdr:cNvPr id="303" name="楕円 302">
          <a:extLst>
            <a:ext uri="{FF2B5EF4-FFF2-40B4-BE49-F238E27FC236}">
              <a16:creationId xmlns:a16="http://schemas.microsoft.com/office/drawing/2014/main" id="{1EB09659-A932-4840-B0BC-7E75CCF53BCF}"/>
            </a:ext>
          </a:extLst>
        </xdr:cNvPr>
        <xdr:cNvSpPr/>
      </xdr:nvSpPr>
      <xdr:spPr>
        <a:xfrm>
          <a:off x="1821962" y="1378454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161544</xdr:rowOff>
    </xdr:from>
    <xdr:to>
      <xdr:col>15</xdr:col>
      <xdr:colOff>50800</xdr:colOff>
      <xdr:row>82</xdr:row>
      <xdr:rowOff>31242</xdr:rowOff>
    </xdr:to>
    <xdr:cxnSp macro="">
      <xdr:nvCxnSpPr>
        <xdr:cNvPr id="304" name="直線コネクタ 303">
          <a:extLst>
            <a:ext uri="{FF2B5EF4-FFF2-40B4-BE49-F238E27FC236}">
              <a16:creationId xmlns:a16="http://schemas.microsoft.com/office/drawing/2014/main" id="{FDEA8441-6397-42E6-AD99-99C6B30576F5}"/>
            </a:ext>
          </a:extLst>
        </xdr:cNvPr>
        <xdr:cNvCxnSpPr/>
      </xdr:nvCxnSpPr>
      <xdr:spPr>
        <a:xfrm>
          <a:off x="1872762" y="13835341"/>
          <a:ext cx="815730" cy="3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69596</xdr:rowOff>
    </xdr:from>
    <xdr:to>
      <xdr:col>6</xdr:col>
      <xdr:colOff>38100</xdr:colOff>
      <xdr:row>81</xdr:row>
      <xdr:rowOff>171196</xdr:rowOff>
    </xdr:to>
    <xdr:sp macro="" textlink="">
      <xdr:nvSpPr>
        <xdr:cNvPr id="305" name="楕円 304">
          <a:extLst>
            <a:ext uri="{FF2B5EF4-FFF2-40B4-BE49-F238E27FC236}">
              <a16:creationId xmlns:a16="http://schemas.microsoft.com/office/drawing/2014/main" id="{02540FE7-1D70-4784-B929-F2E1A8F9A64B}"/>
            </a:ext>
          </a:extLst>
        </xdr:cNvPr>
        <xdr:cNvSpPr/>
      </xdr:nvSpPr>
      <xdr:spPr>
        <a:xfrm>
          <a:off x="1006231" y="1374339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120396</xdr:rowOff>
    </xdr:from>
    <xdr:to>
      <xdr:col>10</xdr:col>
      <xdr:colOff>114300</xdr:colOff>
      <xdr:row>81</xdr:row>
      <xdr:rowOff>161544</xdr:rowOff>
    </xdr:to>
    <xdr:cxnSp macro="">
      <xdr:nvCxnSpPr>
        <xdr:cNvPr id="306" name="直線コネクタ 305">
          <a:extLst>
            <a:ext uri="{FF2B5EF4-FFF2-40B4-BE49-F238E27FC236}">
              <a16:creationId xmlns:a16="http://schemas.microsoft.com/office/drawing/2014/main" id="{EF83B65B-FE8F-446C-9BDE-4FD763E4D079}"/>
            </a:ext>
          </a:extLst>
        </xdr:cNvPr>
        <xdr:cNvCxnSpPr/>
      </xdr:nvCxnSpPr>
      <xdr:spPr>
        <a:xfrm>
          <a:off x="1057031" y="13794193"/>
          <a:ext cx="815731"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9B309634-34A1-495B-A1DF-4C1350CDB34A}"/>
            </a:ext>
          </a:extLst>
        </xdr:cNvPr>
        <xdr:cNvSpPr txBox="1"/>
      </xdr:nvSpPr>
      <xdr:spPr>
        <a:xfrm>
          <a:off x="3318275" y="1335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586C6058-E458-4403-9DA0-F69E9516A98F}"/>
            </a:ext>
          </a:extLst>
        </xdr:cNvPr>
        <xdr:cNvSpPr txBox="1"/>
      </xdr:nvSpPr>
      <xdr:spPr>
        <a:xfrm>
          <a:off x="2500590" y="1332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B29E712D-71A7-4837-98C5-D7A9800114D1}"/>
            </a:ext>
          </a:extLst>
        </xdr:cNvPr>
        <xdr:cNvSpPr txBox="1"/>
      </xdr:nvSpPr>
      <xdr:spPr>
        <a:xfrm>
          <a:off x="1684859" y="1329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D26F0B5C-7BAD-43B4-81F3-B7514EB5A32C}"/>
            </a:ext>
          </a:extLst>
        </xdr:cNvPr>
        <xdr:cNvSpPr txBox="1"/>
      </xdr:nvSpPr>
      <xdr:spPr>
        <a:xfrm>
          <a:off x="869129"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112031</xdr:rowOff>
    </xdr:from>
    <xdr:ext cx="405111" cy="259045"/>
    <xdr:sp macro="" textlink="">
      <xdr:nvSpPr>
        <xdr:cNvPr id="311" name="n_1mainValue【福祉施設】&#10;有形固定資産減価償却率">
          <a:extLst>
            <a:ext uri="{FF2B5EF4-FFF2-40B4-BE49-F238E27FC236}">
              <a16:creationId xmlns:a16="http://schemas.microsoft.com/office/drawing/2014/main" id="{A74FDECD-7B87-451A-AB80-0D4CF76FCFD8}"/>
            </a:ext>
          </a:extLst>
        </xdr:cNvPr>
        <xdr:cNvSpPr txBox="1"/>
      </xdr:nvSpPr>
      <xdr:spPr>
        <a:xfrm>
          <a:off x="3318275" y="13954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73169</xdr:rowOff>
    </xdr:from>
    <xdr:ext cx="405111" cy="259045"/>
    <xdr:sp macro="" textlink="">
      <xdr:nvSpPr>
        <xdr:cNvPr id="312" name="n_2mainValue【福祉施設】&#10;有形固定資産減価償却率">
          <a:extLst>
            <a:ext uri="{FF2B5EF4-FFF2-40B4-BE49-F238E27FC236}">
              <a16:creationId xmlns:a16="http://schemas.microsoft.com/office/drawing/2014/main" id="{44B611F6-2105-43D1-AADD-8FAA8D787F65}"/>
            </a:ext>
          </a:extLst>
        </xdr:cNvPr>
        <xdr:cNvSpPr txBox="1"/>
      </xdr:nvSpPr>
      <xdr:spPr>
        <a:xfrm>
          <a:off x="2500590" y="13915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32021</xdr:rowOff>
    </xdr:from>
    <xdr:ext cx="405111" cy="259045"/>
    <xdr:sp macro="" textlink="">
      <xdr:nvSpPr>
        <xdr:cNvPr id="313" name="n_3mainValue【福祉施設】&#10;有形固定資産減価償却率">
          <a:extLst>
            <a:ext uri="{FF2B5EF4-FFF2-40B4-BE49-F238E27FC236}">
              <a16:creationId xmlns:a16="http://schemas.microsoft.com/office/drawing/2014/main" id="{D79CB994-1797-42E4-B012-5937970272D1}"/>
            </a:ext>
          </a:extLst>
        </xdr:cNvPr>
        <xdr:cNvSpPr txBox="1"/>
      </xdr:nvSpPr>
      <xdr:spPr>
        <a:xfrm>
          <a:off x="1684859" y="13874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162323</xdr:rowOff>
    </xdr:from>
    <xdr:ext cx="405111" cy="259045"/>
    <xdr:sp macro="" textlink="">
      <xdr:nvSpPr>
        <xdr:cNvPr id="314" name="n_4mainValue【福祉施設】&#10;有形固定資産減価償却率">
          <a:extLst>
            <a:ext uri="{FF2B5EF4-FFF2-40B4-BE49-F238E27FC236}">
              <a16:creationId xmlns:a16="http://schemas.microsoft.com/office/drawing/2014/main" id="{9E0422FA-9ED8-4A9D-8058-3019E1FA718D}"/>
            </a:ext>
          </a:extLst>
        </xdr:cNvPr>
        <xdr:cNvSpPr txBox="1"/>
      </xdr:nvSpPr>
      <xdr:spPr>
        <a:xfrm>
          <a:off x="869129" y="13836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B34CBC51-8B48-4FC4-8170-BA2F6CB2BA3D}"/>
            </a:ext>
          </a:extLst>
        </xdr:cNvPr>
        <xdr:cNvSpPr/>
      </xdr:nvSpPr>
      <xdr:spPr>
        <a:xfrm>
          <a:off x="6105769"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C48A7815-C2A2-465B-BE23-012F1EFCFA29}"/>
            </a:ext>
          </a:extLst>
        </xdr:cNvPr>
        <xdr:cNvSpPr/>
      </xdr:nvSpPr>
      <xdr:spPr>
        <a:xfrm>
          <a:off x="6218115"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1BB213-AAEC-4978-990E-30D5837CBEB5}"/>
            </a:ext>
          </a:extLst>
        </xdr:cNvPr>
        <xdr:cNvSpPr/>
      </xdr:nvSpPr>
      <xdr:spPr>
        <a:xfrm>
          <a:off x="6218115"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F4250207-8F25-4A8B-B959-E3614BAB1039}"/>
            </a:ext>
          </a:extLst>
        </xdr:cNvPr>
        <xdr:cNvSpPr/>
      </xdr:nvSpPr>
      <xdr:spPr>
        <a:xfrm>
          <a:off x="7160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DCA4629A-0041-43B4-B9A6-B122B4778FE8}"/>
            </a:ext>
          </a:extLst>
        </xdr:cNvPr>
        <xdr:cNvSpPr/>
      </xdr:nvSpPr>
      <xdr:spPr>
        <a:xfrm>
          <a:off x="7160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60F86B02-1F63-4599-8807-31714F5CC414}"/>
            </a:ext>
          </a:extLst>
        </xdr:cNvPr>
        <xdr:cNvSpPr/>
      </xdr:nvSpPr>
      <xdr:spPr>
        <a:xfrm>
          <a:off x="8215923"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7F5F2F7A-B206-433A-9204-743C599BBE41}"/>
            </a:ext>
          </a:extLst>
        </xdr:cNvPr>
        <xdr:cNvSpPr/>
      </xdr:nvSpPr>
      <xdr:spPr>
        <a:xfrm>
          <a:off x="8215923"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5FC13234-24FA-40DA-B78F-B444FFB69F87}"/>
            </a:ext>
          </a:extLst>
        </xdr:cNvPr>
        <xdr:cNvSpPr/>
      </xdr:nvSpPr>
      <xdr:spPr>
        <a:xfrm>
          <a:off x="6105769"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3BF2D27A-DD23-442D-9301-D038A3C5A0B3}"/>
            </a:ext>
          </a:extLst>
        </xdr:cNvPr>
        <xdr:cNvSpPr txBox="1"/>
      </xdr:nvSpPr>
      <xdr:spPr>
        <a:xfrm>
          <a:off x="6067669"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EDAEB9ED-0B8F-43D8-BB37-60BC3627CB49}"/>
            </a:ext>
          </a:extLst>
        </xdr:cNvPr>
        <xdr:cNvCxnSpPr/>
      </xdr:nvCxnSpPr>
      <xdr:spPr>
        <a:xfrm>
          <a:off x="6105769" y="1500788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B89E084C-6D17-4216-8E90-B55844A99ADE}"/>
            </a:ext>
          </a:extLst>
        </xdr:cNvPr>
        <xdr:cNvCxnSpPr/>
      </xdr:nvCxnSpPr>
      <xdr:spPr>
        <a:xfrm>
          <a:off x="6105769" y="14686587"/>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F39FD8EF-C513-481A-9B63-C30C762722A4}"/>
            </a:ext>
          </a:extLst>
        </xdr:cNvPr>
        <xdr:cNvSpPr txBox="1"/>
      </xdr:nvSpPr>
      <xdr:spPr>
        <a:xfrm>
          <a:off x="5667898" y="145443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DF3A0583-40E9-4F18-86B6-F0671E27375A}"/>
            </a:ext>
          </a:extLst>
        </xdr:cNvPr>
        <xdr:cNvCxnSpPr/>
      </xdr:nvCxnSpPr>
      <xdr:spPr>
        <a:xfrm>
          <a:off x="6105769" y="1436265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9475EA7C-4FA1-4E5B-90BF-674A792256E4}"/>
            </a:ext>
          </a:extLst>
        </xdr:cNvPr>
        <xdr:cNvSpPr txBox="1"/>
      </xdr:nvSpPr>
      <xdr:spPr>
        <a:xfrm>
          <a:off x="5667898" y="142230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16ABEB3F-5093-4CFF-A24E-1B973D265E86}"/>
            </a:ext>
          </a:extLst>
        </xdr:cNvPr>
        <xdr:cNvCxnSpPr/>
      </xdr:nvCxnSpPr>
      <xdr:spPr>
        <a:xfrm>
          <a:off x="6105769" y="1404135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9E7155EF-0F09-4B75-BB4D-F393138CB7D6}"/>
            </a:ext>
          </a:extLst>
        </xdr:cNvPr>
        <xdr:cNvSpPr txBox="1"/>
      </xdr:nvSpPr>
      <xdr:spPr>
        <a:xfrm>
          <a:off x="5667898" y="139017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10DCCF1C-5943-4C59-B42E-E47A4BBDCBF0}"/>
            </a:ext>
          </a:extLst>
        </xdr:cNvPr>
        <xdr:cNvCxnSpPr/>
      </xdr:nvCxnSpPr>
      <xdr:spPr>
        <a:xfrm>
          <a:off x="6105769" y="13720061"/>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7988E5C3-2163-4BDE-BD25-9863ADA52546}"/>
            </a:ext>
          </a:extLst>
        </xdr:cNvPr>
        <xdr:cNvSpPr txBox="1"/>
      </xdr:nvSpPr>
      <xdr:spPr>
        <a:xfrm>
          <a:off x="5667898" y="135804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21A8392E-A41A-4C60-BB8D-A2896CCB6186}"/>
            </a:ext>
          </a:extLst>
        </xdr:cNvPr>
        <xdr:cNvCxnSpPr/>
      </xdr:nvCxnSpPr>
      <xdr:spPr>
        <a:xfrm>
          <a:off x="6105769" y="1339876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DB266C6-CBEE-4A99-89D9-A19FF2E1127A}"/>
            </a:ext>
          </a:extLst>
        </xdr:cNvPr>
        <xdr:cNvSpPr txBox="1"/>
      </xdr:nvSpPr>
      <xdr:spPr>
        <a:xfrm>
          <a:off x="5667898" y="132591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B134C14E-B763-4F77-A30E-966FCF66A30E}"/>
            </a:ext>
          </a:extLst>
        </xdr:cNvPr>
        <xdr:cNvCxnSpPr/>
      </xdr:nvCxnSpPr>
      <xdr:spPr>
        <a:xfrm>
          <a:off x="6105769" y="13077469"/>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EC23A0E5-B87F-4C61-ACC7-0FE0C2F7F852}"/>
            </a:ext>
          </a:extLst>
        </xdr:cNvPr>
        <xdr:cNvSpPr txBox="1"/>
      </xdr:nvSpPr>
      <xdr:spPr>
        <a:xfrm>
          <a:off x="5667898" y="129378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8DC8FF4-4A97-40E6-AF68-D8946AEAC4D8}"/>
            </a:ext>
          </a:extLst>
        </xdr:cNvPr>
        <xdr:cNvCxnSpPr/>
      </xdr:nvCxnSpPr>
      <xdr:spPr>
        <a:xfrm>
          <a:off x="6105769" y="1275617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7B56EFCE-50D5-4684-ADA4-2CC824111F4A}"/>
            </a:ext>
          </a:extLst>
        </xdr:cNvPr>
        <xdr:cNvSpPr txBox="1"/>
      </xdr:nvSpPr>
      <xdr:spPr>
        <a:xfrm>
          <a:off x="5667898"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65F9B2D7-C998-4655-9DEE-33B64383A4A5}"/>
            </a:ext>
          </a:extLst>
        </xdr:cNvPr>
        <xdr:cNvSpPr/>
      </xdr:nvSpPr>
      <xdr:spPr>
        <a:xfrm>
          <a:off x="6105769"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86B93A7-89B9-4EDD-88BA-432CAF466EE7}"/>
            </a:ext>
          </a:extLst>
        </xdr:cNvPr>
        <xdr:cNvCxnSpPr/>
      </xdr:nvCxnSpPr>
      <xdr:spPr>
        <a:xfrm flipV="1">
          <a:off x="9671489" y="13110127"/>
          <a:ext cx="0" cy="1489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7BAD3997-B8A5-4300-B643-4755CD2E560F}"/>
            </a:ext>
          </a:extLst>
        </xdr:cNvPr>
        <xdr:cNvSpPr txBox="1"/>
      </xdr:nvSpPr>
      <xdr:spPr>
        <a:xfrm>
          <a:off x="9709638" y="1460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3238FDF5-7C6F-4C83-B57A-681BC4F53EE8}"/>
            </a:ext>
          </a:extLst>
        </xdr:cNvPr>
        <xdr:cNvCxnSpPr/>
      </xdr:nvCxnSpPr>
      <xdr:spPr>
        <a:xfrm>
          <a:off x="9597292" y="1459950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5DDAF68E-E913-4D29-84A9-440B2B44463E}"/>
            </a:ext>
          </a:extLst>
        </xdr:cNvPr>
        <xdr:cNvSpPr txBox="1"/>
      </xdr:nvSpPr>
      <xdr:spPr>
        <a:xfrm>
          <a:off x="9709638" y="1288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DA6384A1-007B-474C-8580-57341B686C1B}"/>
            </a:ext>
          </a:extLst>
        </xdr:cNvPr>
        <xdr:cNvCxnSpPr/>
      </xdr:nvCxnSpPr>
      <xdr:spPr>
        <a:xfrm>
          <a:off x="9597292" y="1311012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3DD6CCB7-E65C-4B47-8A64-C4423CE4479B}"/>
            </a:ext>
          </a:extLst>
        </xdr:cNvPr>
        <xdr:cNvSpPr txBox="1"/>
      </xdr:nvSpPr>
      <xdr:spPr>
        <a:xfrm>
          <a:off x="9709638" y="13931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2D2E6A09-2F8F-4A6F-88D1-4A5BFB09EBC0}"/>
            </a:ext>
          </a:extLst>
        </xdr:cNvPr>
        <xdr:cNvSpPr/>
      </xdr:nvSpPr>
      <xdr:spPr>
        <a:xfrm>
          <a:off x="9635392" y="1407764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869A8604-D32C-4869-A193-968319C84F3E}"/>
            </a:ext>
          </a:extLst>
        </xdr:cNvPr>
        <xdr:cNvSpPr/>
      </xdr:nvSpPr>
      <xdr:spPr>
        <a:xfrm>
          <a:off x="8855808" y="140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5273C442-E36F-4819-82CD-3EFD24159FFC}"/>
            </a:ext>
          </a:extLst>
        </xdr:cNvPr>
        <xdr:cNvSpPr/>
      </xdr:nvSpPr>
      <xdr:spPr>
        <a:xfrm>
          <a:off x="8040077" y="1407764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566BDFD8-9DF0-40C1-B747-3EA9F83747FA}"/>
            </a:ext>
          </a:extLst>
        </xdr:cNvPr>
        <xdr:cNvSpPr/>
      </xdr:nvSpPr>
      <xdr:spPr>
        <a:xfrm>
          <a:off x="7209692" y="140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F3B3F43B-C271-451E-AD3C-6026D7A1EE65}"/>
            </a:ext>
          </a:extLst>
        </xdr:cNvPr>
        <xdr:cNvSpPr/>
      </xdr:nvSpPr>
      <xdr:spPr>
        <a:xfrm>
          <a:off x="6393962" y="1408852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A35FBF6-143D-43F1-A7A8-52A039124C94}"/>
            </a:ext>
          </a:extLst>
        </xdr:cNvPr>
        <xdr:cNvSpPr txBox="1"/>
      </xdr:nvSpPr>
      <xdr:spPr>
        <a:xfrm>
          <a:off x="94956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2517FF7-E371-4766-B489-D48425E4134D}"/>
            </a:ext>
          </a:extLst>
        </xdr:cNvPr>
        <xdr:cNvSpPr txBox="1"/>
      </xdr:nvSpPr>
      <xdr:spPr>
        <a:xfrm>
          <a:off x="8730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A638804-A930-47E5-9067-8485C12FCDD7}"/>
            </a:ext>
          </a:extLst>
        </xdr:cNvPr>
        <xdr:cNvSpPr txBox="1"/>
      </xdr:nvSpPr>
      <xdr:spPr>
        <a:xfrm>
          <a:off x="7915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F6394F9-D9D9-4B4E-984F-A844EC9B9FCA}"/>
            </a:ext>
          </a:extLst>
        </xdr:cNvPr>
        <xdr:cNvSpPr txBox="1"/>
      </xdr:nvSpPr>
      <xdr:spPr>
        <a:xfrm>
          <a:off x="7084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F0F1CBF-5562-4BCD-810A-30910E6F8CDC}"/>
            </a:ext>
          </a:extLst>
        </xdr:cNvPr>
        <xdr:cNvSpPr txBox="1"/>
      </xdr:nvSpPr>
      <xdr:spPr>
        <a:xfrm>
          <a:off x="6268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17236</xdr:rowOff>
    </xdr:from>
    <xdr:to>
      <xdr:col>55</xdr:col>
      <xdr:colOff>50800</xdr:colOff>
      <xdr:row>85</xdr:row>
      <xdr:rowOff>118836</xdr:rowOff>
    </xdr:to>
    <xdr:sp macro="" textlink="">
      <xdr:nvSpPr>
        <xdr:cNvPr id="356" name="楕円 355">
          <a:extLst>
            <a:ext uri="{FF2B5EF4-FFF2-40B4-BE49-F238E27FC236}">
              <a16:creationId xmlns:a16="http://schemas.microsoft.com/office/drawing/2014/main" id="{80B5E828-BC3F-444F-BCD0-498FBEE57E9C}"/>
            </a:ext>
          </a:extLst>
        </xdr:cNvPr>
        <xdr:cNvSpPr/>
      </xdr:nvSpPr>
      <xdr:spPr>
        <a:xfrm>
          <a:off x="9635392" y="14366282"/>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167113</xdr:rowOff>
    </xdr:from>
    <xdr:ext cx="469744" cy="259045"/>
    <xdr:sp macro="" textlink="">
      <xdr:nvSpPr>
        <xdr:cNvPr id="357" name="【福祉施設】&#10;一人当たり面積該当値テキスト">
          <a:extLst>
            <a:ext uri="{FF2B5EF4-FFF2-40B4-BE49-F238E27FC236}">
              <a16:creationId xmlns:a16="http://schemas.microsoft.com/office/drawing/2014/main" id="{098E72DA-08AB-44DC-8A22-7DE55A7143EE}"/>
            </a:ext>
          </a:extLst>
        </xdr:cNvPr>
        <xdr:cNvSpPr txBox="1"/>
      </xdr:nvSpPr>
      <xdr:spPr>
        <a:xfrm>
          <a:off x="9709638" y="1434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28121</xdr:rowOff>
    </xdr:from>
    <xdr:to>
      <xdr:col>50</xdr:col>
      <xdr:colOff>165100</xdr:colOff>
      <xdr:row>85</xdr:row>
      <xdr:rowOff>129721</xdr:rowOff>
    </xdr:to>
    <xdr:sp macro="" textlink="">
      <xdr:nvSpPr>
        <xdr:cNvPr id="358" name="楕円 357">
          <a:extLst>
            <a:ext uri="{FF2B5EF4-FFF2-40B4-BE49-F238E27FC236}">
              <a16:creationId xmlns:a16="http://schemas.microsoft.com/office/drawing/2014/main" id="{64C57D8B-E1DD-4785-B5B3-FA9DC01DBA78}"/>
            </a:ext>
          </a:extLst>
        </xdr:cNvPr>
        <xdr:cNvSpPr/>
      </xdr:nvSpPr>
      <xdr:spPr>
        <a:xfrm>
          <a:off x="8855808" y="1437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68036</xdr:rowOff>
    </xdr:from>
    <xdr:to>
      <xdr:col>55</xdr:col>
      <xdr:colOff>0</xdr:colOff>
      <xdr:row>85</xdr:row>
      <xdr:rowOff>78921</xdr:rowOff>
    </xdr:to>
    <xdr:cxnSp macro="">
      <xdr:nvCxnSpPr>
        <xdr:cNvPr id="359" name="直線コネクタ 358">
          <a:extLst>
            <a:ext uri="{FF2B5EF4-FFF2-40B4-BE49-F238E27FC236}">
              <a16:creationId xmlns:a16="http://schemas.microsoft.com/office/drawing/2014/main" id="{BA677BFF-8BDC-4ADB-867D-164A4B8AA84C}"/>
            </a:ext>
          </a:extLst>
        </xdr:cNvPr>
        <xdr:cNvCxnSpPr/>
      </xdr:nvCxnSpPr>
      <xdr:spPr>
        <a:xfrm flipV="1">
          <a:off x="8906608" y="14417082"/>
          <a:ext cx="76493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28121</xdr:rowOff>
    </xdr:from>
    <xdr:to>
      <xdr:col>46</xdr:col>
      <xdr:colOff>38100</xdr:colOff>
      <xdr:row>85</xdr:row>
      <xdr:rowOff>129721</xdr:rowOff>
    </xdr:to>
    <xdr:sp macro="" textlink="">
      <xdr:nvSpPr>
        <xdr:cNvPr id="360" name="楕円 359">
          <a:extLst>
            <a:ext uri="{FF2B5EF4-FFF2-40B4-BE49-F238E27FC236}">
              <a16:creationId xmlns:a16="http://schemas.microsoft.com/office/drawing/2014/main" id="{CAA157A3-B97C-43FE-A202-C5775F3378B4}"/>
            </a:ext>
          </a:extLst>
        </xdr:cNvPr>
        <xdr:cNvSpPr/>
      </xdr:nvSpPr>
      <xdr:spPr>
        <a:xfrm>
          <a:off x="8040077" y="14377167"/>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78921</xdr:rowOff>
    </xdr:from>
    <xdr:to>
      <xdr:col>50</xdr:col>
      <xdr:colOff>114300</xdr:colOff>
      <xdr:row>85</xdr:row>
      <xdr:rowOff>78921</xdr:rowOff>
    </xdr:to>
    <xdr:cxnSp macro="">
      <xdr:nvCxnSpPr>
        <xdr:cNvPr id="361" name="直線コネクタ 360">
          <a:extLst>
            <a:ext uri="{FF2B5EF4-FFF2-40B4-BE49-F238E27FC236}">
              <a16:creationId xmlns:a16="http://schemas.microsoft.com/office/drawing/2014/main" id="{65C09333-0B22-4F00-BA36-6AFD3197122B}"/>
            </a:ext>
          </a:extLst>
        </xdr:cNvPr>
        <xdr:cNvCxnSpPr/>
      </xdr:nvCxnSpPr>
      <xdr:spPr>
        <a:xfrm>
          <a:off x="8090877" y="14427967"/>
          <a:ext cx="8157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28121</xdr:rowOff>
    </xdr:from>
    <xdr:to>
      <xdr:col>41</xdr:col>
      <xdr:colOff>101600</xdr:colOff>
      <xdr:row>85</xdr:row>
      <xdr:rowOff>129721</xdr:rowOff>
    </xdr:to>
    <xdr:sp macro="" textlink="">
      <xdr:nvSpPr>
        <xdr:cNvPr id="362" name="楕円 361">
          <a:extLst>
            <a:ext uri="{FF2B5EF4-FFF2-40B4-BE49-F238E27FC236}">
              <a16:creationId xmlns:a16="http://schemas.microsoft.com/office/drawing/2014/main" id="{3469EE95-7956-45E3-9988-01CD49B78649}"/>
            </a:ext>
          </a:extLst>
        </xdr:cNvPr>
        <xdr:cNvSpPr/>
      </xdr:nvSpPr>
      <xdr:spPr>
        <a:xfrm>
          <a:off x="7209692" y="1437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78921</xdr:rowOff>
    </xdr:from>
    <xdr:to>
      <xdr:col>45</xdr:col>
      <xdr:colOff>177800</xdr:colOff>
      <xdr:row>85</xdr:row>
      <xdr:rowOff>78921</xdr:rowOff>
    </xdr:to>
    <xdr:cxnSp macro="">
      <xdr:nvCxnSpPr>
        <xdr:cNvPr id="363" name="直線コネクタ 362">
          <a:extLst>
            <a:ext uri="{FF2B5EF4-FFF2-40B4-BE49-F238E27FC236}">
              <a16:creationId xmlns:a16="http://schemas.microsoft.com/office/drawing/2014/main" id="{40855A63-BDF1-4E84-A434-88417BCA27EB}"/>
            </a:ext>
          </a:extLst>
        </xdr:cNvPr>
        <xdr:cNvCxnSpPr/>
      </xdr:nvCxnSpPr>
      <xdr:spPr>
        <a:xfrm>
          <a:off x="7260492" y="14427967"/>
          <a:ext cx="8303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28121</xdr:rowOff>
    </xdr:from>
    <xdr:to>
      <xdr:col>36</xdr:col>
      <xdr:colOff>165100</xdr:colOff>
      <xdr:row>85</xdr:row>
      <xdr:rowOff>129721</xdr:rowOff>
    </xdr:to>
    <xdr:sp macro="" textlink="">
      <xdr:nvSpPr>
        <xdr:cNvPr id="364" name="楕円 363">
          <a:extLst>
            <a:ext uri="{FF2B5EF4-FFF2-40B4-BE49-F238E27FC236}">
              <a16:creationId xmlns:a16="http://schemas.microsoft.com/office/drawing/2014/main" id="{7D8EBF70-A12C-44C0-B0E7-BDF6C398D4A7}"/>
            </a:ext>
          </a:extLst>
        </xdr:cNvPr>
        <xdr:cNvSpPr/>
      </xdr:nvSpPr>
      <xdr:spPr>
        <a:xfrm>
          <a:off x="6393962" y="1437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78921</xdr:rowOff>
    </xdr:from>
    <xdr:to>
      <xdr:col>41</xdr:col>
      <xdr:colOff>50800</xdr:colOff>
      <xdr:row>85</xdr:row>
      <xdr:rowOff>78921</xdr:rowOff>
    </xdr:to>
    <xdr:cxnSp macro="">
      <xdr:nvCxnSpPr>
        <xdr:cNvPr id="365" name="直線コネクタ 364">
          <a:extLst>
            <a:ext uri="{FF2B5EF4-FFF2-40B4-BE49-F238E27FC236}">
              <a16:creationId xmlns:a16="http://schemas.microsoft.com/office/drawing/2014/main" id="{28844240-C1B2-4A9B-A5B2-A785C3493D24}"/>
            </a:ext>
          </a:extLst>
        </xdr:cNvPr>
        <xdr:cNvCxnSpPr/>
      </xdr:nvCxnSpPr>
      <xdr:spPr>
        <a:xfrm>
          <a:off x="6444762" y="14427967"/>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FD2C1CA1-A5CC-4881-AC09-C5D53BEFD088}"/>
            </a:ext>
          </a:extLst>
        </xdr:cNvPr>
        <xdr:cNvSpPr txBox="1"/>
      </xdr:nvSpPr>
      <xdr:spPr>
        <a:xfrm>
          <a:off x="8673689" y="1385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F1A18E14-68B1-45BE-B439-6C33A41F9192}"/>
            </a:ext>
          </a:extLst>
        </xdr:cNvPr>
        <xdr:cNvSpPr txBox="1"/>
      </xdr:nvSpPr>
      <xdr:spPr>
        <a:xfrm>
          <a:off x="7870658" y="1385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E28D4BA5-9812-4886-ACE5-BF6F0411BB01}"/>
            </a:ext>
          </a:extLst>
        </xdr:cNvPr>
        <xdr:cNvSpPr txBox="1"/>
      </xdr:nvSpPr>
      <xdr:spPr>
        <a:xfrm>
          <a:off x="7040273" y="1385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19F12095-F81B-4D19-860A-82B3FBE1D943}"/>
            </a:ext>
          </a:extLst>
        </xdr:cNvPr>
        <xdr:cNvSpPr txBox="1"/>
      </xdr:nvSpPr>
      <xdr:spPr>
        <a:xfrm>
          <a:off x="6224542" y="13866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120848</xdr:rowOff>
    </xdr:from>
    <xdr:ext cx="469744" cy="259045"/>
    <xdr:sp macro="" textlink="">
      <xdr:nvSpPr>
        <xdr:cNvPr id="370" name="n_1mainValue【福祉施設】&#10;一人当たり面積">
          <a:extLst>
            <a:ext uri="{FF2B5EF4-FFF2-40B4-BE49-F238E27FC236}">
              <a16:creationId xmlns:a16="http://schemas.microsoft.com/office/drawing/2014/main" id="{FC6701CA-C759-4639-880D-FEA067FD103D}"/>
            </a:ext>
          </a:extLst>
        </xdr:cNvPr>
        <xdr:cNvSpPr txBox="1"/>
      </xdr:nvSpPr>
      <xdr:spPr>
        <a:xfrm>
          <a:off x="8673689" y="1446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120848</xdr:rowOff>
    </xdr:from>
    <xdr:ext cx="469744" cy="259045"/>
    <xdr:sp macro="" textlink="">
      <xdr:nvSpPr>
        <xdr:cNvPr id="371" name="n_2mainValue【福祉施設】&#10;一人当たり面積">
          <a:extLst>
            <a:ext uri="{FF2B5EF4-FFF2-40B4-BE49-F238E27FC236}">
              <a16:creationId xmlns:a16="http://schemas.microsoft.com/office/drawing/2014/main" id="{89FD5E3E-E4D1-4399-A356-D50EF9EDA027}"/>
            </a:ext>
          </a:extLst>
        </xdr:cNvPr>
        <xdr:cNvSpPr txBox="1"/>
      </xdr:nvSpPr>
      <xdr:spPr>
        <a:xfrm>
          <a:off x="7870658" y="1446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120848</xdr:rowOff>
    </xdr:from>
    <xdr:ext cx="469744" cy="259045"/>
    <xdr:sp macro="" textlink="">
      <xdr:nvSpPr>
        <xdr:cNvPr id="372" name="n_3mainValue【福祉施設】&#10;一人当たり面積">
          <a:extLst>
            <a:ext uri="{FF2B5EF4-FFF2-40B4-BE49-F238E27FC236}">
              <a16:creationId xmlns:a16="http://schemas.microsoft.com/office/drawing/2014/main" id="{E70AF7B8-5E7E-46D3-BDF3-D52E3A075202}"/>
            </a:ext>
          </a:extLst>
        </xdr:cNvPr>
        <xdr:cNvSpPr txBox="1"/>
      </xdr:nvSpPr>
      <xdr:spPr>
        <a:xfrm>
          <a:off x="7040273" y="1446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120848</xdr:rowOff>
    </xdr:from>
    <xdr:ext cx="469744" cy="259045"/>
    <xdr:sp macro="" textlink="">
      <xdr:nvSpPr>
        <xdr:cNvPr id="373" name="n_4mainValue【福祉施設】&#10;一人当たり面積">
          <a:extLst>
            <a:ext uri="{FF2B5EF4-FFF2-40B4-BE49-F238E27FC236}">
              <a16:creationId xmlns:a16="http://schemas.microsoft.com/office/drawing/2014/main" id="{EA79D30A-7381-4C6C-A489-A600BABE967E}"/>
            </a:ext>
          </a:extLst>
        </xdr:cNvPr>
        <xdr:cNvSpPr txBox="1"/>
      </xdr:nvSpPr>
      <xdr:spPr>
        <a:xfrm>
          <a:off x="6224542" y="1446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1C4F912C-96A2-405F-A404-599D154DDC44}"/>
            </a:ext>
          </a:extLst>
        </xdr:cNvPr>
        <xdr:cNvSpPr/>
      </xdr:nvSpPr>
      <xdr:spPr>
        <a:xfrm>
          <a:off x="703385"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B837D71-4BA4-4A76-A818-958CC6487D85}"/>
            </a:ext>
          </a:extLst>
        </xdr:cNvPr>
        <xdr:cNvSpPr/>
      </xdr:nvSpPr>
      <xdr:spPr>
        <a:xfrm>
          <a:off x="830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6A40005-D457-496A-A6C4-AC632D58F355}"/>
            </a:ext>
          </a:extLst>
        </xdr:cNvPr>
        <xdr:cNvSpPr/>
      </xdr:nvSpPr>
      <xdr:spPr>
        <a:xfrm>
          <a:off x="830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7DB34E06-26CB-43B5-BCD3-2DDD3068CEEE}"/>
            </a:ext>
          </a:extLst>
        </xdr:cNvPr>
        <xdr:cNvSpPr/>
      </xdr:nvSpPr>
      <xdr:spPr>
        <a:xfrm>
          <a:off x="1758462"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5B915516-36C0-4B41-9AC7-21479DE743DE}"/>
            </a:ext>
          </a:extLst>
        </xdr:cNvPr>
        <xdr:cNvSpPr/>
      </xdr:nvSpPr>
      <xdr:spPr>
        <a:xfrm>
          <a:off x="1758462"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1C2D8C2E-DA69-401D-833D-D14CE03AC151}"/>
            </a:ext>
          </a:extLst>
        </xdr:cNvPr>
        <xdr:cNvSpPr/>
      </xdr:nvSpPr>
      <xdr:spPr>
        <a:xfrm>
          <a:off x="2813538"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FBD387BC-34C7-4697-8EE7-2642352BD623}"/>
            </a:ext>
          </a:extLst>
        </xdr:cNvPr>
        <xdr:cNvSpPr/>
      </xdr:nvSpPr>
      <xdr:spPr>
        <a:xfrm>
          <a:off x="2813538"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3A15518D-07B4-4B3E-AA7C-E168A47399AF}"/>
            </a:ext>
          </a:extLst>
        </xdr:cNvPr>
        <xdr:cNvSpPr/>
      </xdr:nvSpPr>
      <xdr:spPr>
        <a:xfrm>
          <a:off x="703385" y="16508144"/>
          <a:ext cx="4372707"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64714968-8272-407C-8DCD-707D463C5B84}"/>
            </a:ext>
          </a:extLst>
        </xdr:cNvPr>
        <xdr:cNvSpPr txBox="1"/>
      </xdr:nvSpPr>
      <xdr:spPr>
        <a:xfrm>
          <a:off x="679938" y="1632028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960F7B85-57EC-4BF5-A2D7-D5F638272AD2}"/>
            </a:ext>
          </a:extLst>
        </xdr:cNvPr>
        <xdr:cNvCxnSpPr/>
      </xdr:nvCxnSpPr>
      <xdr:spPr>
        <a:xfrm>
          <a:off x="703385" y="187572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C745A793-0796-4B0D-BA66-7271B495F2CB}"/>
            </a:ext>
          </a:extLst>
        </xdr:cNvPr>
        <xdr:cNvSpPr txBox="1"/>
      </xdr:nvSpPr>
      <xdr:spPr>
        <a:xfrm>
          <a:off x="280167" y="186176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97E00468-0E41-4BF2-B70F-84B05B4FA65C}"/>
            </a:ext>
          </a:extLst>
        </xdr:cNvPr>
        <xdr:cNvCxnSpPr/>
      </xdr:nvCxnSpPr>
      <xdr:spPr>
        <a:xfrm>
          <a:off x="703385" y="1838412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CBD703C-9D6D-4CA1-8396-C3E58D4FE7FC}"/>
            </a:ext>
          </a:extLst>
        </xdr:cNvPr>
        <xdr:cNvSpPr txBox="1"/>
      </xdr:nvSpPr>
      <xdr:spPr>
        <a:xfrm>
          <a:off x="280167" y="18241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C87A8E40-5FC6-4DEF-8EDF-847ADE29334E}"/>
            </a:ext>
          </a:extLst>
        </xdr:cNvPr>
        <xdr:cNvCxnSpPr/>
      </xdr:nvCxnSpPr>
      <xdr:spPr>
        <a:xfrm>
          <a:off x="703385" y="18008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EDA0C84-1669-4911-960A-0E82B424A2F8}"/>
            </a:ext>
          </a:extLst>
        </xdr:cNvPr>
        <xdr:cNvSpPr txBox="1"/>
      </xdr:nvSpPr>
      <xdr:spPr>
        <a:xfrm>
          <a:off x="344287" y="1786881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DDCAB0F8-7A8D-46A1-BA40-9701F125A266}"/>
            </a:ext>
          </a:extLst>
        </xdr:cNvPr>
        <xdr:cNvCxnSpPr/>
      </xdr:nvCxnSpPr>
      <xdr:spPr>
        <a:xfrm>
          <a:off x="703385" y="1763268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2973E437-2E48-4734-97B8-EEFFF1DFE358}"/>
            </a:ext>
          </a:extLst>
        </xdr:cNvPr>
        <xdr:cNvSpPr txBox="1"/>
      </xdr:nvSpPr>
      <xdr:spPr>
        <a:xfrm>
          <a:off x="344287" y="174930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4234AAD1-6F25-4ACE-A807-B36C6BFD1BF9}"/>
            </a:ext>
          </a:extLst>
        </xdr:cNvPr>
        <xdr:cNvCxnSpPr/>
      </xdr:nvCxnSpPr>
      <xdr:spPr>
        <a:xfrm>
          <a:off x="703385" y="1725695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EFAC8665-3CAE-438D-893F-158142B1CF8C}"/>
            </a:ext>
          </a:extLst>
        </xdr:cNvPr>
        <xdr:cNvSpPr txBox="1"/>
      </xdr:nvSpPr>
      <xdr:spPr>
        <a:xfrm>
          <a:off x="344287" y="17117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F52EE0B1-8582-4B78-8D12-BAA94DF2D3E8}"/>
            </a:ext>
          </a:extLst>
        </xdr:cNvPr>
        <xdr:cNvCxnSpPr/>
      </xdr:nvCxnSpPr>
      <xdr:spPr>
        <a:xfrm>
          <a:off x="703385" y="1688123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7661B7AA-43B8-45DD-98A9-D5EED729FD27}"/>
            </a:ext>
          </a:extLst>
        </xdr:cNvPr>
        <xdr:cNvSpPr txBox="1"/>
      </xdr:nvSpPr>
      <xdr:spPr>
        <a:xfrm>
          <a:off x="344287" y="167416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DB7BAA7B-7B1F-4041-94FA-9E44C471EE75}"/>
            </a:ext>
          </a:extLst>
        </xdr:cNvPr>
        <xdr:cNvCxnSpPr/>
      </xdr:nvCxnSpPr>
      <xdr:spPr>
        <a:xfrm>
          <a:off x="703385" y="1650814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66AC82FF-F860-49C7-BBDF-5FBD15492F41}"/>
            </a:ext>
          </a:extLst>
        </xdr:cNvPr>
        <xdr:cNvSpPr txBox="1"/>
      </xdr:nvSpPr>
      <xdr:spPr>
        <a:xfrm>
          <a:off x="393753" y="1636855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58AFF8FD-6B53-4C59-8131-9141A301990C}"/>
            </a:ext>
          </a:extLst>
        </xdr:cNvPr>
        <xdr:cNvSpPr/>
      </xdr:nvSpPr>
      <xdr:spPr>
        <a:xfrm>
          <a:off x="703385" y="16508144"/>
          <a:ext cx="4372707"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11A0E085-BA71-4DAF-87E0-987D57E2B95E}"/>
            </a:ext>
          </a:extLst>
        </xdr:cNvPr>
        <xdr:cNvCxnSpPr/>
      </xdr:nvCxnSpPr>
      <xdr:spPr>
        <a:xfrm flipV="1">
          <a:off x="4283173" y="16894567"/>
          <a:ext cx="0" cy="1489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267AC92-2653-49E4-86B6-12E4246D6D90}"/>
            </a:ext>
          </a:extLst>
        </xdr:cNvPr>
        <xdr:cNvSpPr txBox="1"/>
      </xdr:nvSpPr>
      <xdr:spPr>
        <a:xfrm>
          <a:off x="4321908" y="1838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D1A27D8D-1305-4D4C-A498-8D863A4A1EDF}"/>
            </a:ext>
          </a:extLst>
        </xdr:cNvPr>
        <xdr:cNvCxnSpPr/>
      </xdr:nvCxnSpPr>
      <xdr:spPr>
        <a:xfrm>
          <a:off x="4209562" y="1838412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6DB61F10-4B4F-48BB-AA81-716227069A12}"/>
            </a:ext>
          </a:extLst>
        </xdr:cNvPr>
        <xdr:cNvSpPr txBox="1"/>
      </xdr:nvSpPr>
      <xdr:spPr>
        <a:xfrm>
          <a:off x="4321908" y="1667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54ED7A66-1A12-4C4E-B463-89C3A4F01235}"/>
            </a:ext>
          </a:extLst>
        </xdr:cNvPr>
        <xdr:cNvCxnSpPr/>
      </xdr:nvCxnSpPr>
      <xdr:spPr>
        <a:xfrm>
          <a:off x="4209562" y="1689456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743FE330-797C-4D43-B4AC-A72D8120763D}"/>
            </a:ext>
          </a:extLst>
        </xdr:cNvPr>
        <xdr:cNvSpPr txBox="1"/>
      </xdr:nvSpPr>
      <xdr:spPr>
        <a:xfrm>
          <a:off x="4321908" y="1731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261D3EE8-9480-480D-87CE-D7B9026BA324}"/>
            </a:ext>
          </a:extLst>
        </xdr:cNvPr>
        <xdr:cNvSpPr/>
      </xdr:nvSpPr>
      <xdr:spPr>
        <a:xfrm>
          <a:off x="4233008" y="1745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BCE33BBE-883A-4621-ADA9-6C7E34C5D080}"/>
            </a:ext>
          </a:extLst>
        </xdr:cNvPr>
        <xdr:cNvSpPr/>
      </xdr:nvSpPr>
      <xdr:spPr>
        <a:xfrm>
          <a:off x="3468077" y="1744164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686503A5-F04F-4442-B8FE-009D234673C1}"/>
            </a:ext>
          </a:extLst>
        </xdr:cNvPr>
        <xdr:cNvSpPr/>
      </xdr:nvSpPr>
      <xdr:spPr>
        <a:xfrm>
          <a:off x="2637692" y="1740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729C1389-74C5-4600-8AB0-AA7BF1FBF79E}"/>
            </a:ext>
          </a:extLst>
        </xdr:cNvPr>
        <xdr:cNvSpPr/>
      </xdr:nvSpPr>
      <xdr:spPr>
        <a:xfrm>
          <a:off x="1821962" y="1741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5AD104E4-7C22-480E-A173-C6B4119B844C}"/>
            </a:ext>
          </a:extLst>
        </xdr:cNvPr>
        <xdr:cNvSpPr/>
      </xdr:nvSpPr>
      <xdr:spPr>
        <a:xfrm>
          <a:off x="1006231" y="1741306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3BB6334-2E36-40D4-A447-C621B7179209}"/>
            </a:ext>
          </a:extLst>
        </xdr:cNvPr>
        <xdr:cNvSpPr txBox="1"/>
      </xdr:nvSpPr>
      <xdr:spPr>
        <a:xfrm>
          <a:off x="41079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A190D20-31B6-4962-8949-E87DB47108AE}"/>
            </a:ext>
          </a:extLst>
        </xdr:cNvPr>
        <xdr:cNvSpPr txBox="1"/>
      </xdr:nvSpPr>
      <xdr:spPr>
        <a:xfrm>
          <a:off x="3343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BF3CDE2-74A0-4D93-A51F-9EE62381E3F3}"/>
            </a:ext>
          </a:extLst>
        </xdr:cNvPr>
        <xdr:cNvSpPr txBox="1"/>
      </xdr:nvSpPr>
      <xdr:spPr>
        <a:xfrm>
          <a:off x="2512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702DC84-59F5-418B-98BD-36E9C2F2ED9A}"/>
            </a:ext>
          </a:extLst>
        </xdr:cNvPr>
        <xdr:cNvSpPr txBox="1"/>
      </xdr:nvSpPr>
      <xdr:spPr>
        <a:xfrm>
          <a:off x="169691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BB28F27-846D-4DD1-8342-B23A440FED51}"/>
            </a:ext>
          </a:extLst>
        </xdr:cNvPr>
        <xdr:cNvSpPr txBox="1"/>
      </xdr:nvSpPr>
      <xdr:spPr>
        <a:xfrm>
          <a:off x="88118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122555</xdr:rowOff>
    </xdr:from>
    <xdr:to>
      <xdr:col>24</xdr:col>
      <xdr:colOff>114300</xdr:colOff>
      <xdr:row>106</xdr:row>
      <xdr:rowOff>52705</xdr:rowOff>
    </xdr:to>
    <xdr:sp macro="" textlink="">
      <xdr:nvSpPr>
        <xdr:cNvPr id="414" name="楕円 413">
          <a:extLst>
            <a:ext uri="{FF2B5EF4-FFF2-40B4-BE49-F238E27FC236}">
              <a16:creationId xmlns:a16="http://schemas.microsoft.com/office/drawing/2014/main" id="{898FC9D8-C763-455D-A541-7631A93C515F}"/>
            </a:ext>
          </a:extLst>
        </xdr:cNvPr>
        <xdr:cNvSpPr/>
      </xdr:nvSpPr>
      <xdr:spPr>
        <a:xfrm>
          <a:off x="4233008" y="17847847"/>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100982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9CDE3C6E-B423-4F01-9C70-A4100D2DCFF4}"/>
            </a:ext>
          </a:extLst>
        </xdr:cNvPr>
        <xdr:cNvSpPr txBox="1"/>
      </xdr:nvSpPr>
      <xdr:spPr>
        <a:xfrm>
          <a:off x="4321908" y="17826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101600</xdr:rowOff>
    </xdr:from>
    <xdr:to>
      <xdr:col>20</xdr:col>
      <xdr:colOff>38100</xdr:colOff>
      <xdr:row>106</xdr:row>
      <xdr:rowOff>31750</xdr:rowOff>
    </xdr:to>
    <xdr:sp macro="" textlink="">
      <xdr:nvSpPr>
        <xdr:cNvPr id="416" name="楕円 415">
          <a:extLst>
            <a:ext uri="{FF2B5EF4-FFF2-40B4-BE49-F238E27FC236}">
              <a16:creationId xmlns:a16="http://schemas.microsoft.com/office/drawing/2014/main" id="{257D0012-4BE3-4EDA-B8F3-9B877B0A0672}"/>
            </a:ext>
          </a:extLst>
        </xdr:cNvPr>
        <xdr:cNvSpPr/>
      </xdr:nvSpPr>
      <xdr:spPr>
        <a:xfrm>
          <a:off x="3468077" y="17826892"/>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152400</xdr:rowOff>
    </xdr:from>
    <xdr:to>
      <xdr:col>24</xdr:col>
      <xdr:colOff>63500</xdr:colOff>
      <xdr:row>106</xdr:row>
      <xdr:rowOff>1905</xdr:rowOff>
    </xdr:to>
    <xdr:cxnSp macro="">
      <xdr:nvCxnSpPr>
        <xdr:cNvPr id="417" name="直線コネクタ 416">
          <a:extLst>
            <a:ext uri="{FF2B5EF4-FFF2-40B4-BE49-F238E27FC236}">
              <a16:creationId xmlns:a16="http://schemas.microsoft.com/office/drawing/2014/main" id="{C9E9417D-EEB7-47A8-8733-768BD4E9D382}"/>
            </a:ext>
          </a:extLst>
        </xdr:cNvPr>
        <xdr:cNvCxnSpPr/>
      </xdr:nvCxnSpPr>
      <xdr:spPr>
        <a:xfrm>
          <a:off x="3518877" y="17877692"/>
          <a:ext cx="764931" cy="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118745</xdr:rowOff>
    </xdr:from>
    <xdr:to>
      <xdr:col>15</xdr:col>
      <xdr:colOff>101600</xdr:colOff>
      <xdr:row>106</xdr:row>
      <xdr:rowOff>48895</xdr:rowOff>
    </xdr:to>
    <xdr:sp macro="" textlink="">
      <xdr:nvSpPr>
        <xdr:cNvPr id="418" name="楕円 417">
          <a:extLst>
            <a:ext uri="{FF2B5EF4-FFF2-40B4-BE49-F238E27FC236}">
              <a16:creationId xmlns:a16="http://schemas.microsoft.com/office/drawing/2014/main" id="{27CEC98A-14A4-4176-A3C2-5906012EDDCE}"/>
            </a:ext>
          </a:extLst>
        </xdr:cNvPr>
        <xdr:cNvSpPr/>
      </xdr:nvSpPr>
      <xdr:spPr>
        <a:xfrm>
          <a:off x="2637692" y="17844037"/>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152400</xdr:rowOff>
    </xdr:from>
    <xdr:to>
      <xdr:col>19</xdr:col>
      <xdr:colOff>177800</xdr:colOff>
      <xdr:row>105</xdr:row>
      <xdr:rowOff>169545</xdr:rowOff>
    </xdr:to>
    <xdr:cxnSp macro="">
      <xdr:nvCxnSpPr>
        <xdr:cNvPr id="419" name="直線コネクタ 418">
          <a:extLst>
            <a:ext uri="{FF2B5EF4-FFF2-40B4-BE49-F238E27FC236}">
              <a16:creationId xmlns:a16="http://schemas.microsoft.com/office/drawing/2014/main" id="{5A2F68A3-660A-4D45-907F-9947B11F48BB}"/>
            </a:ext>
          </a:extLst>
        </xdr:cNvPr>
        <xdr:cNvCxnSpPr/>
      </xdr:nvCxnSpPr>
      <xdr:spPr>
        <a:xfrm flipV="1">
          <a:off x="2688492" y="17877692"/>
          <a:ext cx="83038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84455</xdr:rowOff>
    </xdr:from>
    <xdr:to>
      <xdr:col>10</xdr:col>
      <xdr:colOff>165100</xdr:colOff>
      <xdr:row>106</xdr:row>
      <xdr:rowOff>14605</xdr:rowOff>
    </xdr:to>
    <xdr:sp macro="" textlink="">
      <xdr:nvSpPr>
        <xdr:cNvPr id="420" name="楕円 419">
          <a:extLst>
            <a:ext uri="{FF2B5EF4-FFF2-40B4-BE49-F238E27FC236}">
              <a16:creationId xmlns:a16="http://schemas.microsoft.com/office/drawing/2014/main" id="{F8FE7627-D0DE-46A7-88BD-E41E265123CE}"/>
            </a:ext>
          </a:extLst>
        </xdr:cNvPr>
        <xdr:cNvSpPr/>
      </xdr:nvSpPr>
      <xdr:spPr>
        <a:xfrm>
          <a:off x="1821962" y="17809747"/>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135255</xdr:rowOff>
    </xdr:from>
    <xdr:to>
      <xdr:col>15</xdr:col>
      <xdr:colOff>50800</xdr:colOff>
      <xdr:row>105</xdr:row>
      <xdr:rowOff>169545</xdr:rowOff>
    </xdr:to>
    <xdr:cxnSp macro="">
      <xdr:nvCxnSpPr>
        <xdr:cNvPr id="421" name="直線コネクタ 420">
          <a:extLst>
            <a:ext uri="{FF2B5EF4-FFF2-40B4-BE49-F238E27FC236}">
              <a16:creationId xmlns:a16="http://schemas.microsoft.com/office/drawing/2014/main" id="{6639B38F-5309-4C00-8147-F785EACFD824}"/>
            </a:ext>
          </a:extLst>
        </xdr:cNvPr>
        <xdr:cNvCxnSpPr/>
      </xdr:nvCxnSpPr>
      <xdr:spPr>
        <a:xfrm>
          <a:off x="1872762" y="17860547"/>
          <a:ext cx="81573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59689</xdr:rowOff>
    </xdr:from>
    <xdr:to>
      <xdr:col>6</xdr:col>
      <xdr:colOff>38100</xdr:colOff>
      <xdr:row>105</xdr:row>
      <xdr:rowOff>161289</xdr:rowOff>
    </xdr:to>
    <xdr:sp macro="" textlink="">
      <xdr:nvSpPr>
        <xdr:cNvPr id="422" name="楕円 421">
          <a:extLst>
            <a:ext uri="{FF2B5EF4-FFF2-40B4-BE49-F238E27FC236}">
              <a16:creationId xmlns:a16="http://schemas.microsoft.com/office/drawing/2014/main" id="{604B8844-1F9A-4FDB-9C1F-8982BF77B12F}"/>
            </a:ext>
          </a:extLst>
        </xdr:cNvPr>
        <xdr:cNvSpPr/>
      </xdr:nvSpPr>
      <xdr:spPr>
        <a:xfrm>
          <a:off x="1006231" y="17784981"/>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110489</xdr:rowOff>
    </xdr:from>
    <xdr:to>
      <xdr:col>10</xdr:col>
      <xdr:colOff>114300</xdr:colOff>
      <xdr:row>105</xdr:row>
      <xdr:rowOff>135255</xdr:rowOff>
    </xdr:to>
    <xdr:cxnSp macro="">
      <xdr:nvCxnSpPr>
        <xdr:cNvPr id="423" name="直線コネクタ 422">
          <a:extLst>
            <a:ext uri="{FF2B5EF4-FFF2-40B4-BE49-F238E27FC236}">
              <a16:creationId xmlns:a16="http://schemas.microsoft.com/office/drawing/2014/main" id="{65373D9C-90D4-4482-82DF-D4B2087E11AE}"/>
            </a:ext>
          </a:extLst>
        </xdr:cNvPr>
        <xdr:cNvCxnSpPr/>
      </xdr:nvCxnSpPr>
      <xdr:spPr>
        <a:xfrm>
          <a:off x="1057031" y="17835781"/>
          <a:ext cx="815731"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C3B5C53C-1046-4863-8AD3-9E0BB902AE30}"/>
            </a:ext>
          </a:extLst>
        </xdr:cNvPr>
        <xdr:cNvSpPr txBox="1"/>
      </xdr:nvSpPr>
      <xdr:spPr>
        <a:xfrm>
          <a:off x="3318275" y="1721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61B24C28-FCBE-422F-9F4A-42E1E6D5AEC1}"/>
            </a:ext>
          </a:extLst>
        </xdr:cNvPr>
        <xdr:cNvSpPr txBox="1"/>
      </xdr:nvSpPr>
      <xdr:spPr>
        <a:xfrm>
          <a:off x="2500590" y="1718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359DE961-B4B7-45E3-A5EB-1D4CC72F20D1}"/>
            </a:ext>
          </a:extLst>
        </xdr:cNvPr>
        <xdr:cNvSpPr txBox="1"/>
      </xdr:nvSpPr>
      <xdr:spPr>
        <a:xfrm>
          <a:off x="1684859" y="1719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35C387B5-30AE-4C04-920D-FA1B523A2E8E}"/>
            </a:ext>
          </a:extLst>
        </xdr:cNvPr>
        <xdr:cNvSpPr txBox="1"/>
      </xdr:nvSpPr>
      <xdr:spPr>
        <a:xfrm>
          <a:off x="869129" y="1719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22877</xdr:rowOff>
    </xdr:from>
    <xdr:ext cx="405111" cy="259045"/>
    <xdr:sp macro="" textlink="">
      <xdr:nvSpPr>
        <xdr:cNvPr id="428" name="n_1mainValue【市民会館】&#10;有形固定資産減価償却率">
          <a:extLst>
            <a:ext uri="{FF2B5EF4-FFF2-40B4-BE49-F238E27FC236}">
              <a16:creationId xmlns:a16="http://schemas.microsoft.com/office/drawing/2014/main" id="{BA1FEA03-BD78-4886-AB11-45F5AED7F5BE}"/>
            </a:ext>
          </a:extLst>
        </xdr:cNvPr>
        <xdr:cNvSpPr txBox="1"/>
      </xdr:nvSpPr>
      <xdr:spPr>
        <a:xfrm>
          <a:off x="3318275" y="1791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40022</xdr:rowOff>
    </xdr:from>
    <xdr:ext cx="405111" cy="259045"/>
    <xdr:sp macro="" textlink="">
      <xdr:nvSpPr>
        <xdr:cNvPr id="429" name="n_2mainValue【市民会館】&#10;有形固定資産減価償却率">
          <a:extLst>
            <a:ext uri="{FF2B5EF4-FFF2-40B4-BE49-F238E27FC236}">
              <a16:creationId xmlns:a16="http://schemas.microsoft.com/office/drawing/2014/main" id="{74FFB311-8CFA-4C89-B0D6-F5DF0B076A66}"/>
            </a:ext>
          </a:extLst>
        </xdr:cNvPr>
        <xdr:cNvSpPr txBox="1"/>
      </xdr:nvSpPr>
      <xdr:spPr>
        <a:xfrm>
          <a:off x="2500590" y="179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5732</xdr:rowOff>
    </xdr:from>
    <xdr:ext cx="405111" cy="259045"/>
    <xdr:sp macro="" textlink="">
      <xdr:nvSpPr>
        <xdr:cNvPr id="430" name="n_3mainValue【市民会館】&#10;有形固定資産減価償却率">
          <a:extLst>
            <a:ext uri="{FF2B5EF4-FFF2-40B4-BE49-F238E27FC236}">
              <a16:creationId xmlns:a16="http://schemas.microsoft.com/office/drawing/2014/main" id="{62750CC8-8FA8-493D-9A08-2534B53C3D67}"/>
            </a:ext>
          </a:extLst>
        </xdr:cNvPr>
        <xdr:cNvSpPr txBox="1"/>
      </xdr:nvSpPr>
      <xdr:spPr>
        <a:xfrm>
          <a:off x="1684859" y="1789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152416</xdr:rowOff>
    </xdr:from>
    <xdr:ext cx="405111" cy="259045"/>
    <xdr:sp macro="" textlink="">
      <xdr:nvSpPr>
        <xdr:cNvPr id="431" name="n_4mainValue【市民会館】&#10;有形固定資産減価償却率">
          <a:extLst>
            <a:ext uri="{FF2B5EF4-FFF2-40B4-BE49-F238E27FC236}">
              <a16:creationId xmlns:a16="http://schemas.microsoft.com/office/drawing/2014/main" id="{96E3CE94-A8A8-4EA8-9D4E-4FFCE695FCB2}"/>
            </a:ext>
          </a:extLst>
        </xdr:cNvPr>
        <xdr:cNvSpPr txBox="1"/>
      </xdr:nvSpPr>
      <xdr:spPr>
        <a:xfrm>
          <a:off x="869129" y="17877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AC01B074-C7CB-49D6-9EAA-B88BAB684218}"/>
            </a:ext>
          </a:extLst>
        </xdr:cNvPr>
        <xdr:cNvSpPr/>
      </xdr:nvSpPr>
      <xdr:spPr>
        <a:xfrm>
          <a:off x="6105769"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16A94AB7-239C-4ED6-856A-11A70DA42D58}"/>
            </a:ext>
          </a:extLst>
        </xdr:cNvPr>
        <xdr:cNvSpPr/>
      </xdr:nvSpPr>
      <xdr:spPr>
        <a:xfrm>
          <a:off x="6218115"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E99089E-3404-416F-AAD2-FC55E9FAC15B}"/>
            </a:ext>
          </a:extLst>
        </xdr:cNvPr>
        <xdr:cNvSpPr/>
      </xdr:nvSpPr>
      <xdr:spPr>
        <a:xfrm>
          <a:off x="6218115"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DA19D27D-FB6E-4853-965E-48A19FB8C0C8}"/>
            </a:ext>
          </a:extLst>
        </xdr:cNvPr>
        <xdr:cNvSpPr/>
      </xdr:nvSpPr>
      <xdr:spPr>
        <a:xfrm>
          <a:off x="7160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088A4EF-6455-4E28-B2C5-29E1C4FD9354}"/>
            </a:ext>
          </a:extLst>
        </xdr:cNvPr>
        <xdr:cNvSpPr/>
      </xdr:nvSpPr>
      <xdr:spPr>
        <a:xfrm>
          <a:off x="7160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5D47762B-F36D-4CCA-B84D-61657C2F2FDB}"/>
            </a:ext>
          </a:extLst>
        </xdr:cNvPr>
        <xdr:cNvSpPr/>
      </xdr:nvSpPr>
      <xdr:spPr>
        <a:xfrm>
          <a:off x="8215923"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1F6B3E3C-1EDA-4226-BD95-7128EA6CA833}"/>
            </a:ext>
          </a:extLst>
        </xdr:cNvPr>
        <xdr:cNvSpPr/>
      </xdr:nvSpPr>
      <xdr:spPr>
        <a:xfrm>
          <a:off x="8215923"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D41B5A24-E714-42DA-A12D-1DA6C7BADEF1}"/>
            </a:ext>
          </a:extLst>
        </xdr:cNvPr>
        <xdr:cNvSpPr/>
      </xdr:nvSpPr>
      <xdr:spPr>
        <a:xfrm>
          <a:off x="6105769" y="16508144"/>
          <a:ext cx="4358054"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73685AF0-1FA6-4A19-A147-C7DD35084D60}"/>
            </a:ext>
          </a:extLst>
        </xdr:cNvPr>
        <xdr:cNvSpPr txBox="1"/>
      </xdr:nvSpPr>
      <xdr:spPr>
        <a:xfrm>
          <a:off x="6067669" y="163202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781F02E6-B33E-4513-B10B-296666D66B5C}"/>
            </a:ext>
          </a:extLst>
        </xdr:cNvPr>
        <xdr:cNvCxnSpPr/>
      </xdr:nvCxnSpPr>
      <xdr:spPr>
        <a:xfrm>
          <a:off x="6105769" y="18757216"/>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81314B35-E9E8-4197-8508-0617A733801A}"/>
            </a:ext>
          </a:extLst>
        </xdr:cNvPr>
        <xdr:cNvCxnSpPr/>
      </xdr:nvCxnSpPr>
      <xdr:spPr>
        <a:xfrm>
          <a:off x="6105769" y="18196267"/>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A39E192D-68C4-4213-8C21-640CCD881868}"/>
            </a:ext>
          </a:extLst>
        </xdr:cNvPr>
        <xdr:cNvSpPr txBox="1"/>
      </xdr:nvSpPr>
      <xdr:spPr>
        <a:xfrm>
          <a:off x="5667898" y="1805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D574D37-C9AE-4C70-BE25-0E2889073579}"/>
            </a:ext>
          </a:extLst>
        </xdr:cNvPr>
        <xdr:cNvCxnSpPr/>
      </xdr:nvCxnSpPr>
      <xdr:spPr>
        <a:xfrm>
          <a:off x="6105769" y="17632680"/>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17A7FDD6-D4A0-4E72-8D4C-58B786984B57}"/>
            </a:ext>
          </a:extLst>
        </xdr:cNvPr>
        <xdr:cNvSpPr txBox="1"/>
      </xdr:nvSpPr>
      <xdr:spPr>
        <a:xfrm>
          <a:off x="5667898" y="17493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5BED22A3-4B3C-4A1D-9BBB-73CC67F3811F}"/>
            </a:ext>
          </a:extLst>
        </xdr:cNvPr>
        <xdr:cNvCxnSpPr/>
      </xdr:nvCxnSpPr>
      <xdr:spPr>
        <a:xfrm>
          <a:off x="6105769" y="1706909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53414876-0A7A-4024-87C5-F2759CD63B61}"/>
            </a:ext>
          </a:extLst>
        </xdr:cNvPr>
        <xdr:cNvSpPr txBox="1"/>
      </xdr:nvSpPr>
      <xdr:spPr>
        <a:xfrm>
          <a:off x="5667898" y="1692950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6D29EC9D-A7FE-4AC6-ADB0-2ED76D3FF665}"/>
            </a:ext>
          </a:extLst>
        </xdr:cNvPr>
        <xdr:cNvCxnSpPr/>
      </xdr:nvCxnSpPr>
      <xdr:spPr>
        <a:xfrm>
          <a:off x="6105769" y="16508144"/>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4E460936-F936-4127-BEB8-AE274171E2AA}"/>
            </a:ext>
          </a:extLst>
        </xdr:cNvPr>
        <xdr:cNvSpPr txBox="1"/>
      </xdr:nvSpPr>
      <xdr:spPr>
        <a:xfrm>
          <a:off x="5667898" y="16368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16B9270-BB10-4B26-9731-3C3F4E0D4A4E}"/>
            </a:ext>
          </a:extLst>
        </xdr:cNvPr>
        <xdr:cNvSpPr/>
      </xdr:nvSpPr>
      <xdr:spPr>
        <a:xfrm>
          <a:off x="6105769" y="16508144"/>
          <a:ext cx="4358054"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BA74CC46-E7F3-4DEB-9D1A-891A6EE8091E}"/>
            </a:ext>
          </a:extLst>
        </xdr:cNvPr>
        <xdr:cNvCxnSpPr/>
      </xdr:nvCxnSpPr>
      <xdr:spPr>
        <a:xfrm flipV="1">
          <a:off x="9671489" y="16963145"/>
          <a:ext cx="0" cy="1204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2EEC42C0-3294-43F4-86CA-16274E4C43E4}"/>
            </a:ext>
          </a:extLst>
        </xdr:cNvPr>
        <xdr:cNvSpPr txBox="1"/>
      </xdr:nvSpPr>
      <xdr:spPr>
        <a:xfrm>
          <a:off x="9709638" y="1817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C9B04C3A-8EC8-443D-A886-E6F48CC68D84}"/>
            </a:ext>
          </a:extLst>
        </xdr:cNvPr>
        <xdr:cNvCxnSpPr/>
      </xdr:nvCxnSpPr>
      <xdr:spPr>
        <a:xfrm>
          <a:off x="9597292" y="1816769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124B4087-BB58-4F86-A53C-FDFAB12CCEF8}"/>
            </a:ext>
          </a:extLst>
        </xdr:cNvPr>
        <xdr:cNvSpPr txBox="1"/>
      </xdr:nvSpPr>
      <xdr:spPr>
        <a:xfrm>
          <a:off x="9709638" y="1674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8275F602-ABDF-4810-B386-A9B3FE8CA75F}"/>
            </a:ext>
          </a:extLst>
        </xdr:cNvPr>
        <xdr:cNvCxnSpPr/>
      </xdr:nvCxnSpPr>
      <xdr:spPr>
        <a:xfrm>
          <a:off x="9597292" y="1696314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4A7D5918-041C-4AE9-B163-058A04A16F04}"/>
            </a:ext>
          </a:extLst>
        </xdr:cNvPr>
        <xdr:cNvSpPr txBox="1"/>
      </xdr:nvSpPr>
      <xdr:spPr>
        <a:xfrm>
          <a:off x="9709638" y="17674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2017A7CE-19DC-4B12-B47D-39A4FF9C0A49}"/>
            </a:ext>
          </a:extLst>
        </xdr:cNvPr>
        <xdr:cNvSpPr/>
      </xdr:nvSpPr>
      <xdr:spPr>
        <a:xfrm>
          <a:off x="9635392" y="17696180"/>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A1D227F-004C-47CD-9F29-9C11037FD955}"/>
            </a:ext>
          </a:extLst>
        </xdr:cNvPr>
        <xdr:cNvSpPr/>
      </xdr:nvSpPr>
      <xdr:spPr>
        <a:xfrm>
          <a:off x="8855808" y="17701894"/>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1F67D9E-B9E0-44AF-9828-43723AC55810}"/>
            </a:ext>
          </a:extLst>
        </xdr:cNvPr>
        <xdr:cNvSpPr/>
      </xdr:nvSpPr>
      <xdr:spPr>
        <a:xfrm>
          <a:off x="8040077" y="1771904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F5063708-B1EA-4F32-87F4-304377E0910B}"/>
            </a:ext>
          </a:extLst>
        </xdr:cNvPr>
        <xdr:cNvSpPr/>
      </xdr:nvSpPr>
      <xdr:spPr>
        <a:xfrm>
          <a:off x="7209692" y="1771904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A0F611B5-AD1F-45EF-9296-673A8A2E33DD}"/>
            </a:ext>
          </a:extLst>
        </xdr:cNvPr>
        <xdr:cNvSpPr/>
      </xdr:nvSpPr>
      <xdr:spPr>
        <a:xfrm>
          <a:off x="6393962" y="1773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A3987DA7-6C6C-454E-9DD9-DED48F997695}"/>
            </a:ext>
          </a:extLst>
        </xdr:cNvPr>
        <xdr:cNvSpPr txBox="1"/>
      </xdr:nvSpPr>
      <xdr:spPr>
        <a:xfrm>
          <a:off x="94956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2D57379E-535B-42AC-BFCD-CC5E95F1932A}"/>
            </a:ext>
          </a:extLst>
        </xdr:cNvPr>
        <xdr:cNvSpPr txBox="1"/>
      </xdr:nvSpPr>
      <xdr:spPr>
        <a:xfrm>
          <a:off x="8730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B48F20D9-F1D8-4345-946F-5A4AB0B75E52}"/>
            </a:ext>
          </a:extLst>
        </xdr:cNvPr>
        <xdr:cNvSpPr txBox="1"/>
      </xdr:nvSpPr>
      <xdr:spPr>
        <a:xfrm>
          <a:off x="7915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8E50CD1-5B83-4D5C-9815-1CF20D962F3D}"/>
            </a:ext>
          </a:extLst>
        </xdr:cNvPr>
        <xdr:cNvSpPr txBox="1"/>
      </xdr:nvSpPr>
      <xdr:spPr>
        <a:xfrm>
          <a:off x="7084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6852080-C031-4524-B4E5-E2988C9C2E74}"/>
            </a:ext>
          </a:extLst>
        </xdr:cNvPr>
        <xdr:cNvSpPr txBox="1"/>
      </xdr:nvSpPr>
      <xdr:spPr>
        <a:xfrm>
          <a:off x="626891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42545</xdr:rowOff>
    </xdr:from>
    <xdr:to>
      <xdr:col>55</xdr:col>
      <xdr:colOff>50800</xdr:colOff>
      <xdr:row>104</xdr:row>
      <xdr:rowOff>144145</xdr:rowOff>
    </xdr:to>
    <xdr:sp macro="" textlink="">
      <xdr:nvSpPr>
        <xdr:cNvPr id="467" name="楕円 466">
          <a:extLst>
            <a:ext uri="{FF2B5EF4-FFF2-40B4-BE49-F238E27FC236}">
              <a16:creationId xmlns:a16="http://schemas.microsoft.com/office/drawing/2014/main" id="{CE9205B4-2816-469E-AED3-EEE6FECD9E0D}"/>
            </a:ext>
          </a:extLst>
        </xdr:cNvPr>
        <xdr:cNvSpPr/>
      </xdr:nvSpPr>
      <xdr:spPr>
        <a:xfrm>
          <a:off x="9635392" y="17599025"/>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65422</xdr:rowOff>
    </xdr:from>
    <xdr:ext cx="469744" cy="259045"/>
    <xdr:sp macro="" textlink="">
      <xdr:nvSpPr>
        <xdr:cNvPr id="468" name="【市民会館】&#10;一人当たり面積該当値テキスト">
          <a:extLst>
            <a:ext uri="{FF2B5EF4-FFF2-40B4-BE49-F238E27FC236}">
              <a16:creationId xmlns:a16="http://schemas.microsoft.com/office/drawing/2014/main" id="{5B3F6B96-85F0-4528-9280-EFDC4F72FC21}"/>
            </a:ext>
          </a:extLst>
        </xdr:cNvPr>
        <xdr:cNvSpPr txBox="1"/>
      </xdr:nvSpPr>
      <xdr:spPr>
        <a:xfrm>
          <a:off x="9709638" y="1745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48261</xdr:rowOff>
    </xdr:from>
    <xdr:to>
      <xdr:col>50</xdr:col>
      <xdr:colOff>165100</xdr:colOff>
      <xdr:row>104</xdr:row>
      <xdr:rowOff>149861</xdr:rowOff>
    </xdr:to>
    <xdr:sp macro="" textlink="">
      <xdr:nvSpPr>
        <xdr:cNvPr id="469" name="楕円 468">
          <a:extLst>
            <a:ext uri="{FF2B5EF4-FFF2-40B4-BE49-F238E27FC236}">
              <a16:creationId xmlns:a16="http://schemas.microsoft.com/office/drawing/2014/main" id="{9A709F49-85DF-4AA3-8F7E-BDCF87FFBF64}"/>
            </a:ext>
          </a:extLst>
        </xdr:cNvPr>
        <xdr:cNvSpPr/>
      </xdr:nvSpPr>
      <xdr:spPr>
        <a:xfrm>
          <a:off x="8855808" y="1760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93345</xdr:rowOff>
    </xdr:from>
    <xdr:to>
      <xdr:col>55</xdr:col>
      <xdr:colOff>0</xdr:colOff>
      <xdr:row>104</xdr:row>
      <xdr:rowOff>99061</xdr:rowOff>
    </xdr:to>
    <xdr:cxnSp macro="">
      <xdr:nvCxnSpPr>
        <xdr:cNvPr id="470" name="直線コネクタ 469">
          <a:extLst>
            <a:ext uri="{FF2B5EF4-FFF2-40B4-BE49-F238E27FC236}">
              <a16:creationId xmlns:a16="http://schemas.microsoft.com/office/drawing/2014/main" id="{733936EF-D8EA-4832-9858-48D3BDEAD9D2}"/>
            </a:ext>
          </a:extLst>
        </xdr:cNvPr>
        <xdr:cNvCxnSpPr/>
      </xdr:nvCxnSpPr>
      <xdr:spPr>
        <a:xfrm flipV="1">
          <a:off x="8906608" y="17649825"/>
          <a:ext cx="76493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2539</xdr:rowOff>
    </xdr:from>
    <xdr:to>
      <xdr:col>46</xdr:col>
      <xdr:colOff>38100</xdr:colOff>
      <xdr:row>104</xdr:row>
      <xdr:rowOff>104139</xdr:rowOff>
    </xdr:to>
    <xdr:sp macro="" textlink="">
      <xdr:nvSpPr>
        <xdr:cNvPr id="471" name="楕円 470">
          <a:extLst>
            <a:ext uri="{FF2B5EF4-FFF2-40B4-BE49-F238E27FC236}">
              <a16:creationId xmlns:a16="http://schemas.microsoft.com/office/drawing/2014/main" id="{9F272510-93E8-4E50-9708-882F21BC5326}"/>
            </a:ext>
          </a:extLst>
        </xdr:cNvPr>
        <xdr:cNvSpPr/>
      </xdr:nvSpPr>
      <xdr:spPr>
        <a:xfrm>
          <a:off x="8040077" y="17559019"/>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53339</xdr:rowOff>
    </xdr:from>
    <xdr:to>
      <xdr:col>50</xdr:col>
      <xdr:colOff>114300</xdr:colOff>
      <xdr:row>104</xdr:row>
      <xdr:rowOff>99061</xdr:rowOff>
    </xdr:to>
    <xdr:cxnSp macro="">
      <xdr:nvCxnSpPr>
        <xdr:cNvPr id="472" name="直線コネクタ 471">
          <a:extLst>
            <a:ext uri="{FF2B5EF4-FFF2-40B4-BE49-F238E27FC236}">
              <a16:creationId xmlns:a16="http://schemas.microsoft.com/office/drawing/2014/main" id="{15CC5783-68B1-4299-9D29-3787D2C0D6B9}"/>
            </a:ext>
          </a:extLst>
        </xdr:cNvPr>
        <xdr:cNvCxnSpPr/>
      </xdr:nvCxnSpPr>
      <xdr:spPr>
        <a:xfrm>
          <a:off x="8090877" y="17609819"/>
          <a:ext cx="815731"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8255</xdr:rowOff>
    </xdr:from>
    <xdr:to>
      <xdr:col>41</xdr:col>
      <xdr:colOff>101600</xdr:colOff>
      <xdr:row>104</xdr:row>
      <xdr:rowOff>109855</xdr:rowOff>
    </xdr:to>
    <xdr:sp macro="" textlink="">
      <xdr:nvSpPr>
        <xdr:cNvPr id="473" name="楕円 472">
          <a:extLst>
            <a:ext uri="{FF2B5EF4-FFF2-40B4-BE49-F238E27FC236}">
              <a16:creationId xmlns:a16="http://schemas.microsoft.com/office/drawing/2014/main" id="{1A0D3343-72B6-4826-A02C-74287D94129B}"/>
            </a:ext>
          </a:extLst>
        </xdr:cNvPr>
        <xdr:cNvSpPr/>
      </xdr:nvSpPr>
      <xdr:spPr>
        <a:xfrm>
          <a:off x="7209692" y="1756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53339</xdr:rowOff>
    </xdr:from>
    <xdr:to>
      <xdr:col>45</xdr:col>
      <xdr:colOff>177800</xdr:colOff>
      <xdr:row>104</xdr:row>
      <xdr:rowOff>59055</xdr:rowOff>
    </xdr:to>
    <xdr:cxnSp macro="">
      <xdr:nvCxnSpPr>
        <xdr:cNvPr id="474" name="直線コネクタ 473">
          <a:extLst>
            <a:ext uri="{FF2B5EF4-FFF2-40B4-BE49-F238E27FC236}">
              <a16:creationId xmlns:a16="http://schemas.microsoft.com/office/drawing/2014/main" id="{997E868C-65C1-4FA2-87D0-440A66D1EE77}"/>
            </a:ext>
          </a:extLst>
        </xdr:cNvPr>
        <xdr:cNvCxnSpPr/>
      </xdr:nvCxnSpPr>
      <xdr:spPr>
        <a:xfrm flipV="1">
          <a:off x="7260492" y="17609819"/>
          <a:ext cx="83038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8255</xdr:rowOff>
    </xdr:from>
    <xdr:to>
      <xdr:col>36</xdr:col>
      <xdr:colOff>165100</xdr:colOff>
      <xdr:row>104</xdr:row>
      <xdr:rowOff>109855</xdr:rowOff>
    </xdr:to>
    <xdr:sp macro="" textlink="">
      <xdr:nvSpPr>
        <xdr:cNvPr id="475" name="楕円 474">
          <a:extLst>
            <a:ext uri="{FF2B5EF4-FFF2-40B4-BE49-F238E27FC236}">
              <a16:creationId xmlns:a16="http://schemas.microsoft.com/office/drawing/2014/main" id="{5DBE84B3-08A5-464A-AA1B-DE4DBF30DD74}"/>
            </a:ext>
          </a:extLst>
        </xdr:cNvPr>
        <xdr:cNvSpPr/>
      </xdr:nvSpPr>
      <xdr:spPr>
        <a:xfrm>
          <a:off x="6393962" y="1756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59055</xdr:rowOff>
    </xdr:from>
    <xdr:to>
      <xdr:col>41</xdr:col>
      <xdr:colOff>50800</xdr:colOff>
      <xdr:row>104</xdr:row>
      <xdr:rowOff>59055</xdr:rowOff>
    </xdr:to>
    <xdr:cxnSp macro="">
      <xdr:nvCxnSpPr>
        <xdr:cNvPr id="476" name="直線コネクタ 475">
          <a:extLst>
            <a:ext uri="{FF2B5EF4-FFF2-40B4-BE49-F238E27FC236}">
              <a16:creationId xmlns:a16="http://schemas.microsoft.com/office/drawing/2014/main" id="{E021D426-B308-4E27-83FC-8E76276C1B1C}"/>
            </a:ext>
          </a:extLst>
        </xdr:cNvPr>
        <xdr:cNvCxnSpPr/>
      </xdr:nvCxnSpPr>
      <xdr:spPr>
        <a:xfrm>
          <a:off x="6444762" y="17615535"/>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4C804E49-5514-4D79-B786-2B6CA00D7981}"/>
            </a:ext>
          </a:extLst>
        </xdr:cNvPr>
        <xdr:cNvSpPr txBox="1"/>
      </xdr:nvSpPr>
      <xdr:spPr>
        <a:xfrm>
          <a:off x="8673689" y="1779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E97FFE06-C1B8-44D6-AA9D-442DB4FF55DC}"/>
            </a:ext>
          </a:extLst>
        </xdr:cNvPr>
        <xdr:cNvSpPr txBox="1"/>
      </xdr:nvSpPr>
      <xdr:spPr>
        <a:xfrm>
          <a:off x="7870658" y="1780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EA84BC69-8089-4424-A253-64CF21C32442}"/>
            </a:ext>
          </a:extLst>
        </xdr:cNvPr>
        <xdr:cNvSpPr txBox="1"/>
      </xdr:nvSpPr>
      <xdr:spPr>
        <a:xfrm>
          <a:off x="7040273" y="1780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A2C8721D-225B-4C9B-8736-9FFBAD4973B9}"/>
            </a:ext>
          </a:extLst>
        </xdr:cNvPr>
        <xdr:cNvSpPr txBox="1"/>
      </xdr:nvSpPr>
      <xdr:spPr>
        <a:xfrm>
          <a:off x="6224542" y="17831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166388</xdr:rowOff>
    </xdr:from>
    <xdr:ext cx="469744" cy="259045"/>
    <xdr:sp macro="" textlink="">
      <xdr:nvSpPr>
        <xdr:cNvPr id="481" name="n_1mainValue【市民会館】&#10;一人当たり面積">
          <a:extLst>
            <a:ext uri="{FF2B5EF4-FFF2-40B4-BE49-F238E27FC236}">
              <a16:creationId xmlns:a16="http://schemas.microsoft.com/office/drawing/2014/main" id="{EAC99AD5-F22E-4523-A498-F5B760114076}"/>
            </a:ext>
          </a:extLst>
        </xdr:cNvPr>
        <xdr:cNvSpPr txBox="1"/>
      </xdr:nvSpPr>
      <xdr:spPr>
        <a:xfrm>
          <a:off x="8673689" y="1738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120666</xdr:rowOff>
    </xdr:from>
    <xdr:ext cx="469744" cy="259045"/>
    <xdr:sp macro="" textlink="">
      <xdr:nvSpPr>
        <xdr:cNvPr id="482" name="n_2mainValue【市民会館】&#10;一人当たり面積">
          <a:extLst>
            <a:ext uri="{FF2B5EF4-FFF2-40B4-BE49-F238E27FC236}">
              <a16:creationId xmlns:a16="http://schemas.microsoft.com/office/drawing/2014/main" id="{F985F92F-8C3D-4B98-BC2A-9B7F398458C7}"/>
            </a:ext>
          </a:extLst>
        </xdr:cNvPr>
        <xdr:cNvSpPr txBox="1"/>
      </xdr:nvSpPr>
      <xdr:spPr>
        <a:xfrm>
          <a:off x="7870658" y="1733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126382</xdr:rowOff>
    </xdr:from>
    <xdr:ext cx="469744" cy="259045"/>
    <xdr:sp macro="" textlink="">
      <xdr:nvSpPr>
        <xdr:cNvPr id="483" name="n_3mainValue【市民会館】&#10;一人当たり面積">
          <a:extLst>
            <a:ext uri="{FF2B5EF4-FFF2-40B4-BE49-F238E27FC236}">
              <a16:creationId xmlns:a16="http://schemas.microsoft.com/office/drawing/2014/main" id="{29D32D28-C92C-4FA9-89D4-7D5D2504063D}"/>
            </a:ext>
          </a:extLst>
        </xdr:cNvPr>
        <xdr:cNvSpPr txBox="1"/>
      </xdr:nvSpPr>
      <xdr:spPr>
        <a:xfrm>
          <a:off x="7040273" y="1734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126382</xdr:rowOff>
    </xdr:from>
    <xdr:ext cx="469744" cy="259045"/>
    <xdr:sp macro="" textlink="">
      <xdr:nvSpPr>
        <xdr:cNvPr id="484" name="n_4mainValue【市民会館】&#10;一人当たり面積">
          <a:extLst>
            <a:ext uri="{FF2B5EF4-FFF2-40B4-BE49-F238E27FC236}">
              <a16:creationId xmlns:a16="http://schemas.microsoft.com/office/drawing/2014/main" id="{03AAA6B7-DC58-4EDC-93B2-3E45CF9814FE}"/>
            </a:ext>
          </a:extLst>
        </xdr:cNvPr>
        <xdr:cNvSpPr txBox="1"/>
      </xdr:nvSpPr>
      <xdr:spPr>
        <a:xfrm>
          <a:off x="6224542" y="1734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8ABA393-88DB-406C-A18B-2430C1B9B10D}"/>
            </a:ext>
          </a:extLst>
        </xdr:cNvPr>
        <xdr:cNvSpPr/>
      </xdr:nvSpPr>
      <xdr:spPr>
        <a:xfrm>
          <a:off x="11493500"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FB9835F8-A762-49C0-A044-72E724444083}"/>
            </a:ext>
          </a:extLst>
        </xdr:cNvPr>
        <xdr:cNvSpPr/>
      </xdr:nvSpPr>
      <xdr:spPr>
        <a:xfrm>
          <a:off x="11605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C75D61A8-DE68-474F-AE81-2A8C1F004F79}"/>
            </a:ext>
          </a:extLst>
        </xdr:cNvPr>
        <xdr:cNvSpPr/>
      </xdr:nvSpPr>
      <xdr:spPr>
        <a:xfrm>
          <a:off x="11605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BFAE39F0-3A46-47C9-86FD-16BBE7DC20F8}"/>
            </a:ext>
          </a:extLst>
        </xdr:cNvPr>
        <xdr:cNvSpPr/>
      </xdr:nvSpPr>
      <xdr:spPr>
        <a:xfrm>
          <a:off x="12548577"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E5A72601-9595-4F2B-8442-8832CCB6EABA}"/>
            </a:ext>
          </a:extLst>
        </xdr:cNvPr>
        <xdr:cNvSpPr/>
      </xdr:nvSpPr>
      <xdr:spPr>
        <a:xfrm>
          <a:off x="12548577"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77039C39-1BDD-4805-9CA9-29537F7C7EB1}"/>
            </a:ext>
          </a:extLst>
        </xdr:cNvPr>
        <xdr:cNvSpPr/>
      </xdr:nvSpPr>
      <xdr:spPr>
        <a:xfrm>
          <a:off x="13603654"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D50AD630-C68A-4503-890C-A5EB2E15E3EA}"/>
            </a:ext>
          </a:extLst>
        </xdr:cNvPr>
        <xdr:cNvSpPr/>
      </xdr:nvSpPr>
      <xdr:spPr>
        <a:xfrm>
          <a:off x="13603654"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A8C700F3-778A-4062-8397-4D2BCB7DB106}"/>
            </a:ext>
          </a:extLst>
        </xdr:cNvPr>
        <xdr:cNvSpPr/>
      </xdr:nvSpPr>
      <xdr:spPr>
        <a:xfrm>
          <a:off x="11493500" y="525223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278CA896-E8CC-42F8-A9B0-E721876C60C0}"/>
            </a:ext>
          </a:extLst>
        </xdr:cNvPr>
        <xdr:cNvSpPr txBox="1"/>
      </xdr:nvSpPr>
      <xdr:spPr>
        <a:xfrm>
          <a:off x="11455400" y="5064369"/>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D58DE1A8-FEDC-4CB0-AFF0-E812B8D202AD}"/>
            </a:ext>
          </a:extLst>
        </xdr:cNvPr>
        <xdr:cNvCxnSpPr/>
      </xdr:nvCxnSpPr>
      <xdr:spPr>
        <a:xfrm>
          <a:off x="11493500" y="750394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914F9C5-FCC0-4D49-A0FD-B2D14248792E}"/>
            </a:ext>
          </a:extLst>
        </xdr:cNvPr>
        <xdr:cNvSpPr txBox="1"/>
      </xdr:nvSpPr>
      <xdr:spPr>
        <a:xfrm>
          <a:off x="11070283" y="73643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60F056F4-1EF4-48A6-8F38-0AC389DDC9A7}"/>
            </a:ext>
          </a:extLst>
        </xdr:cNvPr>
        <xdr:cNvCxnSpPr/>
      </xdr:nvCxnSpPr>
      <xdr:spPr>
        <a:xfrm>
          <a:off x="11493500" y="718264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BB2FEE2-510B-4129-8F04-9927F9F02C59}"/>
            </a:ext>
          </a:extLst>
        </xdr:cNvPr>
        <xdr:cNvSpPr txBox="1"/>
      </xdr:nvSpPr>
      <xdr:spPr>
        <a:xfrm>
          <a:off x="11070283" y="70430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97D7EAE5-2A8C-499B-95B4-184275E088C8}"/>
            </a:ext>
          </a:extLst>
        </xdr:cNvPr>
        <xdr:cNvCxnSpPr/>
      </xdr:nvCxnSpPr>
      <xdr:spPr>
        <a:xfrm>
          <a:off x="11493500" y="686134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B71A7564-FA5C-47B9-8794-1402A26E26A4}"/>
            </a:ext>
          </a:extLst>
        </xdr:cNvPr>
        <xdr:cNvSpPr txBox="1"/>
      </xdr:nvSpPr>
      <xdr:spPr>
        <a:xfrm>
          <a:off x="11119749" y="67217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77512136-3628-400B-BAE9-B75298067123}"/>
            </a:ext>
          </a:extLst>
        </xdr:cNvPr>
        <xdr:cNvCxnSpPr/>
      </xdr:nvCxnSpPr>
      <xdr:spPr>
        <a:xfrm>
          <a:off x="11493500" y="654005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41DA834B-83CB-44AF-B638-8630826C970D}"/>
            </a:ext>
          </a:extLst>
        </xdr:cNvPr>
        <xdr:cNvSpPr txBox="1"/>
      </xdr:nvSpPr>
      <xdr:spPr>
        <a:xfrm>
          <a:off x="11119749" y="64004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640736EE-A30D-4624-8995-37A92370E722}"/>
            </a:ext>
          </a:extLst>
        </xdr:cNvPr>
        <xdr:cNvCxnSpPr/>
      </xdr:nvCxnSpPr>
      <xdr:spPr>
        <a:xfrm>
          <a:off x="11493500" y="6218757"/>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6F71D551-E67A-416B-BDD3-A33A7A8FFAF4}"/>
            </a:ext>
          </a:extLst>
        </xdr:cNvPr>
        <xdr:cNvSpPr txBox="1"/>
      </xdr:nvSpPr>
      <xdr:spPr>
        <a:xfrm>
          <a:off x="11119749" y="60791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9C6568F0-CBB2-4380-A91F-5C7010A4166E}"/>
            </a:ext>
          </a:extLst>
        </xdr:cNvPr>
        <xdr:cNvCxnSpPr/>
      </xdr:nvCxnSpPr>
      <xdr:spPr>
        <a:xfrm>
          <a:off x="11493500" y="589746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AB5E864D-E33D-4916-9922-93D9D123F986}"/>
            </a:ext>
          </a:extLst>
        </xdr:cNvPr>
        <xdr:cNvSpPr txBox="1"/>
      </xdr:nvSpPr>
      <xdr:spPr>
        <a:xfrm>
          <a:off x="11119749" y="57552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5FF92D64-8C40-4788-8321-C21A1087F1D8}"/>
            </a:ext>
          </a:extLst>
        </xdr:cNvPr>
        <xdr:cNvCxnSpPr/>
      </xdr:nvCxnSpPr>
      <xdr:spPr>
        <a:xfrm>
          <a:off x="11493500" y="557352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7FF366C4-D60A-496D-ACBD-8C8969B5F0B1}"/>
            </a:ext>
          </a:extLst>
        </xdr:cNvPr>
        <xdr:cNvSpPr txBox="1"/>
      </xdr:nvSpPr>
      <xdr:spPr>
        <a:xfrm>
          <a:off x="11183869" y="54339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5DB0372-C47C-4410-ABE8-A929667409CC}"/>
            </a:ext>
          </a:extLst>
        </xdr:cNvPr>
        <xdr:cNvCxnSpPr/>
      </xdr:nvCxnSpPr>
      <xdr:spPr>
        <a:xfrm>
          <a:off x="11493500" y="525223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48246566-728C-46E0-970B-F25CA1C711D7}"/>
            </a:ext>
          </a:extLst>
        </xdr:cNvPr>
        <xdr:cNvSpPr/>
      </xdr:nvSpPr>
      <xdr:spPr>
        <a:xfrm>
          <a:off x="11493500" y="525223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3F253E98-80ED-4060-86E1-35E37A04DD3D}"/>
            </a:ext>
          </a:extLst>
        </xdr:cNvPr>
        <xdr:cNvCxnSpPr/>
      </xdr:nvCxnSpPr>
      <xdr:spPr>
        <a:xfrm flipV="1">
          <a:off x="15073287" y="5768465"/>
          <a:ext cx="0" cy="126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F58A3756-E393-46D3-851B-C64325B009B9}"/>
            </a:ext>
          </a:extLst>
        </xdr:cNvPr>
        <xdr:cNvSpPr txBox="1"/>
      </xdr:nvSpPr>
      <xdr:spPr>
        <a:xfrm>
          <a:off x="15112023" y="703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B137228B-F261-47E6-995D-10B2EE62AE7B}"/>
            </a:ext>
          </a:extLst>
        </xdr:cNvPr>
        <xdr:cNvCxnSpPr/>
      </xdr:nvCxnSpPr>
      <xdr:spPr>
        <a:xfrm>
          <a:off x="14985023" y="703342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53BCB17B-B7FA-4C81-A970-A685A9FEFEE8}"/>
            </a:ext>
          </a:extLst>
        </xdr:cNvPr>
        <xdr:cNvSpPr txBox="1"/>
      </xdr:nvSpPr>
      <xdr:spPr>
        <a:xfrm>
          <a:off x="15112023" y="5548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41A0EA9D-9448-4264-B060-22870F17A99C}"/>
            </a:ext>
          </a:extLst>
        </xdr:cNvPr>
        <xdr:cNvCxnSpPr/>
      </xdr:nvCxnSpPr>
      <xdr:spPr>
        <a:xfrm>
          <a:off x="14985023" y="576846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B58521EC-1A36-40FB-BCEC-5C9D05DB4409}"/>
            </a:ext>
          </a:extLst>
        </xdr:cNvPr>
        <xdr:cNvSpPr txBox="1"/>
      </xdr:nvSpPr>
      <xdr:spPr>
        <a:xfrm>
          <a:off x="15112023" y="63596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3FDA3749-C402-462F-8A4A-EB221940908E}"/>
            </a:ext>
          </a:extLst>
        </xdr:cNvPr>
        <xdr:cNvSpPr/>
      </xdr:nvSpPr>
      <xdr:spPr>
        <a:xfrm>
          <a:off x="15023123" y="650558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95DAFE3F-98B1-42CF-9E33-63CAC44EFC43}"/>
            </a:ext>
          </a:extLst>
        </xdr:cNvPr>
        <xdr:cNvSpPr/>
      </xdr:nvSpPr>
      <xdr:spPr>
        <a:xfrm>
          <a:off x="14243538" y="652027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87399095-8F5E-4EB0-A92E-A95DCA9D6281}"/>
            </a:ext>
          </a:extLst>
        </xdr:cNvPr>
        <xdr:cNvSpPr/>
      </xdr:nvSpPr>
      <xdr:spPr>
        <a:xfrm>
          <a:off x="13427808" y="6490887"/>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1AC062E0-E740-4BD9-A024-A3487FADAFF8}"/>
            </a:ext>
          </a:extLst>
        </xdr:cNvPr>
        <xdr:cNvSpPr/>
      </xdr:nvSpPr>
      <xdr:spPr>
        <a:xfrm>
          <a:off x="12612077" y="6464761"/>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56EEA901-2EF5-423F-9387-2657F521215A}"/>
            </a:ext>
          </a:extLst>
        </xdr:cNvPr>
        <xdr:cNvSpPr/>
      </xdr:nvSpPr>
      <xdr:spPr>
        <a:xfrm>
          <a:off x="11781692" y="64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FECAD692-11E6-4E31-AFE3-15A454002B2F}"/>
            </a:ext>
          </a:extLst>
        </xdr:cNvPr>
        <xdr:cNvSpPr txBox="1"/>
      </xdr:nvSpPr>
      <xdr:spPr>
        <a:xfrm>
          <a:off x="14898077"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CE61682F-A08F-4F45-8B28-6E2BD0D91C22}"/>
            </a:ext>
          </a:extLst>
        </xdr:cNvPr>
        <xdr:cNvSpPr txBox="1"/>
      </xdr:nvSpPr>
      <xdr:spPr>
        <a:xfrm>
          <a:off x="141184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CB455B5-02E2-44F8-953D-4EC13937159A}"/>
            </a:ext>
          </a:extLst>
        </xdr:cNvPr>
        <xdr:cNvSpPr txBox="1"/>
      </xdr:nvSpPr>
      <xdr:spPr>
        <a:xfrm>
          <a:off x="13302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AFD8AE3E-1646-4B3F-AA84-12DD5C06EB76}"/>
            </a:ext>
          </a:extLst>
        </xdr:cNvPr>
        <xdr:cNvSpPr txBox="1"/>
      </xdr:nvSpPr>
      <xdr:spPr>
        <a:xfrm>
          <a:off x="12487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8E5CB11-7DF5-4053-9762-05DC8AFD3689}"/>
            </a:ext>
          </a:extLst>
        </xdr:cNvPr>
        <xdr:cNvSpPr txBox="1"/>
      </xdr:nvSpPr>
      <xdr:spPr>
        <a:xfrm>
          <a:off x="11656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80917</xdr:rowOff>
    </xdr:from>
    <xdr:to>
      <xdr:col>85</xdr:col>
      <xdr:colOff>177800</xdr:colOff>
      <xdr:row>40</xdr:row>
      <xdr:rowOff>11067</xdr:rowOff>
    </xdr:to>
    <xdr:sp macro="" textlink="">
      <xdr:nvSpPr>
        <xdr:cNvPr id="526" name="楕円 525">
          <a:extLst>
            <a:ext uri="{FF2B5EF4-FFF2-40B4-BE49-F238E27FC236}">
              <a16:creationId xmlns:a16="http://schemas.microsoft.com/office/drawing/2014/main" id="{C4DD0F41-9D1A-4272-ACD3-CFDE60FB0A16}"/>
            </a:ext>
          </a:extLst>
        </xdr:cNvPr>
        <xdr:cNvSpPr/>
      </xdr:nvSpPr>
      <xdr:spPr>
        <a:xfrm>
          <a:off x="15023123" y="666459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59344</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1B2655E4-0824-45B4-BDEE-884AC6513D72}"/>
            </a:ext>
          </a:extLst>
        </xdr:cNvPr>
        <xdr:cNvSpPr txBox="1"/>
      </xdr:nvSpPr>
      <xdr:spPr>
        <a:xfrm>
          <a:off x="15112023"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44994</xdr:rowOff>
    </xdr:from>
    <xdr:to>
      <xdr:col>81</xdr:col>
      <xdr:colOff>101600</xdr:colOff>
      <xdr:row>39</xdr:row>
      <xdr:rowOff>146594</xdr:rowOff>
    </xdr:to>
    <xdr:sp macro="" textlink="">
      <xdr:nvSpPr>
        <xdr:cNvPr id="528" name="楕円 527">
          <a:extLst>
            <a:ext uri="{FF2B5EF4-FFF2-40B4-BE49-F238E27FC236}">
              <a16:creationId xmlns:a16="http://schemas.microsoft.com/office/drawing/2014/main" id="{70F7C4A4-9D35-4ACC-94B2-B5D2F3CC20D6}"/>
            </a:ext>
          </a:extLst>
        </xdr:cNvPr>
        <xdr:cNvSpPr/>
      </xdr:nvSpPr>
      <xdr:spPr>
        <a:xfrm>
          <a:off x="14243538"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95794</xdr:rowOff>
    </xdr:from>
    <xdr:to>
      <xdr:col>85</xdr:col>
      <xdr:colOff>127000</xdr:colOff>
      <xdr:row>39</xdr:row>
      <xdr:rowOff>131717</xdr:rowOff>
    </xdr:to>
    <xdr:cxnSp macro="">
      <xdr:nvCxnSpPr>
        <xdr:cNvPr id="529" name="直線コネクタ 528">
          <a:extLst>
            <a:ext uri="{FF2B5EF4-FFF2-40B4-BE49-F238E27FC236}">
              <a16:creationId xmlns:a16="http://schemas.microsoft.com/office/drawing/2014/main" id="{BE2F71CD-22B8-4B4D-AA8F-D0B513BD446C}"/>
            </a:ext>
          </a:extLst>
        </xdr:cNvPr>
        <xdr:cNvCxnSpPr/>
      </xdr:nvCxnSpPr>
      <xdr:spPr>
        <a:xfrm>
          <a:off x="14294338" y="6679474"/>
          <a:ext cx="77958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9072</xdr:rowOff>
    </xdr:from>
    <xdr:to>
      <xdr:col>76</xdr:col>
      <xdr:colOff>165100</xdr:colOff>
      <xdr:row>39</xdr:row>
      <xdr:rowOff>110672</xdr:rowOff>
    </xdr:to>
    <xdr:sp macro="" textlink="">
      <xdr:nvSpPr>
        <xdr:cNvPr id="530" name="楕円 529">
          <a:extLst>
            <a:ext uri="{FF2B5EF4-FFF2-40B4-BE49-F238E27FC236}">
              <a16:creationId xmlns:a16="http://schemas.microsoft.com/office/drawing/2014/main" id="{9173F0CD-1E39-4E9D-A4C0-473F5787C7E0}"/>
            </a:ext>
          </a:extLst>
        </xdr:cNvPr>
        <xdr:cNvSpPr/>
      </xdr:nvSpPr>
      <xdr:spPr>
        <a:xfrm>
          <a:off x="13427808" y="659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59872</xdr:rowOff>
    </xdr:from>
    <xdr:to>
      <xdr:col>81</xdr:col>
      <xdr:colOff>50800</xdr:colOff>
      <xdr:row>39</xdr:row>
      <xdr:rowOff>95794</xdr:rowOff>
    </xdr:to>
    <xdr:cxnSp macro="">
      <xdr:nvCxnSpPr>
        <xdr:cNvPr id="531" name="直線コネクタ 530">
          <a:extLst>
            <a:ext uri="{FF2B5EF4-FFF2-40B4-BE49-F238E27FC236}">
              <a16:creationId xmlns:a16="http://schemas.microsoft.com/office/drawing/2014/main" id="{8FB1F791-D223-47A8-9796-82517D208837}"/>
            </a:ext>
          </a:extLst>
        </xdr:cNvPr>
        <xdr:cNvCxnSpPr/>
      </xdr:nvCxnSpPr>
      <xdr:spPr>
        <a:xfrm>
          <a:off x="13478608" y="6643552"/>
          <a:ext cx="81573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144599</xdr:rowOff>
    </xdr:from>
    <xdr:to>
      <xdr:col>72</xdr:col>
      <xdr:colOff>38100</xdr:colOff>
      <xdr:row>39</xdr:row>
      <xdr:rowOff>74749</xdr:rowOff>
    </xdr:to>
    <xdr:sp macro="" textlink="">
      <xdr:nvSpPr>
        <xdr:cNvPr id="532" name="楕円 531">
          <a:extLst>
            <a:ext uri="{FF2B5EF4-FFF2-40B4-BE49-F238E27FC236}">
              <a16:creationId xmlns:a16="http://schemas.microsoft.com/office/drawing/2014/main" id="{02F10482-F296-412C-A0B6-61270CC9EC23}"/>
            </a:ext>
          </a:extLst>
        </xdr:cNvPr>
        <xdr:cNvSpPr/>
      </xdr:nvSpPr>
      <xdr:spPr>
        <a:xfrm>
          <a:off x="12612077" y="6559467"/>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23949</xdr:rowOff>
    </xdr:from>
    <xdr:to>
      <xdr:col>76</xdr:col>
      <xdr:colOff>114300</xdr:colOff>
      <xdr:row>39</xdr:row>
      <xdr:rowOff>59872</xdr:rowOff>
    </xdr:to>
    <xdr:cxnSp macro="">
      <xdr:nvCxnSpPr>
        <xdr:cNvPr id="533" name="直線コネクタ 532">
          <a:extLst>
            <a:ext uri="{FF2B5EF4-FFF2-40B4-BE49-F238E27FC236}">
              <a16:creationId xmlns:a16="http://schemas.microsoft.com/office/drawing/2014/main" id="{7A931BBF-8912-45D1-8559-DFD81DF73211}"/>
            </a:ext>
          </a:extLst>
        </xdr:cNvPr>
        <xdr:cNvCxnSpPr/>
      </xdr:nvCxnSpPr>
      <xdr:spPr>
        <a:xfrm>
          <a:off x="12662877" y="6607629"/>
          <a:ext cx="815731"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108676</xdr:rowOff>
    </xdr:from>
    <xdr:to>
      <xdr:col>67</xdr:col>
      <xdr:colOff>101600</xdr:colOff>
      <xdr:row>39</xdr:row>
      <xdr:rowOff>38826</xdr:rowOff>
    </xdr:to>
    <xdr:sp macro="" textlink="">
      <xdr:nvSpPr>
        <xdr:cNvPr id="534" name="楕円 533">
          <a:extLst>
            <a:ext uri="{FF2B5EF4-FFF2-40B4-BE49-F238E27FC236}">
              <a16:creationId xmlns:a16="http://schemas.microsoft.com/office/drawing/2014/main" id="{20272C41-D36A-4E62-A88A-AAD5FDB6086C}"/>
            </a:ext>
          </a:extLst>
        </xdr:cNvPr>
        <xdr:cNvSpPr/>
      </xdr:nvSpPr>
      <xdr:spPr>
        <a:xfrm>
          <a:off x="11781692" y="6523544"/>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159476</xdr:rowOff>
    </xdr:from>
    <xdr:to>
      <xdr:col>71</xdr:col>
      <xdr:colOff>177800</xdr:colOff>
      <xdr:row>39</xdr:row>
      <xdr:rowOff>23949</xdr:rowOff>
    </xdr:to>
    <xdr:cxnSp macro="">
      <xdr:nvCxnSpPr>
        <xdr:cNvPr id="535" name="直線コネクタ 534">
          <a:extLst>
            <a:ext uri="{FF2B5EF4-FFF2-40B4-BE49-F238E27FC236}">
              <a16:creationId xmlns:a16="http://schemas.microsoft.com/office/drawing/2014/main" id="{DB56236E-5633-40F6-B049-63CED441B715}"/>
            </a:ext>
          </a:extLst>
        </xdr:cNvPr>
        <xdr:cNvCxnSpPr/>
      </xdr:nvCxnSpPr>
      <xdr:spPr>
        <a:xfrm>
          <a:off x="11832492" y="6574344"/>
          <a:ext cx="830385"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289181E7-AEA6-4878-89A6-D4588BAE2B81}"/>
            </a:ext>
          </a:extLst>
        </xdr:cNvPr>
        <xdr:cNvSpPr txBox="1"/>
      </xdr:nvSpPr>
      <xdr:spPr>
        <a:xfrm>
          <a:off x="14093736" y="629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8EDC46D1-A8BA-4FC8-95D0-200203FD69EF}"/>
            </a:ext>
          </a:extLst>
        </xdr:cNvPr>
        <xdr:cNvSpPr txBox="1"/>
      </xdr:nvSpPr>
      <xdr:spPr>
        <a:xfrm>
          <a:off x="13290706" y="6268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EF8F4165-B5E8-4AE4-BCB5-CAD684C5F11D}"/>
            </a:ext>
          </a:extLst>
        </xdr:cNvPr>
        <xdr:cNvSpPr txBox="1"/>
      </xdr:nvSpPr>
      <xdr:spPr>
        <a:xfrm>
          <a:off x="12474975" y="624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B27BF0EB-021F-4B17-8997-C903C918DC61}"/>
            </a:ext>
          </a:extLst>
        </xdr:cNvPr>
        <xdr:cNvSpPr txBox="1"/>
      </xdr:nvSpPr>
      <xdr:spPr>
        <a:xfrm>
          <a:off x="11644590" y="6238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137721</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0FA01EFD-ABE3-42A3-9978-B4B19F52F621}"/>
            </a:ext>
          </a:extLst>
        </xdr:cNvPr>
        <xdr:cNvSpPr txBox="1"/>
      </xdr:nvSpPr>
      <xdr:spPr>
        <a:xfrm>
          <a:off x="14093736"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101799</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4799734-625F-4501-8C3C-729032070224}"/>
            </a:ext>
          </a:extLst>
        </xdr:cNvPr>
        <xdr:cNvSpPr txBox="1"/>
      </xdr:nvSpPr>
      <xdr:spPr>
        <a:xfrm>
          <a:off x="13290706" y="668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65876</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1A615AD2-5832-4862-B956-CE676836D045}"/>
            </a:ext>
          </a:extLst>
        </xdr:cNvPr>
        <xdr:cNvSpPr txBox="1"/>
      </xdr:nvSpPr>
      <xdr:spPr>
        <a:xfrm>
          <a:off x="12474975" y="664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29953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5AE50C4D-9D7C-471A-8EAF-3517A28219D9}"/>
            </a:ext>
          </a:extLst>
        </xdr:cNvPr>
        <xdr:cNvSpPr txBox="1"/>
      </xdr:nvSpPr>
      <xdr:spPr>
        <a:xfrm>
          <a:off x="11644590"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BBEF3DF6-3509-44F4-A309-98A99109566A}"/>
            </a:ext>
          </a:extLst>
        </xdr:cNvPr>
        <xdr:cNvSpPr/>
      </xdr:nvSpPr>
      <xdr:spPr>
        <a:xfrm>
          <a:off x="16881231"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1C4F2595-084A-4BC4-ABDE-80FF9FF313E0}"/>
            </a:ext>
          </a:extLst>
        </xdr:cNvPr>
        <xdr:cNvSpPr/>
      </xdr:nvSpPr>
      <xdr:spPr>
        <a:xfrm>
          <a:off x="17008231"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4669C1F4-475B-4B14-9FD3-D6286CC0AD8F}"/>
            </a:ext>
          </a:extLst>
        </xdr:cNvPr>
        <xdr:cNvSpPr/>
      </xdr:nvSpPr>
      <xdr:spPr>
        <a:xfrm>
          <a:off x="17008231"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4F6B5BF2-8A77-4560-B4C3-C17D6E0C37AE}"/>
            </a:ext>
          </a:extLst>
        </xdr:cNvPr>
        <xdr:cNvSpPr/>
      </xdr:nvSpPr>
      <xdr:spPr>
        <a:xfrm>
          <a:off x="17936308"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4F69B0D0-E5E2-4224-9CCA-714F28956EF4}"/>
            </a:ext>
          </a:extLst>
        </xdr:cNvPr>
        <xdr:cNvSpPr/>
      </xdr:nvSpPr>
      <xdr:spPr>
        <a:xfrm>
          <a:off x="17936308"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37E85D95-EF11-4EEB-8F3A-0D1B44A5E2DE}"/>
            </a:ext>
          </a:extLst>
        </xdr:cNvPr>
        <xdr:cNvSpPr/>
      </xdr:nvSpPr>
      <xdr:spPr>
        <a:xfrm>
          <a:off x="18991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229C2D78-8B0F-4392-A719-8CBC3E08F80B}"/>
            </a:ext>
          </a:extLst>
        </xdr:cNvPr>
        <xdr:cNvSpPr/>
      </xdr:nvSpPr>
      <xdr:spPr>
        <a:xfrm>
          <a:off x="18991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C48870D4-B2E3-4B94-B734-FD6842CF9E35}"/>
            </a:ext>
          </a:extLst>
        </xdr:cNvPr>
        <xdr:cNvSpPr/>
      </xdr:nvSpPr>
      <xdr:spPr>
        <a:xfrm>
          <a:off x="16881231" y="525223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44BF84CE-1D5F-4CE7-992F-295D6A328D08}"/>
            </a:ext>
          </a:extLst>
        </xdr:cNvPr>
        <xdr:cNvSpPr txBox="1"/>
      </xdr:nvSpPr>
      <xdr:spPr>
        <a:xfrm>
          <a:off x="16857785" y="5064369"/>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A068B478-72DF-428F-ACD0-BAA6A5B7F7FA}"/>
            </a:ext>
          </a:extLst>
        </xdr:cNvPr>
        <xdr:cNvCxnSpPr/>
      </xdr:nvCxnSpPr>
      <xdr:spPr>
        <a:xfrm>
          <a:off x="16881231" y="75039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8EFCCD3F-8403-42B5-848E-5C90EF5FF39D}"/>
            </a:ext>
          </a:extLst>
        </xdr:cNvPr>
        <xdr:cNvCxnSpPr/>
      </xdr:nvCxnSpPr>
      <xdr:spPr>
        <a:xfrm>
          <a:off x="16881231" y="694035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93DA6631-E490-4F79-848A-08C7991CD5C8}"/>
            </a:ext>
          </a:extLst>
        </xdr:cNvPr>
        <xdr:cNvSpPr txBox="1"/>
      </xdr:nvSpPr>
      <xdr:spPr>
        <a:xfrm>
          <a:off x="16661752" y="6800769"/>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8A6174C1-643E-41DF-ADF2-28A885304EA7}"/>
            </a:ext>
          </a:extLst>
        </xdr:cNvPr>
        <xdr:cNvCxnSpPr/>
      </xdr:nvCxnSpPr>
      <xdr:spPr>
        <a:xfrm>
          <a:off x="16881231" y="6379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8F8F9778-4558-4355-9AAF-055E5776AD06}"/>
            </a:ext>
          </a:extLst>
        </xdr:cNvPr>
        <xdr:cNvSpPr txBox="1"/>
      </xdr:nvSpPr>
      <xdr:spPr>
        <a:xfrm>
          <a:off x="16344427" y="62398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AE69176E-28EC-423D-8B0F-4928A622A93E}"/>
            </a:ext>
          </a:extLst>
        </xdr:cNvPr>
        <xdr:cNvCxnSpPr/>
      </xdr:nvCxnSpPr>
      <xdr:spPr>
        <a:xfrm>
          <a:off x="16881231" y="581581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8DD9621B-250D-4932-9733-B5C45D841596}"/>
            </a:ext>
          </a:extLst>
        </xdr:cNvPr>
        <xdr:cNvSpPr txBox="1"/>
      </xdr:nvSpPr>
      <xdr:spPr>
        <a:xfrm>
          <a:off x="16344427" y="567623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2A8B0252-9669-4730-A26A-5C5492634340}"/>
            </a:ext>
          </a:extLst>
        </xdr:cNvPr>
        <xdr:cNvCxnSpPr/>
      </xdr:nvCxnSpPr>
      <xdr:spPr>
        <a:xfrm>
          <a:off x="16881231" y="52522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79A090A9-84FF-4726-B608-75360CF6416E}"/>
            </a:ext>
          </a:extLst>
        </xdr:cNvPr>
        <xdr:cNvSpPr txBox="1"/>
      </xdr:nvSpPr>
      <xdr:spPr>
        <a:xfrm>
          <a:off x="16344427" y="511264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D8090F39-2564-4864-9D34-3577A7FAA13E}"/>
            </a:ext>
          </a:extLst>
        </xdr:cNvPr>
        <xdr:cNvSpPr/>
      </xdr:nvSpPr>
      <xdr:spPr>
        <a:xfrm>
          <a:off x="16881231" y="525223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B8CC33E0-53D2-40CE-A8D4-AF41A9C92DA7}"/>
            </a:ext>
          </a:extLst>
        </xdr:cNvPr>
        <xdr:cNvCxnSpPr/>
      </xdr:nvCxnSpPr>
      <xdr:spPr>
        <a:xfrm flipV="1">
          <a:off x="20461018" y="5785849"/>
          <a:ext cx="0" cy="1138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FE6561B1-0245-402E-9AF2-CDF967FB42D4}"/>
            </a:ext>
          </a:extLst>
        </xdr:cNvPr>
        <xdr:cNvSpPr txBox="1"/>
      </xdr:nvSpPr>
      <xdr:spPr>
        <a:xfrm>
          <a:off x="20499754" y="692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E65B1162-676C-4D93-9FE2-CC8EFDD0CBF7}"/>
            </a:ext>
          </a:extLst>
        </xdr:cNvPr>
        <xdr:cNvCxnSpPr/>
      </xdr:nvCxnSpPr>
      <xdr:spPr>
        <a:xfrm>
          <a:off x="20387408" y="692474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567D5E89-88D8-4F0D-B49F-7ED8DBCBAF2B}"/>
            </a:ext>
          </a:extLst>
        </xdr:cNvPr>
        <xdr:cNvSpPr txBox="1"/>
      </xdr:nvSpPr>
      <xdr:spPr>
        <a:xfrm>
          <a:off x="20499754" y="556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38C81681-B3A6-46DF-ACCD-50462E15E129}"/>
            </a:ext>
          </a:extLst>
        </xdr:cNvPr>
        <xdr:cNvCxnSpPr/>
      </xdr:nvCxnSpPr>
      <xdr:spPr>
        <a:xfrm>
          <a:off x="20387408" y="578584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F5150AA1-B4F2-4343-9220-9A3BA10A8437}"/>
            </a:ext>
          </a:extLst>
        </xdr:cNvPr>
        <xdr:cNvSpPr txBox="1"/>
      </xdr:nvSpPr>
      <xdr:spPr>
        <a:xfrm>
          <a:off x="20499754" y="6400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1C4F383C-FC55-493A-A925-0957EB2423BA}"/>
            </a:ext>
          </a:extLst>
        </xdr:cNvPr>
        <xdr:cNvSpPr/>
      </xdr:nvSpPr>
      <xdr:spPr>
        <a:xfrm>
          <a:off x="20410854" y="641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EE1FC2BC-D349-46CA-82C2-4DBFE8F5CDA9}"/>
            </a:ext>
          </a:extLst>
        </xdr:cNvPr>
        <xdr:cNvSpPr/>
      </xdr:nvSpPr>
      <xdr:spPr>
        <a:xfrm>
          <a:off x="19645923" y="6457207"/>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33E34DC6-FB23-486B-ADB6-85D6E994A739}"/>
            </a:ext>
          </a:extLst>
        </xdr:cNvPr>
        <xdr:cNvSpPr/>
      </xdr:nvSpPr>
      <xdr:spPr>
        <a:xfrm>
          <a:off x="18815538" y="646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924940A3-482B-425C-94B5-F1B843376003}"/>
            </a:ext>
          </a:extLst>
        </xdr:cNvPr>
        <xdr:cNvSpPr/>
      </xdr:nvSpPr>
      <xdr:spPr>
        <a:xfrm>
          <a:off x="17999808" y="64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0610976-0414-4B02-BF7C-041C19CD7F98}"/>
            </a:ext>
          </a:extLst>
        </xdr:cNvPr>
        <xdr:cNvSpPr/>
      </xdr:nvSpPr>
      <xdr:spPr>
        <a:xfrm>
          <a:off x="17184077" y="6490366"/>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BCF87C81-BFC2-4F62-9C39-47DFAE940675}"/>
            </a:ext>
          </a:extLst>
        </xdr:cNvPr>
        <xdr:cNvSpPr txBox="1"/>
      </xdr:nvSpPr>
      <xdr:spPr>
        <a:xfrm>
          <a:off x="20285808"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AA7A1803-6761-4248-A6B9-B98F60F41097}"/>
            </a:ext>
          </a:extLst>
        </xdr:cNvPr>
        <xdr:cNvSpPr txBox="1"/>
      </xdr:nvSpPr>
      <xdr:spPr>
        <a:xfrm>
          <a:off x="19520877"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90D35905-65D9-4816-AC5A-B19E96CE6685}"/>
            </a:ext>
          </a:extLst>
        </xdr:cNvPr>
        <xdr:cNvSpPr txBox="1"/>
      </xdr:nvSpPr>
      <xdr:spPr>
        <a:xfrm>
          <a:off x="186904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40CACC29-FB9A-4F13-9727-3F7C736ED16A}"/>
            </a:ext>
          </a:extLst>
        </xdr:cNvPr>
        <xdr:cNvSpPr txBox="1"/>
      </xdr:nvSpPr>
      <xdr:spPr>
        <a:xfrm>
          <a:off x="17874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7D6BB6E-9B24-4C5D-B73B-6DE92B73EFAD}"/>
            </a:ext>
          </a:extLst>
        </xdr:cNvPr>
        <xdr:cNvSpPr txBox="1"/>
      </xdr:nvSpPr>
      <xdr:spPr>
        <a:xfrm>
          <a:off x="17059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105450</xdr:rowOff>
    </xdr:from>
    <xdr:to>
      <xdr:col>116</xdr:col>
      <xdr:colOff>114300</xdr:colOff>
      <xdr:row>38</xdr:row>
      <xdr:rowOff>35600</xdr:rowOff>
    </xdr:to>
    <xdr:sp macro="" textlink="">
      <xdr:nvSpPr>
        <xdr:cNvPr id="579" name="楕円 578">
          <a:extLst>
            <a:ext uri="{FF2B5EF4-FFF2-40B4-BE49-F238E27FC236}">
              <a16:creationId xmlns:a16="http://schemas.microsoft.com/office/drawing/2014/main" id="{1A1C2964-794E-4AC1-BEF8-EAC2B80855B4}"/>
            </a:ext>
          </a:extLst>
        </xdr:cNvPr>
        <xdr:cNvSpPr/>
      </xdr:nvSpPr>
      <xdr:spPr>
        <a:xfrm>
          <a:off x="20410854" y="6351505"/>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128327</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91BBF5E3-EE7C-4411-B825-4413419C7976}"/>
            </a:ext>
          </a:extLst>
        </xdr:cNvPr>
        <xdr:cNvSpPr txBox="1"/>
      </xdr:nvSpPr>
      <xdr:spPr>
        <a:xfrm>
          <a:off x="20499754" y="620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109313</xdr:rowOff>
    </xdr:from>
    <xdr:to>
      <xdr:col>112</xdr:col>
      <xdr:colOff>38100</xdr:colOff>
      <xdr:row>38</xdr:row>
      <xdr:rowOff>39463</xdr:rowOff>
    </xdr:to>
    <xdr:sp macro="" textlink="">
      <xdr:nvSpPr>
        <xdr:cNvPr id="581" name="楕円 580">
          <a:extLst>
            <a:ext uri="{FF2B5EF4-FFF2-40B4-BE49-F238E27FC236}">
              <a16:creationId xmlns:a16="http://schemas.microsoft.com/office/drawing/2014/main" id="{719A5927-C0AC-43D1-9DBB-E26AE10EF6CD}"/>
            </a:ext>
          </a:extLst>
        </xdr:cNvPr>
        <xdr:cNvSpPr/>
      </xdr:nvSpPr>
      <xdr:spPr>
        <a:xfrm>
          <a:off x="19645923" y="6355368"/>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156250</xdr:rowOff>
    </xdr:from>
    <xdr:to>
      <xdr:col>116</xdr:col>
      <xdr:colOff>63500</xdr:colOff>
      <xdr:row>37</xdr:row>
      <xdr:rowOff>160113</xdr:rowOff>
    </xdr:to>
    <xdr:cxnSp macro="">
      <xdr:nvCxnSpPr>
        <xdr:cNvPr id="582" name="直線コネクタ 581">
          <a:extLst>
            <a:ext uri="{FF2B5EF4-FFF2-40B4-BE49-F238E27FC236}">
              <a16:creationId xmlns:a16="http://schemas.microsoft.com/office/drawing/2014/main" id="{CE0FA489-9CB2-40C4-BFD1-77085597BF9A}"/>
            </a:ext>
          </a:extLst>
        </xdr:cNvPr>
        <xdr:cNvCxnSpPr/>
      </xdr:nvCxnSpPr>
      <xdr:spPr>
        <a:xfrm flipV="1">
          <a:off x="19696723" y="6402305"/>
          <a:ext cx="764931" cy="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112457</xdr:rowOff>
    </xdr:from>
    <xdr:to>
      <xdr:col>107</xdr:col>
      <xdr:colOff>101600</xdr:colOff>
      <xdr:row>38</xdr:row>
      <xdr:rowOff>42607</xdr:rowOff>
    </xdr:to>
    <xdr:sp macro="" textlink="">
      <xdr:nvSpPr>
        <xdr:cNvPr id="583" name="楕円 582">
          <a:extLst>
            <a:ext uri="{FF2B5EF4-FFF2-40B4-BE49-F238E27FC236}">
              <a16:creationId xmlns:a16="http://schemas.microsoft.com/office/drawing/2014/main" id="{B4672AD9-E5EF-483B-8153-312539962D90}"/>
            </a:ext>
          </a:extLst>
        </xdr:cNvPr>
        <xdr:cNvSpPr/>
      </xdr:nvSpPr>
      <xdr:spPr>
        <a:xfrm>
          <a:off x="18815538" y="6358512"/>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160113</xdr:rowOff>
    </xdr:from>
    <xdr:to>
      <xdr:col>111</xdr:col>
      <xdr:colOff>177800</xdr:colOff>
      <xdr:row>37</xdr:row>
      <xdr:rowOff>163257</xdr:rowOff>
    </xdr:to>
    <xdr:cxnSp macro="">
      <xdr:nvCxnSpPr>
        <xdr:cNvPr id="584" name="直線コネクタ 583">
          <a:extLst>
            <a:ext uri="{FF2B5EF4-FFF2-40B4-BE49-F238E27FC236}">
              <a16:creationId xmlns:a16="http://schemas.microsoft.com/office/drawing/2014/main" id="{4AB71E87-4BE2-4305-9289-3ED6CDE1462E}"/>
            </a:ext>
          </a:extLst>
        </xdr:cNvPr>
        <xdr:cNvCxnSpPr/>
      </xdr:nvCxnSpPr>
      <xdr:spPr>
        <a:xfrm flipV="1">
          <a:off x="18866338" y="6406168"/>
          <a:ext cx="830385" cy="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115137</xdr:rowOff>
    </xdr:from>
    <xdr:to>
      <xdr:col>102</xdr:col>
      <xdr:colOff>165100</xdr:colOff>
      <xdr:row>38</xdr:row>
      <xdr:rowOff>45287</xdr:rowOff>
    </xdr:to>
    <xdr:sp macro="" textlink="">
      <xdr:nvSpPr>
        <xdr:cNvPr id="585" name="楕円 584">
          <a:extLst>
            <a:ext uri="{FF2B5EF4-FFF2-40B4-BE49-F238E27FC236}">
              <a16:creationId xmlns:a16="http://schemas.microsoft.com/office/drawing/2014/main" id="{CF6FF10F-00CC-4094-8678-BD4BAC8B74F1}"/>
            </a:ext>
          </a:extLst>
        </xdr:cNvPr>
        <xdr:cNvSpPr/>
      </xdr:nvSpPr>
      <xdr:spPr>
        <a:xfrm>
          <a:off x="17999808" y="6361192"/>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163257</xdr:rowOff>
    </xdr:from>
    <xdr:to>
      <xdr:col>107</xdr:col>
      <xdr:colOff>50800</xdr:colOff>
      <xdr:row>37</xdr:row>
      <xdr:rowOff>165937</xdr:rowOff>
    </xdr:to>
    <xdr:cxnSp macro="">
      <xdr:nvCxnSpPr>
        <xdr:cNvPr id="586" name="直線コネクタ 585">
          <a:extLst>
            <a:ext uri="{FF2B5EF4-FFF2-40B4-BE49-F238E27FC236}">
              <a16:creationId xmlns:a16="http://schemas.microsoft.com/office/drawing/2014/main" id="{8F872B53-539C-424C-9301-4619E6C4153B}"/>
            </a:ext>
          </a:extLst>
        </xdr:cNvPr>
        <xdr:cNvCxnSpPr/>
      </xdr:nvCxnSpPr>
      <xdr:spPr>
        <a:xfrm flipV="1">
          <a:off x="18050608" y="6409312"/>
          <a:ext cx="81573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119052</xdr:rowOff>
    </xdr:from>
    <xdr:to>
      <xdr:col>98</xdr:col>
      <xdr:colOff>38100</xdr:colOff>
      <xdr:row>38</xdr:row>
      <xdr:rowOff>49202</xdr:rowOff>
    </xdr:to>
    <xdr:sp macro="" textlink="">
      <xdr:nvSpPr>
        <xdr:cNvPr id="587" name="楕円 586">
          <a:extLst>
            <a:ext uri="{FF2B5EF4-FFF2-40B4-BE49-F238E27FC236}">
              <a16:creationId xmlns:a16="http://schemas.microsoft.com/office/drawing/2014/main" id="{3EACF49B-F24F-4C74-A635-4824331DBF46}"/>
            </a:ext>
          </a:extLst>
        </xdr:cNvPr>
        <xdr:cNvSpPr/>
      </xdr:nvSpPr>
      <xdr:spPr>
        <a:xfrm>
          <a:off x="17184077" y="6365107"/>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165937</xdr:rowOff>
    </xdr:from>
    <xdr:to>
      <xdr:col>102</xdr:col>
      <xdr:colOff>114300</xdr:colOff>
      <xdr:row>37</xdr:row>
      <xdr:rowOff>169852</xdr:rowOff>
    </xdr:to>
    <xdr:cxnSp macro="">
      <xdr:nvCxnSpPr>
        <xdr:cNvPr id="588" name="直線コネクタ 587">
          <a:extLst>
            <a:ext uri="{FF2B5EF4-FFF2-40B4-BE49-F238E27FC236}">
              <a16:creationId xmlns:a16="http://schemas.microsoft.com/office/drawing/2014/main" id="{DCCFF551-A6BD-43C7-8851-D6E7F53A46F4}"/>
            </a:ext>
          </a:extLst>
        </xdr:cNvPr>
        <xdr:cNvCxnSpPr/>
      </xdr:nvCxnSpPr>
      <xdr:spPr>
        <a:xfrm flipV="1">
          <a:off x="17234877" y="6411992"/>
          <a:ext cx="815731" cy="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FFF58C63-4A26-4E1E-971D-44909370549E}"/>
            </a:ext>
          </a:extLst>
        </xdr:cNvPr>
        <xdr:cNvSpPr txBox="1"/>
      </xdr:nvSpPr>
      <xdr:spPr>
        <a:xfrm>
          <a:off x="19431488" y="654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D25B545D-0AAE-4FDD-AA42-3B04F5368101}"/>
            </a:ext>
          </a:extLst>
        </xdr:cNvPr>
        <xdr:cNvSpPr txBox="1"/>
      </xdr:nvSpPr>
      <xdr:spPr>
        <a:xfrm>
          <a:off x="18628457" y="655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C2A498C0-ED2C-4202-9D64-67C27DAFD5C8}"/>
            </a:ext>
          </a:extLst>
        </xdr:cNvPr>
        <xdr:cNvSpPr txBox="1"/>
      </xdr:nvSpPr>
      <xdr:spPr>
        <a:xfrm>
          <a:off x="17798073" y="65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752F3C46-E441-43E5-A7B6-9024DFC6F380}"/>
            </a:ext>
          </a:extLst>
        </xdr:cNvPr>
        <xdr:cNvSpPr txBox="1"/>
      </xdr:nvSpPr>
      <xdr:spPr>
        <a:xfrm>
          <a:off x="16982342" y="658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55990</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6158FA2D-753D-49DF-90A3-B6FBFD65F8F6}"/>
            </a:ext>
          </a:extLst>
        </xdr:cNvPr>
        <xdr:cNvSpPr txBox="1"/>
      </xdr:nvSpPr>
      <xdr:spPr>
        <a:xfrm>
          <a:off x="19431488" y="613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59134</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765597F5-462A-4238-827F-245D5D497972}"/>
            </a:ext>
          </a:extLst>
        </xdr:cNvPr>
        <xdr:cNvSpPr txBox="1"/>
      </xdr:nvSpPr>
      <xdr:spPr>
        <a:xfrm>
          <a:off x="18628457" y="613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61814</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42E1FF49-DFB3-42D3-B6D4-780B09D9D4C3}"/>
            </a:ext>
          </a:extLst>
        </xdr:cNvPr>
        <xdr:cNvSpPr txBox="1"/>
      </xdr:nvSpPr>
      <xdr:spPr>
        <a:xfrm>
          <a:off x="17798073" y="613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65729</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A7E4C10A-AFC2-415D-BEF8-75782F4A5AD0}"/>
            </a:ext>
          </a:extLst>
        </xdr:cNvPr>
        <xdr:cNvSpPr txBox="1"/>
      </xdr:nvSpPr>
      <xdr:spPr>
        <a:xfrm>
          <a:off x="16982342" y="614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4BC0318F-0AE1-4B3A-B5B0-3F311C51ABCE}"/>
            </a:ext>
          </a:extLst>
        </xdr:cNvPr>
        <xdr:cNvSpPr/>
      </xdr:nvSpPr>
      <xdr:spPr>
        <a:xfrm>
          <a:off x="11493500"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82F187B-C2AD-4424-8242-852D00F7B6E3}"/>
            </a:ext>
          </a:extLst>
        </xdr:cNvPr>
        <xdr:cNvSpPr/>
      </xdr:nvSpPr>
      <xdr:spPr>
        <a:xfrm>
          <a:off x="11605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41F30BE-85AE-4ACC-9409-6CF994DC5737}"/>
            </a:ext>
          </a:extLst>
        </xdr:cNvPr>
        <xdr:cNvSpPr/>
      </xdr:nvSpPr>
      <xdr:spPr>
        <a:xfrm>
          <a:off x="11605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ECCED557-DCBC-4B9B-9B94-CBFB45C7EF95}"/>
            </a:ext>
          </a:extLst>
        </xdr:cNvPr>
        <xdr:cNvSpPr/>
      </xdr:nvSpPr>
      <xdr:spPr>
        <a:xfrm>
          <a:off x="12548577"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6811BC42-1148-4510-BC6A-8849BFF6638D}"/>
            </a:ext>
          </a:extLst>
        </xdr:cNvPr>
        <xdr:cNvSpPr/>
      </xdr:nvSpPr>
      <xdr:spPr>
        <a:xfrm>
          <a:off x="12548577"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DBC47A5C-9475-48D8-9869-C158B2BBFB2D}"/>
            </a:ext>
          </a:extLst>
        </xdr:cNvPr>
        <xdr:cNvSpPr/>
      </xdr:nvSpPr>
      <xdr:spPr>
        <a:xfrm>
          <a:off x="13603654"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8BDCD757-3917-4D89-AE92-9C8EFE1CC282}"/>
            </a:ext>
          </a:extLst>
        </xdr:cNvPr>
        <xdr:cNvSpPr/>
      </xdr:nvSpPr>
      <xdr:spPr>
        <a:xfrm>
          <a:off x="13603654"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51F57E4C-FAA5-4D44-9070-6EB783D3E5F0}"/>
            </a:ext>
          </a:extLst>
        </xdr:cNvPr>
        <xdr:cNvSpPr/>
      </xdr:nvSpPr>
      <xdr:spPr>
        <a:xfrm>
          <a:off x="11493500"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B3B35192-52E8-461F-945D-BBBE7281B9FD}"/>
            </a:ext>
          </a:extLst>
        </xdr:cNvPr>
        <xdr:cNvSpPr txBox="1"/>
      </xdr:nvSpPr>
      <xdr:spPr>
        <a:xfrm>
          <a:off x="11455400"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29F85EBB-48E0-44B3-8A01-248F7F1E0D57}"/>
            </a:ext>
          </a:extLst>
        </xdr:cNvPr>
        <xdr:cNvCxnSpPr/>
      </xdr:nvCxnSpPr>
      <xdr:spPr>
        <a:xfrm>
          <a:off x="11493500" y="1125591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9F5285C2-13C4-4EDB-A318-832F9449C4DB}"/>
            </a:ext>
          </a:extLst>
        </xdr:cNvPr>
        <xdr:cNvSpPr txBox="1"/>
      </xdr:nvSpPr>
      <xdr:spPr>
        <a:xfrm>
          <a:off x="11070283"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34CBAD7A-9401-41ED-951A-D5F90EB5AAA6}"/>
            </a:ext>
          </a:extLst>
        </xdr:cNvPr>
        <xdr:cNvCxnSpPr/>
      </xdr:nvCxnSpPr>
      <xdr:spPr>
        <a:xfrm>
          <a:off x="11493500" y="1080398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F094D41C-85C2-4CCB-B5C6-A67768FA091E}"/>
            </a:ext>
          </a:extLst>
        </xdr:cNvPr>
        <xdr:cNvSpPr txBox="1"/>
      </xdr:nvSpPr>
      <xdr:spPr>
        <a:xfrm>
          <a:off x="11119749" y="10664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6D411025-CE59-4C68-828A-31247518F0DC}"/>
            </a:ext>
          </a:extLst>
        </xdr:cNvPr>
        <xdr:cNvCxnSpPr/>
      </xdr:nvCxnSpPr>
      <xdr:spPr>
        <a:xfrm>
          <a:off x="11493500" y="1035470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2ECFC833-E396-495F-9B25-490EA190CD9C}"/>
            </a:ext>
          </a:extLst>
        </xdr:cNvPr>
        <xdr:cNvSpPr txBox="1"/>
      </xdr:nvSpPr>
      <xdr:spPr>
        <a:xfrm>
          <a:off x="11119749" y="1021511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BAC6D370-BC6A-4D9B-BE46-1C7D200382AC}"/>
            </a:ext>
          </a:extLst>
        </xdr:cNvPr>
        <xdr:cNvCxnSpPr/>
      </xdr:nvCxnSpPr>
      <xdr:spPr>
        <a:xfrm>
          <a:off x="11493500" y="990541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A2B7A1AD-8163-422D-B442-C60CE205E139}"/>
            </a:ext>
          </a:extLst>
        </xdr:cNvPr>
        <xdr:cNvSpPr txBox="1"/>
      </xdr:nvSpPr>
      <xdr:spPr>
        <a:xfrm>
          <a:off x="11119749" y="97658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784FC0A9-3727-4545-AF89-FF34166F79DA}"/>
            </a:ext>
          </a:extLst>
        </xdr:cNvPr>
        <xdr:cNvCxnSpPr/>
      </xdr:nvCxnSpPr>
      <xdr:spPr>
        <a:xfrm>
          <a:off x="11493500" y="945348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DEF1A524-3E37-4124-9E05-C6C40B4BB92B}"/>
            </a:ext>
          </a:extLst>
        </xdr:cNvPr>
        <xdr:cNvSpPr txBox="1"/>
      </xdr:nvSpPr>
      <xdr:spPr>
        <a:xfrm>
          <a:off x="11119749" y="931390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821A666F-2B13-46E8-844F-A5FF2C91804F}"/>
            </a:ext>
          </a:extLst>
        </xdr:cNvPr>
        <xdr:cNvCxnSpPr/>
      </xdr:nvCxnSpPr>
      <xdr:spPr>
        <a:xfrm>
          <a:off x="11493500" y="900420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7D9FD408-2661-4AF9-BBDC-058D0996408F}"/>
            </a:ext>
          </a:extLst>
        </xdr:cNvPr>
        <xdr:cNvSpPr txBox="1"/>
      </xdr:nvSpPr>
      <xdr:spPr>
        <a:xfrm>
          <a:off x="11183869" y="88646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D2005912-86FE-4620-ABB1-A004C5F7B75B}"/>
            </a:ext>
          </a:extLst>
        </xdr:cNvPr>
        <xdr:cNvSpPr/>
      </xdr:nvSpPr>
      <xdr:spPr>
        <a:xfrm>
          <a:off x="11493500"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BE56DD7-26CD-4F58-AB38-C62554E23E59}"/>
            </a:ext>
          </a:extLst>
        </xdr:cNvPr>
        <xdr:cNvCxnSpPr/>
      </xdr:nvCxnSpPr>
      <xdr:spPr>
        <a:xfrm flipV="1">
          <a:off x="15073287" y="9426409"/>
          <a:ext cx="0" cy="1220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D6D88ED9-5307-4901-8A42-9541A5F4BFF8}"/>
            </a:ext>
          </a:extLst>
        </xdr:cNvPr>
        <xdr:cNvSpPr txBox="1"/>
      </xdr:nvSpPr>
      <xdr:spPr>
        <a:xfrm>
          <a:off x="15112023" y="106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8336946E-ADF9-4303-885E-ED18BCE7576A}"/>
            </a:ext>
          </a:extLst>
        </xdr:cNvPr>
        <xdr:cNvCxnSpPr/>
      </xdr:nvCxnSpPr>
      <xdr:spPr>
        <a:xfrm>
          <a:off x="14985023" y="1064660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CC4CEEFF-5FC5-4FB3-82F3-CA8025A0F0A9}"/>
            </a:ext>
          </a:extLst>
        </xdr:cNvPr>
        <xdr:cNvSpPr txBox="1"/>
      </xdr:nvSpPr>
      <xdr:spPr>
        <a:xfrm>
          <a:off x="15112023" y="9204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B6722F2F-EB32-4247-9D64-F007EC5F46A3}"/>
            </a:ext>
          </a:extLst>
        </xdr:cNvPr>
        <xdr:cNvCxnSpPr/>
      </xdr:nvCxnSpPr>
      <xdr:spPr>
        <a:xfrm>
          <a:off x="14985023" y="942640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2729CD90-8F8B-4D65-88EE-5FC6C31E0A60}"/>
            </a:ext>
          </a:extLst>
        </xdr:cNvPr>
        <xdr:cNvSpPr txBox="1"/>
      </xdr:nvSpPr>
      <xdr:spPr>
        <a:xfrm>
          <a:off x="15112023" y="100155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7E399E23-15FC-4D9F-A149-DAADFFEB666F}"/>
            </a:ext>
          </a:extLst>
        </xdr:cNvPr>
        <xdr:cNvSpPr/>
      </xdr:nvSpPr>
      <xdr:spPr>
        <a:xfrm>
          <a:off x="15023123" y="1003714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F98D585E-908C-490D-8555-01915F30A9D1}"/>
            </a:ext>
          </a:extLst>
        </xdr:cNvPr>
        <xdr:cNvSpPr/>
      </xdr:nvSpPr>
      <xdr:spPr>
        <a:xfrm>
          <a:off x="14243538" y="999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EEF86297-2515-403F-8BC9-5F98A0C4AC3A}"/>
            </a:ext>
          </a:extLst>
        </xdr:cNvPr>
        <xdr:cNvSpPr/>
      </xdr:nvSpPr>
      <xdr:spPr>
        <a:xfrm>
          <a:off x="13427808" y="995291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1184A480-BBB1-4437-8648-99602033B4C9}"/>
            </a:ext>
          </a:extLst>
        </xdr:cNvPr>
        <xdr:cNvSpPr/>
      </xdr:nvSpPr>
      <xdr:spPr>
        <a:xfrm>
          <a:off x="12612077" y="9948340"/>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6F9B3715-5759-4FD9-A555-B5A424052427}"/>
            </a:ext>
          </a:extLst>
        </xdr:cNvPr>
        <xdr:cNvSpPr/>
      </xdr:nvSpPr>
      <xdr:spPr>
        <a:xfrm>
          <a:off x="11781692" y="987518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537BDB40-DA26-4D53-83F2-25CAAA9054A6}"/>
            </a:ext>
          </a:extLst>
        </xdr:cNvPr>
        <xdr:cNvSpPr txBox="1"/>
      </xdr:nvSpPr>
      <xdr:spPr>
        <a:xfrm>
          <a:off x="148980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D5A512B2-AAD8-4001-96FB-0D456D3D3254}"/>
            </a:ext>
          </a:extLst>
        </xdr:cNvPr>
        <xdr:cNvSpPr txBox="1"/>
      </xdr:nvSpPr>
      <xdr:spPr>
        <a:xfrm>
          <a:off x="14118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1B76E7F-6432-4B4A-89F8-006FCD194581}"/>
            </a:ext>
          </a:extLst>
        </xdr:cNvPr>
        <xdr:cNvSpPr txBox="1"/>
      </xdr:nvSpPr>
      <xdr:spPr>
        <a:xfrm>
          <a:off x="13302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3A2D9D19-552E-45FE-8E2B-EB80ACA42E46}"/>
            </a:ext>
          </a:extLst>
        </xdr:cNvPr>
        <xdr:cNvSpPr txBox="1"/>
      </xdr:nvSpPr>
      <xdr:spPr>
        <a:xfrm>
          <a:off x="12487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6F4ACEB-A9BF-48B5-9E19-1172D0B689D7}"/>
            </a:ext>
          </a:extLst>
        </xdr:cNvPr>
        <xdr:cNvSpPr txBox="1"/>
      </xdr:nvSpPr>
      <xdr:spPr>
        <a:xfrm>
          <a:off x="11656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84074</xdr:rowOff>
    </xdr:from>
    <xdr:to>
      <xdr:col>85</xdr:col>
      <xdr:colOff>177800</xdr:colOff>
      <xdr:row>58</xdr:row>
      <xdr:rowOff>14224</xdr:rowOff>
    </xdr:to>
    <xdr:sp macro="" textlink="">
      <xdr:nvSpPr>
        <xdr:cNvPr id="635" name="楕円 634">
          <a:extLst>
            <a:ext uri="{FF2B5EF4-FFF2-40B4-BE49-F238E27FC236}">
              <a16:creationId xmlns:a16="http://schemas.microsoft.com/office/drawing/2014/main" id="{F58168D8-8096-4D5A-ACB5-44E95E9E9861}"/>
            </a:ext>
          </a:extLst>
        </xdr:cNvPr>
        <xdr:cNvSpPr/>
      </xdr:nvSpPr>
      <xdr:spPr>
        <a:xfrm>
          <a:off x="15023123" y="970637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106951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DDDD185C-DE7A-4D0E-859E-03FC55E3B5C8}"/>
            </a:ext>
          </a:extLst>
        </xdr:cNvPr>
        <xdr:cNvSpPr txBox="1"/>
      </xdr:nvSpPr>
      <xdr:spPr>
        <a:xfrm>
          <a:off x="15112023" y="9560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33782</xdr:rowOff>
    </xdr:from>
    <xdr:to>
      <xdr:col>81</xdr:col>
      <xdr:colOff>101600</xdr:colOff>
      <xdr:row>57</xdr:row>
      <xdr:rowOff>135382</xdr:rowOff>
    </xdr:to>
    <xdr:sp macro="" textlink="">
      <xdr:nvSpPr>
        <xdr:cNvPr id="637" name="楕円 636">
          <a:extLst>
            <a:ext uri="{FF2B5EF4-FFF2-40B4-BE49-F238E27FC236}">
              <a16:creationId xmlns:a16="http://schemas.microsoft.com/office/drawing/2014/main" id="{08B41659-276B-4A6A-8AF2-CC42E1D7E1A9}"/>
            </a:ext>
          </a:extLst>
        </xdr:cNvPr>
        <xdr:cNvSpPr/>
      </xdr:nvSpPr>
      <xdr:spPr>
        <a:xfrm>
          <a:off x="14243538" y="965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84582</xdr:rowOff>
    </xdr:from>
    <xdr:to>
      <xdr:col>85</xdr:col>
      <xdr:colOff>127000</xdr:colOff>
      <xdr:row>57</xdr:row>
      <xdr:rowOff>134874</xdr:rowOff>
    </xdr:to>
    <xdr:cxnSp macro="">
      <xdr:nvCxnSpPr>
        <xdr:cNvPr id="638" name="直線コネクタ 637">
          <a:extLst>
            <a:ext uri="{FF2B5EF4-FFF2-40B4-BE49-F238E27FC236}">
              <a16:creationId xmlns:a16="http://schemas.microsoft.com/office/drawing/2014/main" id="{584D5558-AFFE-4AA7-B323-F81043AA64CA}"/>
            </a:ext>
          </a:extLst>
        </xdr:cNvPr>
        <xdr:cNvCxnSpPr/>
      </xdr:nvCxnSpPr>
      <xdr:spPr>
        <a:xfrm>
          <a:off x="14294338" y="9706884"/>
          <a:ext cx="779585"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154940</xdr:rowOff>
    </xdr:from>
    <xdr:to>
      <xdr:col>76</xdr:col>
      <xdr:colOff>165100</xdr:colOff>
      <xdr:row>57</xdr:row>
      <xdr:rowOff>85090</xdr:rowOff>
    </xdr:to>
    <xdr:sp macro="" textlink="">
      <xdr:nvSpPr>
        <xdr:cNvPr id="639" name="楕円 638">
          <a:extLst>
            <a:ext uri="{FF2B5EF4-FFF2-40B4-BE49-F238E27FC236}">
              <a16:creationId xmlns:a16="http://schemas.microsoft.com/office/drawing/2014/main" id="{4358B30C-7140-4166-97AC-DB9E95BEE7ED}"/>
            </a:ext>
          </a:extLst>
        </xdr:cNvPr>
        <xdr:cNvSpPr/>
      </xdr:nvSpPr>
      <xdr:spPr>
        <a:xfrm>
          <a:off x="13427808" y="960842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34290</xdr:rowOff>
    </xdr:from>
    <xdr:to>
      <xdr:col>81</xdr:col>
      <xdr:colOff>50800</xdr:colOff>
      <xdr:row>57</xdr:row>
      <xdr:rowOff>84582</xdr:rowOff>
    </xdr:to>
    <xdr:cxnSp macro="">
      <xdr:nvCxnSpPr>
        <xdr:cNvPr id="640" name="直線コネクタ 639">
          <a:extLst>
            <a:ext uri="{FF2B5EF4-FFF2-40B4-BE49-F238E27FC236}">
              <a16:creationId xmlns:a16="http://schemas.microsoft.com/office/drawing/2014/main" id="{C87D8630-4FFB-4D77-BB7F-0C2ABB13C1F9}"/>
            </a:ext>
          </a:extLst>
        </xdr:cNvPr>
        <xdr:cNvCxnSpPr/>
      </xdr:nvCxnSpPr>
      <xdr:spPr>
        <a:xfrm>
          <a:off x="13478608" y="9656592"/>
          <a:ext cx="81573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104648</xdr:rowOff>
    </xdr:from>
    <xdr:to>
      <xdr:col>72</xdr:col>
      <xdr:colOff>38100</xdr:colOff>
      <xdr:row>57</xdr:row>
      <xdr:rowOff>34798</xdr:rowOff>
    </xdr:to>
    <xdr:sp macro="" textlink="">
      <xdr:nvSpPr>
        <xdr:cNvPr id="641" name="楕円 640">
          <a:extLst>
            <a:ext uri="{FF2B5EF4-FFF2-40B4-BE49-F238E27FC236}">
              <a16:creationId xmlns:a16="http://schemas.microsoft.com/office/drawing/2014/main" id="{239C92DA-67EA-4893-BDCD-9C617DB79DC9}"/>
            </a:ext>
          </a:extLst>
        </xdr:cNvPr>
        <xdr:cNvSpPr/>
      </xdr:nvSpPr>
      <xdr:spPr>
        <a:xfrm>
          <a:off x="12612077" y="9558137"/>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155448</xdr:rowOff>
    </xdr:from>
    <xdr:to>
      <xdr:col>76</xdr:col>
      <xdr:colOff>114300</xdr:colOff>
      <xdr:row>57</xdr:row>
      <xdr:rowOff>34290</xdr:rowOff>
    </xdr:to>
    <xdr:cxnSp macro="">
      <xdr:nvCxnSpPr>
        <xdr:cNvPr id="642" name="直線コネクタ 641">
          <a:extLst>
            <a:ext uri="{FF2B5EF4-FFF2-40B4-BE49-F238E27FC236}">
              <a16:creationId xmlns:a16="http://schemas.microsoft.com/office/drawing/2014/main" id="{95A336B0-EE14-4001-954B-534058ED726F}"/>
            </a:ext>
          </a:extLst>
        </xdr:cNvPr>
        <xdr:cNvCxnSpPr/>
      </xdr:nvCxnSpPr>
      <xdr:spPr>
        <a:xfrm>
          <a:off x="12662877" y="9608937"/>
          <a:ext cx="815731" cy="4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54356</xdr:rowOff>
    </xdr:from>
    <xdr:to>
      <xdr:col>67</xdr:col>
      <xdr:colOff>101600</xdr:colOff>
      <xdr:row>56</xdr:row>
      <xdr:rowOff>155956</xdr:rowOff>
    </xdr:to>
    <xdr:sp macro="" textlink="">
      <xdr:nvSpPr>
        <xdr:cNvPr id="643" name="楕円 642">
          <a:extLst>
            <a:ext uri="{FF2B5EF4-FFF2-40B4-BE49-F238E27FC236}">
              <a16:creationId xmlns:a16="http://schemas.microsoft.com/office/drawing/2014/main" id="{59873894-6FC8-419A-8647-C26FD8533111}"/>
            </a:ext>
          </a:extLst>
        </xdr:cNvPr>
        <xdr:cNvSpPr/>
      </xdr:nvSpPr>
      <xdr:spPr>
        <a:xfrm>
          <a:off x="11781692" y="950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105156</xdr:rowOff>
    </xdr:from>
    <xdr:to>
      <xdr:col>71</xdr:col>
      <xdr:colOff>177800</xdr:colOff>
      <xdr:row>56</xdr:row>
      <xdr:rowOff>155448</xdr:rowOff>
    </xdr:to>
    <xdr:cxnSp macro="">
      <xdr:nvCxnSpPr>
        <xdr:cNvPr id="644" name="直線コネクタ 643">
          <a:extLst>
            <a:ext uri="{FF2B5EF4-FFF2-40B4-BE49-F238E27FC236}">
              <a16:creationId xmlns:a16="http://schemas.microsoft.com/office/drawing/2014/main" id="{31177220-01C2-45CA-9EE7-87155F1C9352}"/>
            </a:ext>
          </a:extLst>
        </xdr:cNvPr>
        <xdr:cNvCxnSpPr/>
      </xdr:nvCxnSpPr>
      <xdr:spPr>
        <a:xfrm>
          <a:off x="11832492" y="9558645"/>
          <a:ext cx="830385"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572E97A8-BBE5-46FB-A520-0C78799B5D3C}"/>
            </a:ext>
          </a:extLst>
        </xdr:cNvPr>
        <xdr:cNvSpPr txBox="1"/>
      </xdr:nvSpPr>
      <xdr:spPr>
        <a:xfrm>
          <a:off x="14093736" y="10088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860EB868-7DDA-4D98-94C1-1ECD0E2D786F}"/>
            </a:ext>
          </a:extLst>
        </xdr:cNvPr>
        <xdr:cNvSpPr txBox="1"/>
      </xdr:nvSpPr>
      <xdr:spPr>
        <a:xfrm>
          <a:off x="13290706" y="10043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DFDD732E-7F38-41C5-A78C-038151C72390}"/>
            </a:ext>
          </a:extLst>
        </xdr:cNvPr>
        <xdr:cNvSpPr txBox="1"/>
      </xdr:nvSpPr>
      <xdr:spPr>
        <a:xfrm>
          <a:off x="12474975" y="10038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9A32CF0C-9947-4AC8-BA68-01075061BD92}"/>
            </a:ext>
          </a:extLst>
        </xdr:cNvPr>
        <xdr:cNvSpPr txBox="1"/>
      </xdr:nvSpPr>
      <xdr:spPr>
        <a:xfrm>
          <a:off x="11644590" y="996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151909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EBC0EBF6-DFD9-45F6-B0B9-13D6050F175D}"/>
            </a:ext>
          </a:extLst>
        </xdr:cNvPr>
        <xdr:cNvSpPr txBox="1"/>
      </xdr:nvSpPr>
      <xdr:spPr>
        <a:xfrm>
          <a:off x="14093736" y="943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101617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40A7AF59-6C8F-4F50-AF06-32A4E43CDD76}"/>
            </a:ext>
          </a:extLst>
        </xdr:cNvPr>
        <xdr:cNvSpPr txBox="1"/>
      </xdr:nvSpPr>
      <xdr:spPr>
        <a:xfrm>
          <a:off x="13290706" y="938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51325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5BB1AEE6-87EA-4D2A-BF73-DED9985814FC}"/>
            </a:ext>
          </a:extLst>
        </xdr:cNvPr>
        <xdr:cNvSpPr txBox="1"/>
      </xdr:nvSpPr>
      <xdr:spPr>
        <a:xfrm>
          <a:off x="12474975" y="933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1033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C9881775-983C-421F-B199-77581135AF3E}"/>
            </a:ext>
          </a:extLst>
        </xdr:cNvPr>
        <xdr:cNvSpPr txBox="1"/>
      </xdr:nvSpPr>
      <xdr:spPr>
        <a:xfrm>
          <a:off x="11644590" y="9285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F3D5132E-1A1E-4A8F-A801-20BD85E09A27}"/>
            </a:ext>
          </a:extLst>
        </xdr:cNvPr>
        <xdr:cNvSpPr/>
      </xdr:nvSpPr>
      <xdr:spPr>
        <a:xfrm>
          <a:off x="16881231"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105B92CD-DB29-4117-AC36-F8644F8156FF}"/>
            </a:ext>
          </a:extLst>
        </xdr:cNvPr>
        <xdr:cNvSpPr/>
      </xdr:nvSpPr>
      <xdr:spPr>
        <a:xfrm>
          <a:off x="17008231"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BC6B4CA7-B1BC-41A4-A85E-882257FAB543}"/>
            </a:ext>
          </a:extLst>
        </xdr:cNvPr>
        <xdr:cNvSpPr/>
      </xdr:nvSpPr>
      <xdr:spPr>
        <a:xfrm>
          <a:off x="17008231"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7E009FB8-D452-4F62-9F4D-7DD5575C8C00}"/>
            </a:ext>
          </a:extLst>
        </xdr:cNvPr>
        <xdr:cNvSpPr/>
      </xdr:nvSpPr>
      <xdr:spPr>
        <a:xfrm>
          <a:off x="17936308"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48B29C8D-A6DF-49B5-9799-BD8774109790}"/>
            </a:ext>
          </a:extLst>
        </xdr:cNvPr>
        <xdr:cNvSpPr/>
      </xdr:nvSpPr>
      <xdr:spPr>
        <a:xfrm>
          <a:off x="17936308"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24C322A8-8AD5-478B-81EA-0D1696ABE819}"/>
            </a:ext>
          </a:extLst>
        </xdr:cNvPr>
        <xdr:cNvSpPr/>
      </xdr:nvSpPr>
      <xdr:spPr>
        <a:xfrm>
          <a:off x="18991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8D13E1AE-6094-4387-B4DF-6AD68A72707F}"/>
            </a:ext>
          </a:extLst>
        </xdr:cNvPr>
        <xdr:cNvSpPr/>
      </xdr:nvSpPr>
      <xdr:spPr>
        <a:xfrm>
          <a:off x="18991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B8E12044-46E0-49EF-8188-FDC01A8D85C5}"/>
            </a:ext>
          </a:extLst>
        </xdr:cNvPr>
        <xdr:cNvSpPr/>
      </xdr:nvSpPr>
      <xdr:spPr>
        <a:xfrm>
          <a:off x="16881231"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7BCD8344-90A8-4496-ABFA-8F8FB7CA403B}"/>
            </a:ext>
          </a:extLst>
        </xdr:cNvPr>
        <xdr:cNvSpPr txBox="1"/>
      </xdr:nvSpPr>
      <xdr:spPr>
        <a:xfrm>
          <a:off x="16857785"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7178749B-FFFA-4A14-B6A2-BA8FA82A833F}"/>
            </a:ext>
          </a:extLst>
        </xdr:cNvPr>
        <xdr:cNvCxnSpPr/>
      </xdr:nvCxnSpPr>
      <xdr:spPr>
        <a:xfrm>
          <a:off x="16881231"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01A88D9-7EB0-4061-BDAB-FB195CAD5C5F}"/>
            </a:ext>
          </a:extLst>
        </xdr:cNvPr>
        <xdr:cNvCxnSpPr/>
      </xdr:nvCxnSpPr>
      <xdr:spPr>
        <a:xfrm>
          <a:off x="16881231" y="1080398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BD07ADAF-FC5D-45EA-9EDC-D08D89BFE7B5}"/>
            </a:ext>
          </a:extLst>
        </xdr:cNvPr>
        <xdr:cNvSpPr txBox="1"/>
      </xdr:nvSpPr>
      <xdr:spPr>
        <a:xfrm>
          <a:off x="16458013" y="1066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6F8C2B77-BB2D-4DA4-88AA-AF1AD9D57F91}"/>
            </a:ext>
          </a:extLst>
        </xdr:cNvPr>
        <xdr:cNvCxnSpPr/>
      </xdr:nvCxnSpPr>
      <xdr:spPr>
        <a:xfrm>
          <a:off x="16881231" y="1035470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D594FA7C-DC24-488A-9E49-941191B9CC3C}"/>
            </a:ext>
          </a:extLst>
        </xdr:cNvPr>
        <xdr:cNvSpPr txBox="1"/>
      </xdr:nvSpPr>
      <xdr:spPr>
        <a:xfrm>
          <a:off x="16458013" y="102151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1788C9A-2EAB-4B60-9AF5-07F2C0E1DCA1}"/>
            </a:ext>
          </a:extLst>
        </xdr:cNvPr>
        <xdr:cNvCxnSpPr/>
      </xdr:nvCxnSpPr>
      <xdr:spPr>
        <a:xfrm>
          <a:off x="16881231" y="990541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A35D4B97-6285-447C-A639-9A6747E992FC}"/>
            </a:ext>
          </a:extLst>
        </xdr:cNvPr>
        <xdr:cNvSpPr txBox="1"/>
      </xdr:nvSpPr>
      <xdr:spPr>
        <a:xfrm>
          <a:off x="16458013" y="97658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F66F86CF-D6D3-494A-B946-3F36BC5DB886}"/>
            </a:ext>
          </a:extLst>
        </xdr:cNvPr>
        <xdr:cNvCxnSpPr/>
      </xdr:nvCxnSpPr>
      <xdr:spPr>
        <a:xfrm>
          <a:off x="16881231" y="945348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3BB732B8-55C6-424A-BD8C-DA64EEF2ABB9}"/>
            </a:ext>
          </a:extLst>
        </xdr:cNvPr>
        <xdr:cNvSpPr txBox="1"/>
      </xdr:nvSpPr>
      <xdr:spPr>
        <a:xfrm>
          <a:off x="16458013" y="931390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650455D0-FEA9-4C9F-9D1E-CE328038348F}"/>
            </a:ext>
          </a:extLst>
        </xdr:cNvPr>
        <xdr:cNvCxnSpPr/>
      </xdr:nvCxnSpPr>
      <xdr:spPr>
        <a:xfrm>
          <a:off x="16881231"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9162EFED-79C4-475E-BE41-9BC1EE740B50}"/>
            </a:ext>
          </a:extLst>
        </xdr:cNvPr>
        <xdr:cNvSpPr txBox="1"/>
      </xdr:nvSpPr>
      <xdr:spPr>
        <a:xfrm>
          <a:off x="16458013" y="8864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B8BA7273-47C5-4313-B10C-BCE3A721B977}"/>
            </a:ext>
          </a:extLst>
        </xdr:cNvPr>
        <xdr:cNvSpPr/>
      </xdr:nvSpPr>
      <xdr:spPr>
        <a:xfrm>
          <a:off x="16881231"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7E5847C3-768D-4569-ABF8-4DE43C50F598}"/>
            </a:ext>
          </a:extLst>
        </xdr:cNvPr>
        <xdr:cNvCxnSpPr/>
      </xdr:nvCxnSpPr>
      <xdr:spPr>
        <a:xfrm flipV="1">
          <a:off x="20461018" y="9382975"/>
          <a:ext cx="0" cy="1414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E04A6122-8D93-4B74-99FA-957F4746A276}"/>
            </a:ext>
          </a:extLst>
        </xdr:cNvPr>
        <xdr:cNvSpPr txBox="1"/>
      </xdr:nvSpPr>
      <xdr:spPr>
        <a:xfrm>
          <a:off x="20499754" y="1080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0DC5600F-91DE-4433-B6A1-DB9E22571859}"/>
            </a:ext>
          </a:extLst>
        </xdr:cNvPr>
        <xdr:cNvCxnSpPr/>
      </xdr:nvCxnSpPr>
      <xdr:spPr>
        <a:xfrm>
          <a:off x="20387408" y="1079748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B1038AF2-DDA2-47F1-9901-F3EA130C4C74}"/>
            </a:ext>
          </a:extLst>
        </xdr:cNvPr>
        <xdr:cNvSpPr txBox="1"/>
      </xdr:nvSpPr>
      <xdr:spPr>
        <a:xfrm>
          <a:off x="20499754" y="916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453A9962-AFB2-408B-8B3F-07980B6A241F}"/>
            </a:ext>
          </a:extLst>
        </xdr:cNvPr>
        <xdr:cNvCxnSpPr/>
      </xdr:nvCxnSpPr>
      <xdr:spPr>
        <a:xfrm>
          <a:off x="20387408" y="938297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71595891-911C-4F68-BF94-C02F6C7AD54C}"/>
            </a:ext>
          </a:extLst>
        </xdr:cNvPr>
        <xdr:cNvSpPr txBox="1"/>
      </xdr:nvSpPr>
      <xdr:spPr>
        <a:xfrm>
          <a:off x="20499754" y="10608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9625251D-E513-45F7-AA08-B769BDB72280}"/>
            </a:ext>
          </a:extLst>
        </xdr:cNvPr>
        <xdr:cNvSpPr/>
      </xdr:nvSpPr>
      <xdr:spPr>
        <a:xfrm>
          <a:off x="20410854" y="10630447"/>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BE00FC07-54F1-421C-B76A-0327915BE110}"/>
            </a:ext>
          </a:extLst>
        </xdr:cNvPr>
        <xdr:cNvSpPr/>
      </xdr:nvSpPr>
      <xdr:spPr>
        <a:xfrm>
          <a:off x="19645923" y="10635019"/>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D6952326-6EC6-46B7-B138-D07FA86C6180}"/>
            </a:ext>
          </a:extLst>
        </xdr:cNvPr>
        <xdr:cNvSpPr/>
      </xdr:nvSpPr>
      <xdr:spPr>
        <a:xfrm>
          <a:off x="18815538" y="1063501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982BB6B6-792C-4AF5-B29D-CD32A776397D}"/>
            </a:ext>
          </a:extLst>
        </xdr:cNvPr>
        <xdr:cNvSpPr/>
      </xdr:nvSpPr>
      <xdr:spPr>
        <a:xfrm>
          <a:off x="17999808" y="106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D190E9F4-F786-4236-943E-EE3B44DDC899}"/>
            </a:ext>
          </a:extLst>
        </xdr:cNvPr>
        <xdr:cNvSpPr/>
      </xdr:nvSpPr>
      <xdr:spPr>
        <a:xfrm>
          <a:off x="17184077" y="1063695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858FE0F8-6127-469E-BF0C-F8A1FA46E088}"/>
            </a:ext>
          </a:extLst>
        </xdr:cNvPr>
        <xdr:cNvSpPr txBox="1"/>
      </xdr:nvSpPr>
      <xdr:spPr>
        <a:xfrm>
          <a:off x="20285808"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CF21401D-A423-49E9-BE72-B59B5C6F070F}"/>
            </a:ext>
          </a:extLst>
        </xdr:cNvPr>
        <xdr:cNvSpPr txBox="1"/>
      </xdr:nvSpPr>
      <xdr:spPr>
        <a:xfrm>
          <a:off x="195208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FEF9022F-DAC2-4C73-A3CF-42CE3E860365}"/>
            </a:ext>
          </a:extLst>
        </xdr:cNvPr>
        <xdr:cNvSpPr txBox="1"/>
      </xdr:nvSpPr>
      <xdr:spPr>
        <a:xfrm>
          <a:off x="18690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61D56FE0-0BB3-4C94-8D36-EB4479F301CD}"/>
            </a:ext>
          </a:extLst>
        </xdr:cNvPr>
        <xdr:cNvSpPr txBox="1"/>
      </xdr:nvSpPr>
      <xdr:spPr>
        <a:xfrm>
          <a:off x="17874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FCC53642-C4E1-4266-846D-4C51FDBEA712}"/>
            </a:ext>
          </a:extLst>
        </xdr:cNvPr>
        <xdr:cNvSpPr txBox="1"/>
      </xdr:nvSpPr>
      <xdr:spPr>
        <a:xfrm>
          <a:off x="17059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136652</xdr:rowOff>
    </xdr:from>
    <xdr:to>
      <xdr:col>116</xdr:col>
      <xdr:colOff>114300</xdr:colOff>
      <xdr:row>63</xdr:row>
      <xdr:rowOff>66802</xdr:rowOff>
    </xdr:to>
    <xdr:sp macro="" textlink="">
      <xdr:nvSpPr>
        <xdr:cNvPr id="690" name="楕円 689">
          <a:extLst>
            <a:ext uri="{FF2B5EF4-FFF2-40B4-BE49-F238E27FC236}">
              <a16:creationId xmlns:a16="http://schemas.microsoft.com/office/drawing/2014/main" id="{4842C21C-0DDC-4978-BB2F-6A6A8C5E56BC}"/>
            </a:ext>
          </a:extLst>
        </xdr:cNvPr>
        <xdr:cNvSpPr/>
      </xdr:nvSpPr>
      <xdr:spPr>
        <a:xfrm>
          <a:off x="20410854" y="10603015"/>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159529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A38A4E0B-9E7C-4C3F-9967-103726C4D4B2}"/>
            </a:ext>
          </a:extLst>
        </xdr:cNvPr>
        <xdr:cNvSpPr txBox="1"/>
      </xdr:nvSpPr>
      <xdr:spPr>
        <a:xfrm>
          <a:off x="20499754" y="1045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136652</xdr:rowOff>
    </xdr:from>
    <xdr:to>
      <xdr:col>112</xdr:col>
      <xdr:colOff>38100</xdr:colOff>
      <xdr:row>63</xdr:row>
      <xdr:rowOff>66802</xdr:rowOff>
    </xdr:to>
    <xdr:sp macro="" textlink="">
      <xdr:nvSpPr>
        <xdr:cNvPr id="692" name="楕円 691">
          <a:extLst>
            <a:ext uri="{FF2B5EF4-FFF2-40B4-BE49-F238E27FC236}">
              <a16:creationId xmlns:a16="http://schemas.microsoft.com/office/drawing/2014/main" id="{E694D5E8-95B6-4FF6-8A2C-CB8F6AD90D49}"/>
            </a:ext>
          </a:extLst>
        </xdr:cNvPr>
        <xdr:cNvSpPr/>
      </xdr:nvSpPr>
      <xdr:spPr>
        <a:xfrm>
          <a:off x="19645923" y="10603015"/>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16002</xdr:rowOff>
    </xdr:from>
    <xdr:to>
      <xdr:col>116</xdr:col>
      <xdr:colOff>63500</xdr:colOff>
      <xdr:row>63</xdr:row>
      <xdr:rowOff>16002</xdr:rowOff>
    </xdr:to>
    <xdr:cxnSp macro="">
      <xdr:nvCxnSpPr>
        <xdr:cNvPr id="693" name="直線コネクタ 692">
          <a:extLst>
            <a:ext uri="{FF2B5EF4-FFF2-40B4-BE49-F238E27FC236}">
              <a16:creationId xmlns:a16="http://schemas.microsoft.com/office/drawing/2014/main" id="{224B0C6E-38A7-4DE3-9740-9536F66ED68C}"/>
            </a:ext>
          </a:extLst>
        </xdr:cNvPr>
        <xdr:cNvCxnSpPr/>
      </xdr:nvCxnSpPr>
      <xdr:spPr>
        <a:xfrm>
          <a:off x="19696723" y="10651177"/>
          <a:ext cx="7649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136652</xdr:rowOff>
    </xdr:from>
    <xdr:to>
      <xdr:col>107</xdr:col>
      <xdr:colOff>101600</xdr:colOff>
      <xdr:row>63</xdr:row>
      <xdr:rowOff>66802</xdr:rowOff>
    </xdr:to>
    <xdr:sp macro="" textlink="">
      <xdr:nvSpPr>
        <xdr:cNvPr id="694" name="楕円 693">
          <a:extLst>
            <a:ext uri="{FF2B5EF4-FFF2-40B4-BE49-F238E27FC236}">
              <a16:creationId xmlns:a16="http://schemas.microsoft.com/office/drawing/2014/main" id="{37B72897-9AD7-4586-931D-6BED9784F8C9}"/>
            </a:ext>
          </a:extLst>
        </xdr:cNvPr>
        <xdr:cNvSpPr/>
      </xdr:nvSpPr>
      <xdr:spPr>
        <a:xfrm>
          <a:off x="18815538" y="10603015"/>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16002</xdr:rowOff>
    </xdr:from>
    <xdr:to>
      <xdr:col>111</xdr:col>
      <xdr:colOff>177800</xdr:colOff>
      <xdr:row>63</xdr:row>
      <xdr:rowOff>16002</xdr:rowOff>
    </xdr:to>
    <xdr:cxnSp macro="">
      <xdr:nvCxnSpPr>
        <xdr:cNvPr id="695" name="直線コネクタ 694">
          <a:extLst>
            <a:ext uri="{FF2B5EF4-FFF2-40B4-BE49-F238E27FC236}">
              <a16:creationId xmlns:a16="http://schemas.microsoft.com/office/drawing/2014/main" id="{91002F23-9A21-4C3E-8375-DB973BD2573D}"/>
            </a:ext>
          </a:extLst>
        </xdr:cNvPr>
        <xdr:cNvCxnSpPr/>
      </xdr:nvCxnSpPr>
      <xdr:spPr>
        <a:xfrm>
          <a:off x="18866338" y="10651177"/>
          <a:ext cx="8303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141224</xdr:rowOff>
    </xdr:from>
    <xdr:to>
      <xdr:col>102</xdr:col>
      <xdr:colOff>165100</xdr:colOff>
      <xdr:row>63</xdr:row>
      <xdr:rowOff>71374</xdr:rowOff>
    </xdr:to>
    <xdr:sp macro="" textlink="">
      <xdr:nvSpPr>
        <xdr:cNvPr id="696" name="楕円 695">
          <a:extLst>
            <a:ext uri="{FF2B5EF4-FFF2-40B4-BE49-F238E27FC236}">
              <a16:creationId xmlns:a16="http://schemas.microsoft.com/office/drawing/2014/main" id="{7C0FC52C-53E5-4854-A2C1-5A356FBBE102}"/>
            </a:ext>
          </a:extLst>
        </xdr:cNvPr>
        <xdr:cNvSpPr/>
      </xdr:nvSpPr>
      <xdr:spPr>
        <a:xfrm>
          <a:off x="17999808" y="1060758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16002</xdr:rowOff>
    </xdr:from>
    <xdr:to>
      <xdr:col>107</xdr:col>
      <xdr:colOff>50800</xdr:colOff>
      <xdr:row>63</xdr:row>
      <xdr:rowOff>20574</xdr:rowOff>
    </xdr:to>
    <xdr:cxnSp macro="">
      <xdr:nvCxnSpPr>
        <xdr:cNvPr id="697" name="直線コネクタ 696">
          <a:extLst>
            <a:ext uri="{FF2B5EF4-FFF2-40B4-BE49-F238E27FC236}">
              <a16:creationId xmlns:a16="http://schemas.microsoft.com/office/drawing/2014/main" id="{B449AA42-F5A7-4D67-8FFA-5828C0216629}"/>
            </a:ext>
          </a:extLst>
        </xdr:cNvPr>
        <xdr:cNvCxnSpPr/>
      </xdr:nvCxnSpPr>
      <xdr:spPr>
        <a:xfrm flipV="1">
          <a:off x="18050608" y="10651177"/>
          <a:ext cx="81573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141224</xdr:rowOff>
    </xdr:from>
    <xdr:to>
      <xdr:col>98</xdr:col>
      <xdr:colOff>38100</xdr:colOff>
      <xdr:row>63</xdr:row>
      <xdr:rowOff>71374</xdr:rowOff>
    </xdr:to>
    <xdr:sp macro="" textlink="">
      <xdr:nvSpPr>
        <xdr:cNvPr id="698" name="楕円 697">
          <a:extLst>
            <a:ext uri="{FF2B5EF4-FFF2-40B4-BE49-F238E27FC236}">
              <a16:creationId xmlns:a16="http://schemas.microsoft.com/office/drawing/2014/main" id="{EFB5704F-3CD3-4B67-9BEB-80C8D03BEB98}"/>
            </a:ext>
          </a:extLst>
        </xdr:cNvPr>
        <xdr:cNvSpPr/>
      </xdr:nvSpPr>
      <xdr:spPr>
        <a:xfrm>
          <a:off x="17184077" y="10607587"/>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20574</xdr:rowOff>
    </xdr:from>
    <xdr:to>
      <xdr:col>102</xdr:col>
      <xdr:colOff>114300</xdr:colOff>
      <xdr:row>63</xdr:row>
      <xdr:rowOff>20574</xdr:rowOff>
    </xdr:to>
    <xdr:cxnSp macro="">
      <xdr:nvCxnSpPr>
        <xdr:cNvPr id="699" name="直線コネクタ 698">
          <a:extLst>
            <a:ext uri="{FF2B5EF4-FFF2-40B4-BE49-F238E27FC236}">
              <a16:creationId xmlns:a16="http://schemas.microsoft.com/office/drawing/2014/main" id="{77B95C73-B576-46D3-BDC9-B1630DE6C4E9}"/>
            </a:ext>
          </a:extLst>
        </xdr:cNvPr>
        <xdr:cNvCxnSpPr/>
      </xdr:nvCxnSpPr>
      <xdr:spPr>
        <a:xfrm>
          <a:off x="17234877" y="10655749"/>
          <a:ext cx="8157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23A04035-5BDF-4E4C-88CC-B7441556A805}"/>
            </a:ext>
          </a:extLst>
        </xdr:cNvPr>
        <xdr:cNvSpPr txBox="1"/>
      </xdr:nvSpPr>
      <xdr:spPr>
        <a:xfrm>
          <a:off x="19463804" y="1072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F6D5603E-333C-405B-A702-19022A6A643B}"/>
            </a:ext>
          </a:extLst>
        </xdr:cNvPr>
        <xdr:cNvSpPr txBox="1"/>
      </xdr:nvSpPr>
      <xdr:spPr>
        <a:xfrm>
          <a:off x="18646119" y="1072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F3F72183-9F22-409A-BCAD-5357BC14B6BE}"/>
            </a:ext>
          </a:extLst>
        </xdr:cNvPr>
        <xdr:cNvSpPr txBox="1"/>
      </xdr:nvSpPr>
      <xdr:spPr>
        <a:xfrm>
          <a:off x="17830389" y="1072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A359F912-DA9C-4216-9A7B-305C7AE649DD}"/>
            </a:ext>
          </a:extLst>
        </xdr:cNvPr>
        <xdr:cNvSpPr txBox="1"/>
      </xdr:nvSpPr>
      <xdr:spPr>
        <a:xfrm>
          <a:off x="17014658" y="1072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83329</xdr:rowOff>
    </xdr:from>
    <xdr:ext cx="469744" cy="259045"/>
    <xdr:sp macro="" textlink="">
      <xdr:nvSpPr>
        <xdr:cNvPr id="704" name="n_1mainValue【保健センター・保健所】&#10;一人当たり面積">
          <a:extLst>
            <a:ext uri="{FF2B5EF4-FFF2-40B4-BE49-F238E27FC236}">
              <a16:creationId xmlns:a16="http://schemas.microsoft.com/office/drawing/2014/main" id="{C2D5F991-9CA3-441E-8D7B-E2B6BD55A1AE}"/>
            </a:ext>
          </a:extLst>
        </xdr:cNvPr>
        <xdr:cNvSpPr txBox="1"/>
      </xdr:nvSpPr>
      <xdr:spPr>
        <a:xfrm>
          <a:off x="19463804" y="1038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83329</xdr:rowOff>
    </xdr:from>
    <xdr:ext cx="469744" cy="259045"/>
    <xdr:sp macro="" textlink="">
      <xdr:nvSpPr>
        <xdr:cNvPr id="705" name="n_2mainValue【保健センター・保健所】&#10;一人当たり面積">
          <a:extLst>
            <a:ext uri="{FF2B5EF4-FFF2-40B4-BE49-F238E27FC236}">
              <a16:creationId xmlns:a16="http://schemas.microsoft.com/office/drawing/2014/main" id="{57339D60-E67B-4457-8868-5EC2DB9BF4E3}"/>
            </a:ext>
          </a:extLst>
        </xdr:cNvPr>
        <xdr:cNvSpPr txBox="1"/>
      </xdr:nvSpPr>
      <xdr:spPr>
        <a:xfrm>
          <a:off x="18646119" y="1038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87901</xdr:rowOff>
    </xdr:from>
    <xdr:ext cx="469744" cy="259045"/>
    <xdr:sp macro="" textlink="">
      <xdr:nvSpPr>
        <xdr:cNvPr id="706" name="n_3mainValue【保健センター・保健所】&#10;一人当たり面積">
          <a:extLst>
            <a:ext uri="{FF2B5EF4-FFF2-40B4-BE49-F238E27FC236}">
              <a16:creationId xmlns:a16="http://schemas.microsoft.com/office/drawing/2014/main" id="{5A5436A8-B696-4CF9-8E6E-D9789CBDD43D}"/>
            </a:ext>
          </a:extLst>
        </xdr:cNvPr>
        <xdr:cNvSpPr txBox="1"/>
      </xdr:nvSpPr>
      <xdr:spPr>
        <a:xfrm>
          <a:off x="17830389" y="1038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87901</xdr:rowOff>
    </xdr:from>
    <xdr:ext cx="469744" cy="259045"/>
    <xdr:sp macro="" textlink="">
      <xdr:nvSpPr>
        <xdr:cNvPr id="707" name="n_4mainValue【保健センター・保健所】&#10;一人当たり面積">
          <a:extLst>
            <a:ext uri="{FF2B5EF4-FFF2-40B4-BE49-F238E27FC236}">
              <a16:creationId xmlns:a16="http://schemas.microsoft.com/office/drawing/2014/main" id="{C3724D84-2C64-4904-BF21-18586C09217F}"/>
            </a:ext>
          </a:extLst>
        </xdr:cNvPr>
        <xdr:cNvSpPr txBox="1"/>
      </xdr:nvSpPr>
      <xdr:spPr>
        <a:xfrm>
          <a:off x="17014658" y="1038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F6429631-F231-4944-A9EF-AC362E4D5D79}"/>
            </a:ext>
          </a:extLst>
        </xdr:cNvPr>
        <xdr:cNvSpPr/>
      </xdr:nvSpPr>
      <xdr:spPr>
        <a:xfrm>
          <a:off x="11493500"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83A7D918-0BFE-454B-A8FA-976A976EF760}"/>
            </a:ext>
          </a:extLst>
        </xdr:cNvPr>
        <xdr:cNvSpPr/>
      </xdr:nvSpPr>
      <xdr:spPr>
        <a:xfrm>
          <a:off x="11605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EBFDCA6A-7A4E-4D3C-AC7D-576D60AB5F70}"/>
            </a:ext>
          </a:extLst>
        </xdr:cNvPr>
        <xdr:cNvSpPr/>
      </xdr:nvSpPr>
      <xdr:spPr>
        <a:xfrm>
          <a:off x="11605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7F41E0C4-1245-479C-9AC4-FA91F05A78FC}"/>
            </a:ext>
          </a:extLst>
        </xdr:cNvPr>
        <xdr:cNvSpPr/>
      </xdr:nvSpPr>
      <xdr:spPr>
        <a:xfrm>
          <a:off x="12548577"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D408F0CA-E1E8-4A0D-AD5B-EA9E065D8EEE}"/>
            </a:ext>
          </a:extLst>
        </xdr:cNvPr>
        <xdr:cNvSpPr/>
      </xdr:nvSpPr>
      <xdr:spPr>
        <a:xfrm>
          <a:off x="12548577"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D36AD747-22B4-40AA-916B-CCBE0BA3587D}"/>
            </a:ext>
          </a:extLst>
        </xdr:cNvPr>
        <xdr:cNvSpPr/>
      </xdr:nvSpPr>
      <xdr:spPr>
        <a:xfrm>
          <a:off x="13603654"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9B8377FA-685B-4461-A615-DE4C4D6215E1}"/>
            </a:ext>
          </a:extLst>
        </xdr:cNvPr>
        <xdr:cNvSpPr/>
      </xdr:nvSpPr>
      <xdr:spPr>
        <a:xfrm>
          <a:off x="13603654"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272B55C4-BE97-4012-83D8-1D309F860A6A}"/>
            </a:ext>
          </a:extLst>
        </xdr:cNvPr>
        <xdr:cNvSpPr/>
      </xdr:nvSpPr>
      <xdr:spPr>
        <a:xfrm>
          <a:off x="11493500"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3852B2F8-9540-434E-A26F-E7B05079C66D}"/>
            </a:ext>
          </a:extLst>
        </xdr:cNvPr>
        <xdr:cNvSpPr txBox="1"/>
      </xdr:nvSpPr>
      <xdr:spPr>
        <a:xfrm>
          <a:off x="11455400"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CE89283A-243E-46F0-8F0B-1E5A3CFA20C1}"/>
            </a:ext>
          </a:extLst>
        </xdr:cNvPr>
        <xdr:cNvCxnSpPr/>
      </xdr:nvCxnSpPr>
      <xdr:spPr>
        <a:xfrm>
          <a:off x="11493500" y="1500788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E08D66BE-8C73-4DC6-B0F9-99AE94770F4A}"/>
            </a:ext>
          </a:extLst>
        </xdr:cNvPr>
        <xdr:cNvSpPr txBox="1"/>
      </xdr:nvSpPr>
      <xdr:spPr>
        <a:xfrm>
          <a:off x="11070283"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31A15AD0-2E32-4CF1-8AD1-F1D16D6FD69B}"/>
            </a:ext>
          </a:extLst>
        </xdr:cNvPr>
        <xdr:cNvCxnSpPr/>
      </xdr:nvCxnSpPr>
      <xdr:spPr>
        <a:xfrm>
          <a:off x="11493500" y="1463215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B2BDF3AF-4730-40D9-88C1-E96D4BE5D2D8}"/>
            </a:ext>
          </a:extLst>
        </xdr:cNvPr>
        <xdr:cNvSpPr txBox="1"/>
      </xdr:nvSpPr>
      <xdr:spPr>
        <a:xfrm>
          <a:off x="11070283"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ABACCA6B-7EDE-473A-BD5C-A77DAF6F9854}"/>
            </a:ext>
          </a:extLst>
        </xdr:cNvPr>
        <xdr:cNvCxnSpPr/>
      </xdr:nvCxnSpPr>
      <xdr:spPr>
        <a:xfrm>
          <a:off x="11493500" y="1425643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C2D9B108-5599-452C-B803-5A20408A7408}"/>
            </a:ext>
          </a:extLst>
        </xdr:cNvPr>
        <xdr:cNvSpPr txBox="1"/>
      </xdr:nvSpPr>
      <xdr:spPr>
        <a:xfrm>
          <a:off x="11119749" y="141168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429996B0-0B07-4277-B6DA-859F289D9A32}"/>
            </a:ext>
          </a:extLst>
        </xdr:cNvPr>
        <xdr:cNvCxnSpPr/>
      </xdr:nvCxnSpPr>
      <xdr:spPr>
        <a:xfrm>
          <a:off x="11493500" y="1388070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D91D1BAC-5B38-4256-89C2-0B4D884D03AC}"/>
            </a:ext>
          </a:extLst>
        </xdr:cNvPr>
        <xdr:cNvSpPr txBox="1"/>
      </xdr:nvSpPr>
      <xdr:spPr>
        <a:xfrm>
          <a:off x="11119749" y="137411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2B93E953-727E-4F02-8830-AB7FC3083E88}"/>
            </a:ext>
          </a:extLst>
        </xdr:cNvPr>
        <xdr:cNvCxnSpPr/>
      </xdr:nvCxnSpPr>
      <xdr:spPr>
        <a:xfrm>
          <a:off x="11493500" y="1350498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5E12D412-05C6-4293-9C46-BD96FFEBD094}"/>
            </a:ext>
          </a:extLst>
        </xdr:cNvPr>
        <xdr:cNvSpPr txBox="1"/>
      </xdr:nvSpPr>
      <xdr:spPr>
        <a:xfrm>
          <a:off x="11119749" y="133653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6D40B9A-BA11-4795-A3CC-E56774CA0E02}"/>
            </a:ext>
          </a:extLst>
        </xdr:cNvPr>
        <xdr:cNvCxnSpPr/>
      </xdr:nvCxnSpPr>
      <xdr:spPr>
        <a:xfrm>
          <a:off x="11493500" y="1313189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29DEC436-41C2-49CD-BD15-40C4C6D1BA38}"/>
            </a:ext>
          </a:extLst>
        </xdr:cNvPr>
        <xdr:cNvSpPr txBox="1"/>
      </xdr:nvSpPr>
      <xdr:spPr>
        <a:xfrm>
          <a:off x="11119749" y="129923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9F8B1046-A9AC-43B9-BFF1-151B35614301}"/>
            </a:ext>
          </a:extLst>
        </xdr:cNvPr>
        <xdr:cNvCxnSpPr/>
      </xdr:nvCxnSpPr>
      <xdr:spPr>
        <a:xfrm>
          <a:off x="11493500" y="1275617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600A2ADE-C0AF-429E-9563-4595E1095DD3}"/>
            </a:ext>
          </a:extLst>
        </xdr:cNvPr>
        <xdr:cNvSpPr txBox="1"/>
      </xdr:nvSpPr>
      <xdr:spPr>
        <a:xfrm>
          <a:off x="11183869" y="126165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F855654D-D806-47AB-8C31-91745787E0A1}"/>
            </a:ext>
          </a:extLst>
        </xdr:cNvPr>
        <xdr:cNvSpPr/>
      </xdr:nvSpPr>
      <xdr:spPr>
        <a:xfrm>
          <a:off x="11493500"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4B60E1EC-2632-4A8D-B363-22F73DC7A241}"/>
            </a:ext>
          </a:extLst>
        </xdr:cNvPr>
        <xdr:cNvCxnSpPr/>
      </xdr:nvCxnSpPr>
      <xdr:spPr>
        <a:xfrm flipV="1">
          <a:off x="15073287" y="13310235"/>
          <a:ext cx="0" cy="1059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05C5FCA-16E1-40B2-A67C-188A287EA96A}"/>
            </a:ext>
          </a:extLst>
        </xdr:cNvPr>
        <xdr:cNvSpPr txBox="1"/>
      </xdr:nvSpPr>
      <xdr:spPr>
        <a:xfrm>
          <a:off x="15112023" y="1437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E32BFC08-B8C7-4BA3-B943-D8E276AE1D30}"/>
            </a:ext>
          </a:extLst>
        </xdr:cNvPr>
        <xdr:cNvCxnSpPr/>
      </xdr:nvCxnSpPr>
      <xdr:spPr>
        <a:xfrm>
          <a:off x="14985023" y="1437000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82E558AD-24B2-4F07-B78E-72EAD229F100}"/>
            </a:ext>
          </a:extLst>
        </xdr:cNvPr>
        <xdr:cNvSpPr txBox="1"/>
      </xdr:nvSpPr>
      <xdr:spPr>
        <a:xfrm>
          <a:off x="15112023" y="13088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730D64C7-60D5-4F46-942F-1B4B6D143F52}"/>
            </a:ext>
          </a:extLst>
        </xdr:cNvPr>
        <xdr:cNvCxnSpPr/>
      </xdr:nvCxnSpPr>
      <xdr:spPr>
        <a:xfrm>
          <a:off x="14985023" y="1331023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99F74349-8484-4E9E-918E-23076ADC022D}"/>
            </a:ext>
          </a:extLst>
        </xdr:cNvPr>
        <xdr:cNvSpPr txBox="1"/>
      </xdr:nvSpPr>
      <xdr:spPr>
        <a:xfrm>
          <a:off x="15112023" y="136713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6D9E29C6-A5F9-4AB8-91C0-5DB46F041A5B}"/>
            </a:ext>
          </a:extLst>
        </xdr:cNvPr>
        <xdr:cNvSpPr/>
      </xdr:nvSpPr>
      <xdr:spPr>
        <a:xfrm>
          <a:off x="15023123" y="1381730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3F51CED8-DEE4-4CA7-BE38-9C2519B8956D}"/>
            </a:ext>
          </a:extLst>
        </xdr:cNvPr>
        <xdr:cNvSpPr/>
      </xdr:nvSpPr>
      <xdr:spPr>
        <a:xfrm>
          <a:off x="14243538" y="13813497"/>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55C95E0C-2FA0-4F11-9FAB-E877E92E585D}"/>
            </a:ext>
          </a:extLst>
        </xdr:cNvPr>
        <xdr:cNvSpPr/>
      </xdr:nvSpPr>
      <xdr:spPr>
        <a:xfrm>
          <a:off x="13427808" y="1379635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CAE4731C-586F-4593-8295-F0742AE4CF9D}"/>
            </a:ext>
          </a:extLst>
        </xdr:cNvPr>
        <xdr:cNvSpPr/>
      </xdr:nvSpPr>
      <xdr:spPr>
        <a:xfrm>
          <a:off x="12612077" y="13783017"/>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7B0011C9-0A64-476C-BDD3-1D03AE640FEB}"/>
            </a:ext>
          </a:extLst>
        </xdr:cNvPr>
        <xdr:cNvSpPr/>
      </xdr:nvSpPr>
      <xdr:spPr>
        <a:xfrm>
          <a:off x="11781692" y="1376015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E852F75-8D4D-449C-AF12-97CF328B88F2}"/>
            </a:ext>
          </a:extLst>
        </xdr:cNvPr>
        <xdr:cNvSpPr txBox="1"/>
      </xdr:nvSpPr>
      <xdr:spPr>
        <a:xfrm>
          <a:off x="148980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9ED0436-FED7-4045-AE26-579FC5109BA0}"/>
            </a:ext>
          </a:extLst>
        </xdr:cNvPr>
        <xdr:cNvSpPr txBox="1"/>
      </xdr:nvSpPr>
      <xdr:spPr>
        <a:xfrm>
          <a:off x="14118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608ED20A-EC9E-4604-AEF2-1AB7BA9098C0}"/>
            </a:ext>
          </a:extLst>
        </xdr:cNvPr>
        <xdr:cNvSpPr txBox="1"/>
      </xdr:nvSpPr>
      <xdr:spPr>
        <a:xfrm>
          <a:off x="13302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2EAB3BF0-58A7-48ED-A1A9-79E25A5C0514}"/>
            </a:ext>
          </a:extLst>
        </xdr:cNvPr>
        <xdr:cNvSpPr txBox="1"/>
      </xdr:nvSpPr>
      <xdr:spPr>
        <a:xfrm>
          <a:off x="12487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71B62998-5AF1-4D66-86C6-5AFD8EAB4FEB}"/>
            </a:ext>
          </a:extLst>
        </xdr:cNvPr>
        <xdr:cNvSpPr txBox="1"/>
      </xdr:nvSpPr>
      <xdr:spPr>
        <a:xfrm>
          <a:off x="11656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6350</xdr:rowOff>
    </xdr:from>
    <xdr:to>
      <xdr:col>85</xdr:col>
      <xdr:colOff>177800</xdr:colOff>
      <xdr:row>83</xdr:row>
      <xdr:rowOff>107950</xdr:rowOff>
    </xdr:to>
    <xdr:sp macro="" textlink="">
      <xdr:nvSpPr>
        <xdr:cNvPr id="748" name="楕円 747">
          <a:extLst>
            <a:ext uri="{FF2B5EF4-FFF2-40B4-BE49-F238E27FC236}">
              <a16:creationId xmlns:a16="http://schemas.microsoft.com/office/drawing/2014/main" id="{04574F4F-5158-4E9B-A5CF-A16C518DC51C}"/>
            </a:ext>
          </a:extLst>
        </xdr:cNvPr>
        <xdr:cNvSpPr/>
      </xdr:nvSpPr>
      <xdr:spPr>
        <a:xfrm>
          <a:off x="15023123" y="140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156227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283E395A-F0C8-4FCD-8886-656E803BE13F}"/>
            </a:ext>
          </a:extLst>
        </xdr:cNvPr>
        <xdr:cNvSpPr txBox="1"/>
      </xdr:nvSpPr>
      <xdr:spPr>
        <a:xfrm>
          <a:off x="15112023" y="13998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156845</xdr:rowOff>
    </xdr:from>
    <xdr:to>
      <xdr:col>81</xdr:col>
      <xdr:colOff>101600</xdr:colOff>
      <xdr:row>83</xdr:row>
      <xdr:rowOff>86995</xdr:rowOff>
    </xdr:to>
    <xdr:sp macro="" textlink="">
      <xdr:nvSpPr>
        <xdr:cNvPr id="750" name="楕円 749">
          <a:extLst>
            <a:ext uri="{FF2B5EF4-FFF2-40B4-BE49-F238E27FC236}">
              <a16:creationId xmlns:a16="http://schemas.microsoft.com/office/drawing/2014/main" id="{386C0B97-ED3D-44D9-B9EB-017DB8C0653E}"/>
            </a:ext>
          </a:extLst>
        </xdr:cNvPr>
        <xdr:cNvSpPr/>
      </xdr:nvSpPr>
      <xdr:spPr>
        <a:xfrm>
          <a:off x="14243538" y="13999454"/>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36195</xdr:rowOff>
    </xdr:from>
    <xdr:to>
      <xdr:col>85</xdr:col>
      <xdr:colOff>127000</xdr:colOff>
      <xdr:row>83</xdr:row>
      <xdr:rowOff>57150</xdr:rowOff>
    </xdr:to>
    <xdr:cxnSp macro="">
      <xdr:nvCxnSpPr>
        <xdr:cNvPr id="751" name="直線コネクタ 750">
          <a:extLst>
            <a:ext uri="{FF2B5EF4-FFF2-40B4-BE49-F238E27FC236}">
              <a16:creationId xmlns:a16="http://schemas.microsoft.com/office/drawing/2014/main" id="{9E071BF1-3F70-4227-BB67-44B481410F05}"/>
            </a:ext>
          </a:extLst>
        </xdr:cNvPr>
        <xdr:cNvCxnSpPr/>
      </xdr:nvCxnSpPr>
      <xdr:spPr>
        <a:xfrm>
          <a:off x="14294338" y="14047617"/>
          <a:ext cx="77958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111125</xdr:rowOff>
    </xdr:from>
    <xdr:to>
      <xdr:col>76</xdr:col>
      <xdr:colOff>165100</xdr:colOff>
      <xdr:row>83</xdr:row>
      <xdr:rowOff>41275</xdr:rowOff>
    </xdr:to>
    <xdr:sp macro="" textlink="">
      <xdr:nvSpPr>
        <xdr:cNvPr id="752" name="楕円 751">
          <a:extLst>
            <a:ext uri="{FF2B5EF4-FFF2-40B4-BE49-F238E27FC236}">
              <a16:creationId xmlns:a16="http://schemas.microsoft.com/office/drawing/2014/main" id="{5C1F17FA-2D95-460E-A484-3D0E88432D4A}"/>
            </a:ext>
          </a:extLst>
        </xdr:cNvPr>
        <xdr:cNvSpPr/>
      </xdr:nvSpPr>
      <xdr:spPr>
        <a:xfrm>
          <a:off x="13427808" y="13953734"/>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161925</xdr:rowOff>
    </xdr:from>
    <xdr:to>
      <xdr:col>81</xdr:col>
      <xdr:colOff>50800</xdr:colOff>
      <xdr:row>83</xdr:row>
      <xdr:rowOff>36195</xdr:rowOff>
    </xdr:to>
    <xdr:cxnSp macro="">
      <xdr:nvCxnSpPr>
        <xdr:cNvPr id="753" name="直線コネクタ 752">
          <a:extLst>
            <a:ext uri="{FF2B5EF4-FFF2-40B4-BE49-F238E27FC236}">
              <a16:creationId xmlns:a16="http://schemas.microsoft.com/office/drawing/2014/main" id="{09DA4C95-7D7B-4C0D-94E4-75FC875DF6F9}"/>
            </a:ext>
          </a:extLst>
        </xdr:cNvPr>
        <xdr:cNvCxnSpPr/>
      </xdr:nvCxnSpPr>
      <xdr:spPr>
        <a:xfrm>
          <a:off x="13478608" y="14004534"/>
          <a:ext cx="815730" cy="4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67311</xdr:rowOff>
    </xdr:from>
    <xdr:to>
      <xdr:col>72</xdr:col>
      <xdr:colOff>38100</xdr:colOff>
      <xdr:row>82</xdr:row>
      <xdr:rowOff>168911</xdr:rowOff>
    </xdr:to>
    <xdr:sp macro="" textlink="">
      <xdr:nvSpPr>
        <xdr:cNvPr id="754" name="楕円 753">
          <a:extLst>
            <a:ext uri="{FF2B5EF4-FFF2-40B4-BE49-F238E27FC236}">
              <a16:creationId xmlns:a16="http://schemas.microsoft.com/office/drawing/2014/main" id="{3A6EDDAA-BD6A-4422-BBB8-207ABBE46E8E}"/>
            </a:ext>
          </a:extLst>
        </xdr:cNvPr>
        <xdr:cNvSpPr/>
      </xdr:nvSpPr>
      <xdr:spPr>
        <a:xfrm>
          <a:off x="12612077" y="13909920"/>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118111</xdr:rowOff>
    </xdr:from>
    <xdr:to>
      <xdr:col>76</xdr:col>
      <xdr:colOff>114300</xdr:colOff>
      <xdr:row>82</xdr:row>
      <xdr:rowOff>161925</xdr:rowOff>
    </xdr:to>
    <xdr:cxnSp macro="">
      <xdr:nvCxnSpPr>
        <xdr:cNvPr id="755" name="直線コネクタ 754">
          <a:extLst>
            <a:ext uri="{FF2B5EF4-FFF2-40B4-BE49-F238E27FC236}">
              <a16:creationId xmlns:a16="http://schemas.microsoft.com/office/drawing/2014/main" id="{82513F83-D39B-40FC-B93B-51427E66252E}"/>
            </a:ext>
          </a:extLst>
        </xdr:cNvPr>
        <xdr:cNvCxnSpPr/>
      </xdr:nvCxnSpPr>
      <xdr:spPr>
        <a:xfrm>
          <a:off x="12662877" y="13960720"/>
          <a:ext cx="815731"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34925</xdr:rowOff>
    </xdr:from>
    <xdr:to>
      <xdr:col>67</xdr:col>
      <xdr:colOff>101600</xdr:colOff>
      <xdr:row>82</xdr:row>
      <xdr:rowOff>136525</xdr:rowOff>
    </xdr:to>
    <xdr:sp macro="" textlink="">
      <xdr:nvSpPr>
        <xdr:cNvPr id="756" name="楕円 755">
          <a:extLst>
            <a:ext uri="{FF2B5EF4-FFF2-40B4-BE49-F238E27FC236}">
              <a16:creationId xmlns:a16="http://schemas.microsoft.com/office/drawing/2014/main" id="{CE547AFF-7F69-43C3-BC88-5DF3B4617F0C}"/>
            </a:ext>
          </a:extLst>
        </xdr:cNvPr>
        <xdr:cNvSpPr/>
      </xdr:nvSpPr>
      <xdr:spPr>
        <a:xfrm>
          <a:off x="11781692" y="1387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85725</xdr:rowOff>
    </xdr:from>
    <xdr:to>
      <xdr:col>71</xdr:col>
      <xdr:colOff>177800</xdr:colOff>
      <xdr:row>82</xdr:row>
      <xdr:rowOff>118111</xdr:rowOff>
    </xdr:to>
    <xdr:cxnSp macro="">
      <xdr:nvCxnSpPr>
        <xdr:cNvPr id="757" name="直線コネクタ 756">
          <a:extLst>
            <a:ext uri="{FF2B5EF4-FFF2-40B4-BE49-F238E27FC236}">
              <a16:creationId xmlns:a16="http://schemas.microsoft.com/office/drawing/2014/main" id="{D3EC55E6-C562-42F2-A94E-5B4237881CCB}"/>
            </a:ext>
          </a:extLst>
        </xdr:cNvPr>
        <xdr:cNvCxnSpPr/>
      </xdr:nvCxnSpPr>
      <xdr:spPr>
        <a:xfrm>
          <a:off x="11832492" y="13928334"/>
          <a:ext cx="830385"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15224DD9-E4D5-4E73-83FE-AAE896F4F603}"/>
            </a:ext>
          </a:extLst>
        </xdr:cNvPr>
        <xdr:cNvSpPr txBox="1"/>
      </xdr:nvSpPr>
      <xdr:spPr>
        <a:xfrm>
          <a:off x="14093736" y="135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48E1C82D-9B80-4833-925C-82385D308AF6}"/>
            </a:ext>
          </a:extLst>
        </xdr:cNvPr>
        <xdr:cNvSpPr txBox="1"/>
      </xdr:nvSpPr>
      <xdr:spPr>
        <a:xfrm>
          <a:off x="13290706" y="135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6861E498-0B5B-4148-A309-7E037CC235AC}"/>
            </a:ext>
          </a:extLst>
        </xdr:cNvPr>
        <xdr:cNvSpPr txBox="1"/>
      </xdr:nvSpPr>
      <xdr:spPr>
        <a:xfrm>
          <a:off x="12474975" y="135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2DCFADEC-C968-4BBF-9C10-24C13B3D3C88}"/>
            </a:ext>
          </a:extLst>
        </xdr:cNvPr>
        <xdr:cNvSpPr txBox="1"/>
      </xdr:nvSpPr>
      <xdr:spPr>
        <a:xfrm>
          <a:off x="11644590" y="1353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78122</xdr:rowOff>
    </xdr:from>
    <xdr:ext cx="405111" cy="259045"/>
    <xdr:sp macro="" textlink="">
      <xdr:nvSpPr>
        <xdr:cNvPr id="762" name="n_1mainValue【消防施設】&#10;有形固定資産減価償却率">
          <a:extLst>
            <a:ext uri="{FF2B5EF4-FFF2-40B4-BE49-F238E27FC236}">
              <a16:creationId xmlns:a16="http://schemas.microsoft.com/office/drawing/2014/main" id="{FF71BEF4-7280-4FFD-8D33-00CC1E2929BE}"/>
            </a:ext>
          </a:extLst>
        </xdr:cNvPr>
        <xdr:cNvSpPr txBox="1"/>
      </xdr:nvSpPr>
      <xdr:spPr>
        <a:xfrm>
          <a:off x="14093736" y="14089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32402</xdr:rowOff>
    </xdr:from>
    <xdr:ext cx="405111" cy="259045"/>
    <xdr:sp macro="" textlink="">
      <xdr:nvSpPr>
        <xdr:cNvPr id="763" name="n_2mainValue【消防施設】&#10;有形固定資産減価償却率">
          <a:extLst>
            <a:ext uri="{FF2B5EF4-FFF2-40B4-BE49-F238E27FC236}">
              <a16:creationId xmlns:a16="http://schemas.microsoft.com/office/drawing/2014/main" id="{AC044741-BCE5-43B2-AC08-5581C2C40A76}"/>
            </a:ext>
          </a:extLst>
        </xdr:cNvPr>
        <xdr:cNvSpPr txBox="1"/>
      </xdr:nvSpPr>
      <xdr:spPr>
        <a:xfrm>
          <a:off x="13290706" y="14043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160038</xdr:rowOff>
    </xdr:from>
    <xdr:ext cx="405111" cy="259045"/>
    <xdr:sp macro="" textlink="">
      <xdr:nvSpPr>
        <xdr:cNvPr id="764" name="n_3mainValue【消防施設】&#10;有形固定資産減価償却率">
          <a:extLst>
            <a:ext uri="{FF2B5EF4-FFF2-40B4-BE49-F238E27FC236}">
              <a16:creationId xmlns:a16="http://schemas.microsoft.com/office/drawing/2014/main" id="{85E6B88D-FE2B-4554-AE80-464B24D19ABF}"/>
            </a:ext>
          </a:extLst>
        </xdr:cNvPr>
        <xdr:cNvSpPr txBox="1"/>
      </xdr:nvSpPr>
      <xdr:spPr>
        <a:xfrm>
          <a:off x="12474975" y="140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127652</xdr:rowOff>
    </xdr:from>
    <xdr:ext cx="405111" cy="259045"/>
    <xdr:sp macro="" textlink="">
      <xdr:nvSpPr>
        <xdr:cNvPr id="765" name="n_4mainValue【消防施設】&#10;有形固定資産減価償却率">
          <a:extLst>
            <a:ext uri="{FF2B5EF4-FFF2-40B4-BE49-F238E27FC236}">
              <a16:creationId xmlns:a16="http://schemas.microsoft.com/office/drawing/2014/main" id="{5A453361-E60C-46BE-AA59-D3C5FBE96852}"/>
            </a:ext>
          </a:extLst>
        </xdr:cNvPr>
        <xdr:cNvSpPr txBox="1"/>
      </xdr:nvSpPr>
      <xdr:spPr>
        <a:xfrm>
          <a:off x="11644590" y="1397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3D597F1D-1386-4BF3-BD77-83646CE7E86F}"/>
            </a:ext>
          </a:extLst>
        </xdr:cNvPr>
        <xdr:cNvSpPr/>
      </xdr:nvSpPr>
      <xdr:spPr>
        <a:xfrm>
          <a:off x="16881231"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E746BEEF-C53D-46B0-8857-8588935C1479}"/>
            </a:ext>
          </a:extLst>
        </xdr:cNvPr>
        <xdr:cNvSpPr/>
      </xdr:nvSpPr>
      <xdr:spPr>
        <a:xfrm>
          <a:off x="17008231"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9CB2EF0F-5A70-4ADF-B169-192867B02DCE}"/>
            </a:ext>
          </a:extLst>
        </xdr:cNvPr>
        <xdr:cNvSpPr/>
      </xdr:nvSpPr>
      <xdr:spPr>
        <a:xfrm>
          <a:off x="17008231"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C3EBDCCF-2E55-40FC-A53D-C2B7CB893196}"/>
            </a:ext>
          </a:extLst>
        </xdr:cNvPr>
        <xdr:cNvSpPr/>
      </xdr:nvSpPr>
      <xdr:spPr>
        <a:xfrm>
          <a:off x="17936308"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B133F8A9-6B28-40E0-9942-CFFA553E481E}"/>
            </a:ext>
          </a:extLst>
        </xdr:cNvPr>
        <xdr:cNvSpPr/>
      </xdr:nvSpPr>
      <xdr:spPr>
        <a:xfrm>
          <a:off x="17936308"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7F281AFC-320B-4233-984E-6DBCEDEF974A}"/>
            </a:ext>
          </a:extLst>
        </xdr:cNvPr>
        <xdr:cNvSpPr/>
      </xdr:nvSpPr>
      <xdr:spPr>
        <a:xfrm>
          <a:off x="18991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7BD58422-B7B5-4DA6-A9AC-7FA5BDCD4801}"/>
            </a:ext>
          </a:extLst>
        </xdr:cNvPr>
        <xdr:cNvSpPr/>
      </xdr:nvSpPr>
      <xdr:spPr>
        <a:xfrm>
          <a:off x="18991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CA88F8E1-C979-41BE-96BF-C5B6A088807D}"/>
            </a:ext>
          </a:extLst>
        </xdr:cNvPr>
        <xdr:cNvSpPr/>
      </xdr:nvSpPr>
      <xdr:spPr>
        <a:xfrm>
          <a:off x="16881231"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E435FF50-99E4-4A10-8489-42D5B1FE311A}"/>
            </a:ext>
          </a:extLst>
        </xdr:cNvPr>
        <xdr:cNvSpPr txBox="1"/>
      </xdr:nvSpPr>
      <xdr:spPr>
        <a:xfrm>
          <a:off x="16857785"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4D27BB96-254E-471F-99CE-15215A31D56B}"/>
            </a:ext>
          </a:extLst>
        </xdr:cNvPr>
        <xdr:cNvCxnSpPr/>
      </xdr:nvCxnSpPr>
      <xdr:spPr>
        <a:xfrm>
          <a:off x="16881231"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0942A41F-F5BF-4BA2-859D-9D8231DEB342}"/>
            </a:ext>
          </a:extLst>
        </xdr:cNvPr>
        <xdr:cNvCxnSpPr/>
      </xdr:nvCxnSpPr>
      <xdr:spPr>
        <a:xfrm>
          <a:off x="16881231" y="146321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AE0E8FE8-A97E-4C34-97A8-7CA9814C6E28}"/>
            </a:ext>
          </a:extLst>
        </xdr:cNvPr>
        <xdr:cNvSpPr txBox="1"/>
      </xdr:nvSpPr>
      <xdr:spPr>
        <a:xfrm>
          <a:off x="16458013"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850EE226-8AC2-4D25-A44E-D31170BF06E7}"/>
            </a:ext>
          </a:extLst>
        </xdr:cNvPr>
        <xdr:cNvCxnSpPr/>
      </xdr:nvCxnSpPr>
      <xdr:spPr>
        <a:xfrm>
          <a:off x="16881231" y="1425643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B2B97687-6692-49EF-8837-6E0C6729F790}"/>
            </a:ext>
          </a:extLst>
        </xdr:cNvPr>
        <xdr:cNvSpPr txBox="1"/>
      </xdr:nvSpPr>
      <xdr:spPr>
        <a:xfrm>
          <a:off x="16458013" y="141168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F5847FEC-AE27-4C2A-808C-CE2102062D8B}"/>
            </a:ext>
          </a:extLst>
        </xdr:cNvPr>
        <xdr:cNvCxnSpPr/>
      </xdr:nvCxnSpPr>
      <xdr:spPr>
        <a:xfrm>
          <a:off x="16881231" y="1388070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E8C46EC9-EC1F-4AE4-8E56-44DC9267A671}"/>
            </a:ext>
          </a:extLst>
        </xdr:cNvPr>
        <xdr:cNvSpPr txBox="1"/>
      </xdr:nvSpPr>
      <xdr:spPr>
        <a:xfrm>
          <a:off x="16458013" y="137411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A8F76DEB-924C-447D-A5BA-9FBF88E98145}"/>
            </a:ext>
          </a:extLst>
        </xdr:cNvPr>
        <xdr:cNvCxnSpPr/>
      </xdr:nvCxnSpPr>
      <xdr:spPr>
        <a:xfrm>
          <a:off x="16881231" y="1350498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977B4C3C-2C9B-4986-BDD4-8D4A6E2C1B5C}"/>
            </a:ext>
          </a:extLst>
        </xdr:cNvPr>
        <xdr:cNvSpPr txBox="1"/>
      </xdr:nvSpPr>
      <xdr:spPr>
        <a:xfrm>
          <a:off x="16458013" y="133653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1AB4E7FC-9BFA-4E04-82A3-0254956BF73C}"/>
            </a:ext>
          </a:extLst>
        </xdr:cNvPr>
        <xdr:cNvCxnSpPr/>
      </xdr:nvCxnSpPr>
      <xdr:spPr>
        <a:xfrm>
          <a:off x="16881231" y="1313189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9E391232-B9F2-4B3B-844C-74747C4BCE53}"/>
            </a:ext>
          </a:extLst>
        </xdr:cNvPr>
        <xdr:cNvSpPr txBox="1"/>
      </xdr:nvSpPr>
      <xdr:spPr>
        <a:xfrm>
          <a:off x="16458013" y="129923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13C6DBF3-B1EB-40DD-A179-9FEA69FE7774}"/>
            </a:ext>
          </a:extLst>
        </xdr:cNvPr>
        <xdr:cNvCxnSpPr/>
      </xdr:nvCxnSpPr>
      <xdr:spPr>
        <a:xfrm>
          <a:off x="16881231"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E3A6EE0A-EFD0-4575-BC6D-F90B2265A44F}"/>
            </a:ext>
          </a:extLst>
        </xdr:cNvPr>
        <xdr:cNvSpPr txBox="1"/>
      </xdr:nvSpPr>
      <xdr:spPr>
        <a:xfrm>
          <a:off x="16458013"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F2617E03-91A2-4D88-AC28-05DCD674CF9E}"/>
            </a:ext>
          </a:extLst>
        </xdr:cNvPr>
        <xdr:cNvSpPr/>
      </xdr:nvSpPr>
      <xdr:spPr>
        <a:xfrm>
          <a:off x="16881231"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A7A52808-1C66-47EF-BCC7-CD6276CE9138}"/>
            </a:ext>
          </a:extLst>
        </xdr:cNvPr>
        <xdr:cNvCxnSpPr/>
      </xdr:nvCxnSpPr>
      <xdr:spPr>
        <a:xfrm flipV="1">
          <a:off x="20461018" y="13030298"/>
          <a:ext cx="0" cy="1487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EE638F60-97F8-4C93-81B3-CC354F7BB80B}"/>
            </a:ext>
          </a:extLst>
        </xdr:cNvPr>
        <xdr:cNvSpPr txBox="1"/>
      </xdr:nvSpPr>
      <xdr:spPr>
        <a:xfrm>
          <a:off x="20499754" y="1452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F99FFEC4-A72D-4B9A-B496-08072CF825E3}"/>
            </a:ext>
          </a:extLst>
        </xdr:cNvPr>
        <xdr:cNvCxnSpPr/>
      </xdr:nvCxnSpPr>
      <xdr:spPr>
        <a:xfrm>
          <a:off x="20387408" y="1451785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A87F00A2-E15E-473B-BE85-6DB8E8A5F058}"/>
            </a:ext>
          </a:extLst>
        </xdr:cNvPr>
        <xdr:cNvSpPr txBox="1"/>
      </xdr:nvSpPr>
      <xdr:spPr>
        <a:xfrm>
          <a:off x="20499754" y="1281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A6BEF1DA-25AD-488D-89F5-9032064746CC}"/>
            </a:ext>
          </a:extLst>
        </xdr:cNvPr>
        <xdr:cNvCxnSpPr/>
      </xdr:nvCxnSpPr>
      <xdr:spPr>
        <a:xfrm>
          <a:off x="20387408" y="1303029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D864A9CB-2AC0-4965-B2E1-CFAA078556AC}"/>
            </a:ext>
          </a:extLst>
        </xdr:cNvPr>
        <xdr:cNvSpPr txBox="1"/>
      </xdr:nvSpPr>
      <xdr:spPr>
        <a:xfrm>
          <a:off x="20499754" y="137982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DFEDCC4C-3DE8-4D04-9C5C-6F4BB0D265B2}"/>
            </a:ext>
          </a:extLst>
        </xdr:cNvPr>
        <xdr:cNvSpPr/>
      </xdr:nvSpPr>
      <xdr:spPr>
        <a:xfrm>
          <a:off x="20410854" y="13944209"/>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7D5DD13E-FD38-4253-A163-05C994015F0D}"/>
            </a:ext>
          </a:extLst>
        </xdr:cNvPr>
        <xdr:cNvSpPr/>
      </xdr:nvSpPr>
      <xdr:spPr>
        <a:xfrm>
          <a:off x="19645923" y="13944209"/>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E46F6BF7-5226-4DCB-80D0-915E98386FAC}"/>
            </a:ext>
          </a:extLst>
        </xdr:cNvPr>
        <xdr:cNvSpPr/>
      </xdr:nvSpPr>
      <xdr:spPr>
        <a:xfrm>
          <a:off x="18815538" y="13956909"/>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56CDBC7D-F841-4165-BF15-31F332C2714E}"/>
            </a:ext>
          </a:extLst>
        </xdr:cNvPr>
        <xdr:cNvSpPr/>
      </xdr:nvSpPr>
      <xdr:spPr>
        <a:xfrm>
          <a:off x="17999808" y="13969609"/>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FCE0F0D8-A5A6-4324-8DF5-11E1F490523E}"/>
            </a:ext>
          </a:extLst>
        </xdr:cNvPr>
        <xdr:cNvSpPr/>
      </xdr:nvSpPr>
      <xdr:spPr>
        <a:xfrm>
          <a:off x="17184077" y="13969609"/>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F06B09F-C6D8-4D0E-A14B-546BC16283EE}"/>
            </a:ext>
          </a:extLst>
        </xdr:cNvPr>
        <xdr:cNvSpPr txBox="1"/>
      </xdr:nvSpPr>
      <xdr:spPr>
        <a:xfrm>
          <a:off x="20285808"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8C2FCEEC-C26F-42EA-BB1F-9B2B89A3AD58}"/>
            </a:ext>
          </a:extLst>
        </xdr:cNvPr>
        <xdr:cNvSpPr txBox="1"/>
      </xdr:nvSpPr>
      <xdr:spPr>
        <a:xfrm>
          <a:off x="195208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2CAE82BC-8A9E-44BD-ABA5-87551B00B5E9}"/>
            </a:ext>
          </a:extLst>
        </xdr:cNvPr>
        <xdr:cNvSpPr txBox="1"/>
      </xdr:nvSpPr>
      <xdr:spPr>
        <a:xfrm>
          <a:off x="18690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5BEE6EFB-D84B-4E61-A903-CBD9053DBF26}"/>
            </a:ext>
          </a:extLst>
        </xdr:cNvPr>
        <xdr:cNvSpPr txBox="1"/>
      </xdr:nvSpPr>
      <xdr:spPr>
        <a:xfrm>
          <a:off x="17874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35EA198F-E678-4A3C-8366-59D3510AF16A}"/>
            </a:ext>
          </a:extLst>
        </xdr:cNvPr>
        <xdr:cNvSpPr txBox="1"/>
      </xdr:nvSpPr>
      <xdr:spPr>
        <a:xfrm>
          <a:off x="17059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xdr:rowOff>
    </xdr:from>
    <xdr:to>
      <xdr:col>116</xdr:col>
      <xdr:colOff>114300</xdr:colOff>
      <xdr:row>83</xdr:row>
      <xdr:rowOff>107950</xdr:rowOff>
    </xdr:to>
    <xdr:sp macro="" textlink="">
      <xdr:nvSpPr>
        <xdr:cNvPr id="805" name="楕円 804">
          <a:extLst>
            <a:ext uri="{FF2B5EF4-FFF2-40B4-BE49-F238E27FC236}">
              <a16:creationId xmlns:a16="http://schemas.microsoft.com/office/drawing/2014/main" id="{8763525A-1AB8-493B-827C-7502B8FB3A98}"/>
            </a:ext>
          </a:extLst>
        </xdr:cNvPr>
        <xdr:cNvSpPr/>
      </xdr:nvSpPr>
      <xdr:spPr>
        <a:xfrm>
          <a:off x="20410854" y="140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156227</xdr:rowOff>
    </xdr:from>
    <xdr:ext cx="469744" cy="259045"/>
    <xdr:sp macro="" textlink="">
      <xdr:nvSpPr>
        <xdr:cNvPr id="806" name="【消防施設】&#10;一人当たり面積該当値テキスト">
          <a:extLst>
            <a:ext uri="{FF2B5EF4-FFF2-40B4-BE49-F238E27FC236}">
              <a16:creationId xmlns:a16="http://schemas.microsoft.com/office/drawing/2014/main" id="{6F38FDA6-82B9-484B-A86F-549E96942A9C}"/>
            </a:ext>
          </a:extLst>
        </xdr:cNvPr>
        <xdr:cNvSpPr txBox="1"/>
      </xdr:nvSpPr>
      <xdr:spPr>
        <a:xfrm>
          <a:off x="20499754" y="1399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807" name="楕円 806">
          <a:extLst>
            <a:ext uri="{FF2B5EF4-FFF2-40B4-BE49-F238E27FC236}">
              <a16:creationId xmlns:a16="http://schemas.microsoft.com/office/drawing/2014/main" id="{B6E4E493-1981-4C27-B0D7-24BE301DD7A4}"/>
            </a:ext>
          </a:extLst>
        </xdr:cNvPr>
        <xdr:cNvSpPr/>
      </xdr:nvSpPr>
      <xdr:spPr>
        <a:xfrm>
          <a:off x="19645923" y="14017772"/>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57150</xdr:rowOff>
    </xdr:from>
    <xdr:to>
      <xdr:col>116</xdr:col>
      <xdr:colOff>63500</xdr:colOff>
      <xdr:row>83</xdr:row>
      <xdr:rowOff>57150</xdr:rowOff>
    </xdr:to>
    <xdr:cxnSp macro="">
      <xdr:nvCxnSpPr>
        <xdr:cNvPr id="808" name="直線コネクタ 807">
          <a:extLst>
            <a:ext uri="{FF2B5EF4-FFF2-40B4-BE49-F238E27FC236}">
              <a16:creationId xmlns:a16="http://schemas.microsoft.com/office/drawing/2014/main" id="{0068D38F-74E0-439B-82A7-557AD0C578C8}"/>
            </a:ext>
          </a:extLst>
        </xdr:cNvPr>
        <xdr:cNvCxnSpPr/>
      </xdr:nvCxnSpPr>
      <xdr:spPr>
        <a:xfrm>
          <a:off x="19696723" y="14068572"/>
          <a:ext cx="7649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19050</xdr:rowOff>
    </xdr:from>
    <xdr:to>
      <xdr:col>107</xdr:col>
      <xdr:colOff>101600</xdr:colOff>
      <xdr:row>83</xdr:row>
      <xdr:rowOff>120650</xdr:rowOff>
    </xdr:to>
    <xdr:sp macro="" textlink="">
      <xdr:nvSpPr>
        <xdr:cNvPr id="809" name="楕円 808">
          <a:extLst>
            <a:ext uri="{FF2B5EF4-FFF2-40B4-BE49-F238E27FC236}">
              <a16:creationId xmlns:a16="http://schemas.microsoft.com/office/drawing/2014/main" id="{64B890D2-93D2-435A-9950-D8A61E990DE6}"/>
            </a:ext>
          </a:extLst>
        </xdr:cNvPr>
        <xdr:cNvSpPr/>
      </xdr:nvSpPr>
      <xdr:spPr>
        <a:xfrm>
          <a:off x="18815538" y="140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57150</xdr:rowOff>
    </xdr:from>
    <xdr:to>
      <xdr:col>111</xdr:col>
      <xdr:colOff>177800</xdr:colOff>
      <xdr:row>83</xdr:row>
      <xdr:rowOff>69850</xdr:rowOff>
    </xdr:to>
    <xdr:cxnSp macro="">
      <xdr:nvCxnSpPr>
        <xdr:cNvPr id="810" name="直線コネクタ 809">
          <a:extLst>
            <a:ext uri="{FF2B5EF4-FFF2-40B4-BE49-F238E27FC236}">
              <a16:creationId xmlns:a16="http://schemas.microsoft.com/office/drawing/2014/main" id="{B3E91D5C-4C1B-48B5-A1D5-0624696C2606}"/>
            </a:ext>
          </a:extLst>
        </xdr:cNvPr>
        <xdr:cNvCxnSpPr/>
      </xdr:nvCxnSpPr>
      <xdr:spPr>
        <a:xfrm flipV="1">
          <a:off x="18866338" y="14068572"/>
          <a:ext cx="83038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19050</xdr:rowOff>
    </xdr:from>
    <xdr:to>
      <xdr:col>102</xdr:col>
      <xdr:colOff>165100</xdr:colOff>
      <xdr:row>83</xdr:row>
      <xdr:rowOff>120650</xdr:rowOff>
    </xdr:to>
    <xdr:sp macro="" textlink="">
      <xdr:nvSpPr>
        <xdr:cNvPr id="811" name="楕円 810">
          <a:extLst>
            <a:ext uri="{FF2B5EF4-FFF2-40B4-BE49-F238E27FC236}">
              <a16:creationId xmlns:a16="http://schemas.microsoft.com/office/drawing/2014/main" id="{E8CA4115-5092-44A0-AE94-15B4C5BDBE0A}"/>
            </a:ext>
          </a:extLst>
        </xdr:cNvPr>
        <xdr:cNvSpPr/>
      </xdr:nvSpPr>
      <xdr:spPr>
        <a:xfrm>
          <a:off x="17999808" y="140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69850</xdr:rowOff>
    </xdr:from>
    <xdr:to>
      <xdr:col>107</xdr:col>
      <xdr:colOff>50800</xdr:colOff>
      <xdr:row>83</xdr:row>
      <xdr:rowOff>69850</xdr:rowOff>
    </xdr:to>
    <xdr:cxnSp macro="">
      <xdr:nvCxnSpPr>
        <xdr:cNvPr id="812" name="直線コネクタ 811">
          <a:extLst>
            <a:ext uri="{FF2B5EF4-FFF2-40B4-BE49-F238E27FC236}">
              <a16:creationId xmlns:a16="http://schemas.microsoft.com/office/drawing/2014/main" id="{0E60AC28-1FAF-4881-813B-C1E26682A525}"/>
            </a:ext>
          </a:extLst>
        </xdr:cNvPr>
        <xdr:cNvCxnSpPr/>
      </xdr:nvCxnSpPr>
      <xdr:spPr>
        <a:xfrm>
          <a:off x="18050608" y="14081272"/>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19050</xdr:rowOff>
    </xdr:from>
    <xdr:to>
      <xdr:col>98</xdr:col>
      <xdr:colOff>38100</xdr:colOff>
      <xdr:row>83</xdr:row>
      <xdr:rowOff>120650</xdr:rowOff>
    </xdr:to>
    <xdr:sp macro="" textlink="">
      <xdr:nvSpPr>
        <xdr:cNvPr id="813" name="楕円 812">
          <a:extLst>
            <a:ext uri="{FF2B5EF4-FFF2-40B4-BE49-F238E27FC236}">
              <a16:creationId xmlns:a16="http://schemas.microsoft.com/office/drawing/2014/main" id="{F9BE22B5-B205-4C58-A28C-5F793519C360}"/>
            </a:ext>
          </a:extLst>
        </xdr:cNvPr>
        <xdr:cNvSpPr/>
      </xdr:nvSpPr>
      <xdr:spPr>
        <a:xfrm>
          <a:off x="17184077" y="14030472"/>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69850</xdr:rowOff>
    </xdr:from>
    <xdr:to>
      <xdr:col>102</xdr:col>
      <xdr:colOff>114300</xdr:colOff>
      <xdr:row>83</xdr:row>
      <xdr:rowOff>69850</xdr:rowOff>
    </xdr:to>
    <xdr:cxnSp macro="">
      <xdr:nvCxnSpPr>
        <xdr:cNvPr id="814" name="直線コネクタ 813">
          <a:extLst>
            <a:ext uri="{FF2B5EF4-FFF2-40B4-BE49-F238E27FC236}">
              <a16:creationId xmlns:a16="http://schemas.microsoft.com/office/drawing/2014/main" id="{761ADF85-5E4D-45A1-B093-2969D359BDE0}"/>
            </a:ext>
          </a:extLst>
        </xdr:cNvPr>
        <xdr:cNvCxnSpPr/>
      </xdr:nvCxnSpPr>
      <xdr:spPr>
        <a:xfrm>
          <a:off x="17234877" y="14081272"/>
          <a:ext cx="81573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973318EA-7E71-479B-8149-1667A1666AE8}"/>
            </a:ext>
          </a:extLst>
        </xdr:cNvPr>
        <xdr:cNvSpPr txBox="1"/>
      </xdr:nvSpPr>
      <xdr:spPr>
        <a:xfrm>
          <a:off x="19463804" y="1372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7C524830-0B4B-4944-B0DA-49984C4A1E20}"/>
            </a:ext>
          </a:extLst>
        </xdr:cNvPr>
        <xdr:cNvSpPr txBox="1"/>
      </xdr:nvSpPr>
      <xdr:spPr>
        <a:xfrm>
          <a:off x="18646119" y="1373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A051C007-85AC-43CE-B54B-3D0479EECF97}"/>
            </a:ext>
          </a:extLst>
        </xdr:cNvPr>
        <xdr:cNvSpPr txBox="1"/>
      </xdr:nvSpPr>
      <xdr:spPr>
        <a:xfrm>
          <a:off x="17830389" y="1374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0417AED4-1C87-4394-A69F-F42CCF91F83E}"/>
            </a:ext>
          </a:extLst>
        </xdr:cNvPr>
        <xdr:cNvSpPr txBox="1"/>
      </xdr:nvSpPr>
      <xdr:spPr>
        <a:xfrm>
          <a:off x="17014658" y="1374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99077</xdr:rowOff>
    </xdr:from>
    <xdr:ext cx="469744" cy="259045"/>
    <xdr:sp macro="" textlink="">
      <xdr:nvSpPr>
        <xdr:cNvPr id="819" name="n_1mainValue【消防施設】&#10;一人当たり面積">
          <a:extLst>
            <a:ext uri="{FF2B5EF4-FFF2-40B4-BE49-F238E27FC236}">
              <a16:creationId xmlns:a16="http://schemas.microsoft.com/office/drawing/2014/main" id="{C72A8254-9FC4-4002-A66B-F3E8660781F0}"/>
            </a:ext>
          </a:extLst>
        </xdr:cNvPr>
        <xdr:cNvSpPr txBox="1"/>
      </xdr:nvSpPr>
      <xdr:spPr>
        <a:xfrm>
          <a:off x="19463804" y="1411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111777</xdr:rowOff>
    </xdr:from>
    <xdr:ext cx="469744" cy="259045"/>
    <xdr:sp macro="" textlink="">
      <xdr:nvSpPr>
        <xdr:cNvPr id="820" name="n_2mainValue【消防施設】&#10;一人当たり面積">
          <a:extLst>
            <a:ext uri="{FF2B5EF4-FFF2-40B4-BE49-F238E27FC236}">
              <a16:creationId xmlns:a16="http://schemas.microsoft.com/office/drawing/2014/main" id="{C6C0DCBC-9AAE-4D84-BD9B-75696B3E89AB}"/>
            </a:ext>
          </a:extLst>
        </xdr:cNvPr>
        <xdr:cNvSpPr txBox="1"/>
      </xdr:nvSpPr>
      <xdr:spPr>
        <a:xfrm>
          <a:off x="18646119" y="141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111777</xdr:rowOff>
    </xdr:from>
    <xdr:ext cx="469744" cy="259045"/>
    <xdr:sp macro="" textlink="">
      <xdr:nvSpPr>
        <xdr:cNvPr id="821" name="n_3mainValue【消防施設】&#10;一人当たり面積">
          <a:extLst>
            <a:ext uri="{FF2B5EF4-FFF2-40B4-BE49-F238E27FC236}">
              <a16:creationId xmlns:a16="http://schemas.microsoft.com/office/drawing/2014/main" id="{4B6C8EEB-66C8-47A3-8589-C6CD84BD51AC}"/>
            </a:ext>
          </a:extLst>
        </xdr:cNvPr>
        <xdr:cNvSpPr txBox="1"/>
      </xdr:nvSpPr>
      <xdr:spPr>
        <a:xfrm>
          <a:off x="17830389" y="141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111777</xdr:rowOff>
    </xdr:from>
    <xdr:ext cx="469744" cy="259045"/>
    <xdr:sp macro="" textlink="">
      <xdr:nvSpPr>
        <xdr:cNvPr id="822" name="n_4mainValue【消防施設】&#10;一人当たり面積">
          <a:extLst>
            <a:ext uri="{FF2B5EF4-FFF2-40B4-BE49-F238E27FC236}">
              <a16:creationId xmlns:a16="http://schemas.microsoft.com/office/drawing/2014/main" id="{C271D64C-0C79-41F1-BFBB-C0704DA76301}"/>
            </a:ext>
          </a:extLst>
        </xdr:cNvPr>
        <xdr:cNvSpPr txBox="1"/>
      </xdr:nvSpPr>
      <xdr:spPr>
        <a:xfrm>
          <a:off x="17014658" y="141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833E0BFF-A251-440E-90D5-D8A44F1C6264}"/>
            </a:ext>
          </a:extLst>
        </xdr:cNvPr>
        <xdr:cNvSpPr/>
      </xdr:nvSpPr>
      <xdr:spPr>
        <a:xfrm>
          <a:off x="11493500"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AD4EB3EB-B996-42DA-8A43-B045A0B8C297}"/>
            </a:ext>
          </a:extLst>
        </xdr:cNvPr>
        <xdr:cNvSpPr/>
      </xdr:nvSpPr>
      <xdr:spPr>
        <a:xfrm>
          <a:off x="11605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B311CFD6-3B2B-4C39-89CD-58BDCDD6F7F8}"/>
            </a:ext>
          </a:extLst>
        </xdr:cNvPr>
        <xdr:cNvSpPr/>
      </xdr:nvSpPr>
      <xdr:spPr>
        <a:xfrm>
          <a:off x="11605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C8642BCF-9933-4C13-A683-B76D57856A49}"/>
            </a:ext>
          </a:extLst>
        </xdr:cNvPr>
        <xdr:cNvSpPr/>
      </xdr:nvSpPr>
      <xdr:spPr>
        <a:xfrm>
          <a:off x="12548577"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28B1F53B-90AD-44F1-A149-D534F6B6F5C1}"/>
            </a:ext>
          </a:extLst>
        </xdr:cNvPr>
        <xdr:cNvSpPr/>
      </xdr:nvSpPr>
      <xdr:spPr>
        <a:xfrm>
          <a:off x="12548577"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D26A33CE-75BC-4FD3-999A-D5DA70BBC03D}"/>
            </a:ext>
          </a:extLst>
        </xdr:cNvPr>
        <xdr:cNvSpPr/>
      </xdr:nvSpPr>
      <xdr:spPr>
        <a:xfrm>
          <a:off x="13603654"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718EA399-CD81-430D-92A3-ED3B1F725D4E}"/>
            </a:ext>
          </a:extLst>
        </xdr:cNvPr>
        <xdr:cNvSpPr/>
      </xdr:nvSpPr>
      <xdr:spPr>
        <a:xfrm>
          <a:off x="13603654"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ACCDA8EE-6DBB-422E-9E79-A834991272DD}"/>
            </a:ext>
          </a:extLst>
        </xdr:cNvPr>
        <xdr:cNvSpPr/>
      </xdr:nvSpPr>
      <xdr:spPr>
        <a:xfrm>
          <a:off x="11493500" y="16508144"/>
          <a:ext cx="4358054"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A8B1B43C-8A05-40BA-ADBF-1D07119DC518}"/>
            </a:ext>
          </a:extLst>
        </xdr:cNvPr>
        <xdr:cNvSpPr txBox="1"/>
      </xdr:nvSpPr>
      <xdr:spPr>
        <a:xfrm>
          <a:off x="11455400" y="1632028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2F291281-53A0-42CC-9BE0-A37D29294620}"/>
            </a:ext>
          </a:extLst>
        </xdr:cNvPr>
        <xdr:cNvCxnSpPr/>
      </xdr:nvCxnSpPr>
      <xdr:spPr>
        <a:xfrm>
          <a:off x="11493500" y="18757216"/>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B85BB7CF-ED6C-4F21-BBC0-6688A3B25DB5}"/>
            </a:ext>
          </a:extLst>
        </xdr:cNvPr>
        <xdr:cNvSpPr txBox="1"/>
      </xdr:nvSpPr>
      <xdr:spPr>
        <a:xfrm>
          <a:off x="11070283" y="186176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46385A03-8323-4951-AC15-AF17B4F4F832}"/>
            </a:ext>
          </a:extLst>
        </xdr:cNvPr>
        <xdr:cNvCxnSpPr/>
      </xdr:nvCxnSpPr>
      <xdr:spPr>
        <a:xfrm>
          <a:off x="11493500" y="1838412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D0715B8C-7063-4876-850E-66CA91315124}"/>
            </a:ext>
          </a:extLst>
        </xdr:cNvPr>
        <xdr:cNvSpPr txBox="1"/>
      </xdr:nvSpPr>
      <xdr:spPr>
        <a:xfrm>
          <a:off x="11070283" y="18241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12B9264E-194A-4F90-A649-BB8986B7F3EC}"/>
            </a:ext>
          </a:extLst>
        </xdr:cNvPr>
        <xdr:cNvCxnSpPr/>
      </xdr:nvCxnSpPr>
      <xdr:spPr>
        <a:xfrm>
          <a:off x="11493500" y="1800840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CC610370-C0F3-4B56-BBBC-84EB5D507395}"/>
            </a:ext>
          </a:extLst>
        </xdr:cNvPr>
        <xdr:cNvSpPr txBox="1"/>
      </xdr:nvSpPr>
      <xdr:spPr>
        <a:xfrm>
          <a:off x="11119749" y="1786881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35F092C3-97A7-4714-B6C8-7AF4C7216414}"/>
            </a:ext>
          </a:extLst>
        </xdr:cNvPr>
        <xdr:cNvCxnSpPr/>
      </xdr:nvCxnSpPr>
      <xdr:spPr>
        <a:xfrm>
          <a:off x="11493500" y="17632680"/>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C3F60699-C4E8-42F1-A7C9-4B8A0D8C284B}"/>
            </a:ext>
          </a:extLst>
        </xdr:cNvPr>
        <xdr:cNvSpPr txBox="1"/>
      </xdr:nvSpPr>
      <xdr:spPr>
        <a:xfrm>
          <a:off x="11119749" y="174930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A0244D0B-074C-40A7-B033-3F51D3973C44}"/>
            </a:ext>
          </a:extLst>
        </xdr:cNvPr>
        <xdr:cNvCxnSpPr/>
      </xdr:nvCxnSpPr>
      <xdr:spPr>
        <a:xfrm>
          <a:off x="11493500" y="1725695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162E968A-5C28-4D3B-AB63-F55B4AD0AA75}"/>
            </a:ext>
          </a:extLst>
        </xdr:cNvPr>
        <xdr:cNvSpPr txBox="1"/>
      </xdr:nvSpPr>
      <xdr:spPr>
        <a:xfrm>
          <a:off x="11119749" y="17117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E3EDA90-494B-4349-A12F-A1B0E78F4358}"/>
            </a:ext>
          </a:extLst>
        </xdr:cNvPr>
        <xdr:cNvCxnSpPr/>
      </xdr:nvCxnSpPr>
      <xdr:spPr>
        <a:xfrm>
          <a:off x="11493500" y="1688123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BE916C52-1C73-4DE5-BA15-A7D41FEC054C}"/>
            </a:ext>
          </a:extLst>
        </xdr:cNvPr>
        <xdr:cNvSpPr txBox="1"/>
      </xdr:nvSpPr>
      <xdr:spPr>
        <a:xfrm>
          <a:off x="11119749" y="167416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31DAA405-687E-4C38-9260-0A02A327E53A}"/>
            </a:ext>
          </a:extLst>
        </xdr:cNvPr>
        <xdr:cNvCxnSpPr/>
      </xdr:nvCxnSpPr>
      <xdr:spPr>
        <a:xfrm>
          <a:off x="11493500" y="1650814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4E53012B-02C4-4359-B760-824066CB4E83}"/>
            </a:ext>
          </a:extLst>
        </xdr:cNvPr>
        <xdr:cNvSpPr txBox="1"/>
      </xdr:nvSpPr>
      <xdr:spPr>
        <a:xfrm>
          <a:off x="11183869" y="1636855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A33F220F-7B05-40D1-B303-4D285E18F933}"/>
            </a:ext>
          </a:extLst>
        </xdr:cNvPr>
        <xdr:cNvSpPr/>
      </xdr:nvSpPr>
      <xdr:spPr>
        <a:xfrm>
          <a:off x="11493500" y="16508144"/>
          <a:ext cx="4358054"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AE64D293-D60C-4F51-B794-878167C682C9}"/>
            </a:ext>
          </a:extLst>
        </xdr:cNvPr>
        <xdr:cNvCxnSpPr/>
      </xdr:nvCxnSpPr>
      <xdr:spPr>
        <a:xfrm flipV="1">
          <a:off x="15073287" y="16900281"/>
          <a:ext cx="0" cy="1265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6A2B174D-3A6B-4A2A-BE64-B455595E9A0E}"/>
            </a:ext>
          </a:extLst>
        </xdr:cNvPr>
        <xdr:cNvSpPr txBox="1"/>
      </xdr:nvSpPr>
      <xdr:spPr>
        <a:xfrm>
          <a:off x="15112023" y="1816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C718ACA5-2FD0-4DB8-B9FE-56479C5D77D6}"/>
            </a:ext>
          </a:extLst>
        </xdr:cNvPr>
        <xdr:cNvCxnSpPr/>
      </xdr:nvCxnSpPr>
      <xdr:spPr>
        <a:xfrm>
          <a:off x="14985023" y="1816578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B4D733FE-E5F6-413D-AB9B-BDE2E3DAB22F}"/>
            </a:ext>
          </a:extLst>
        </xdr:cNvPr>
        <xdr:cNvSpPr txBox="1"/>
      </xdr:nvSpPr>
      <xdr:spPr>
        <a:xfrm>
          <a:off x="15112023" y="166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DB3BEF71-2BE1-4628-BB76-5606DDA07F3E}"/>
            </a:ext>
          </a:extLst>
        </xdr:cNvPr>
        <xdr:cNvCxnSpPr/>
      </xdr:nvCxnSpPr>
      <xdr:spPr>
        <a:xfrm>
          <a:off x="14985023" y="1690028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FE58D80C-CA71-43BC-BEDA-3AF4675ECE13}"/>
            </a:ext>
          </a:extLst>
        </xdr:cNvPr>
        <xdr:cNvSpPr txBox="1"/>
      </xdr:nvSpPr>
      <xdr:spPr>
        <a:xfrm>
          <a:off x="15112023" y="173471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64555779-F4C2-40E2-B0B5-3E79099CF888}"/>
            </a:ext>
          </a:extLst>
        </xdr:cNvPr>
        <xdr:cNvSpPr/>
      </xdr:nvSpPr>
      <xdr:spPr>
        <a:xfrm>
          <a:off x="15023123" y="1749307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57FA0E1F-4B6C-4BFF-AC6A-CC3EB27EEA9F}"/>
            </a:ext>
          </a:extLst>
        </xdr:cNvPr>
        <xdr:cNvSpPr/>
      </xdr:nvSpPr>
      <xdr:spPr>
        <a:xfrm>
          <a:off x="14243538" y="1750069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8CC147D7-1583-4843-AE97-F66A89FC8A71}"/>
            </a:ext>
          </a:extLst>
        </xdr:cNvPr>
        <xdr:cNvSpPr/>
      </xdr:nvSpPr>
      <xdr:spPr>
        <a:xfrm>
          <a:off x="13427808" y="1748926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FED77E8F-0809-4758-BF60-641A262678BD}"/>
            </a:ext>
          </a:extLst>
        </xdr:cNvPr>
        <xdr:cNvSpPr/>
      </xdr:nvSpPr>
      <xdr:spPr>
        <a:xfrm>
          <a:off x="12612077" y="17460693"/>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5616FEE2-C7F5-482A-8480-256F63FC493A}"/>
            </a:ext>
          </a:extLst>
        </xdr:cNvPr>
        <xdr:cNvSpPr/>
      </xdr:nvSpPr>
      <xdr:spPr>
        <a:xfrm>
          <a:off x="11781692" y="1743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ECDAAFB-6048-4389-B368-056703158EA7}"/>
            </a:ext>
          </a:extLst>
        </xdr:cNvPr>
        <xdr:cNvSpPr txBox="1"/>
      </xdr:nvSpPr>
      <xdr:spPr>
        <a:xfrm>
          <a:off x="148980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D20F58F5-449C-45BD-ABA8-910489CB1F87}"/>
            </a:ext>
          </a:extLst>
        </xdr:cNvPr>
        <xdr:cNvSpPr txBox="1"/>
      </xdr:nvSpPr>
      <xdr:spPr>
        <a:xfrm>
          <a:off x="14118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B948CFAE-5148-4A3C-84EA-01F55FA82B90}"/>
            </a:ext>
          </a:extLst>
        </xdr:cNvPr>
        <xdr:cNvSpPr txBox="1"/>
      </xdr:nvSpPr>
      <xdr:spPr>
        <a:xfrm>
          <a:off x="13302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B2AF5C94-502A-4325-85D7-81B3ACBA8A44}"/>
            </a:ext>
          </a:extLst>
        </xdr:cNvPr>
        <xdr:cNvSpPr txBox="1"/>
      </xdr:nvSpPr>
      <xdr:spPr>
        <a:xfrm>
          <a:off x="12487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3C50C818-9E4E-4625-9996-0CB4E4654329}"/>
            </a:ext>
          </a:extLst>
        </xdr:cNvPr>
        <xdr:cNvSpPr txBox="1"/>
      </xdr:nvSpPr>
      <xdr:spPr>
        <a:xfrm>
          <a:off x="11656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166370</xdr:rowOff>
    </xdr:from>
    <xdr:to>
      <xdr:col>85</xdr:col>
      <xdr:colOff>177800</xdr:colOff>
      <xdr:row>105</xdr:row>
      <xdr:rowOff>96520</xdr:rowOff>
    </xdr:to>
    <xdr:sp macro="" textlink="">
      <xdr:nvSpPr>
        <xdr:cNvPr id="863" name="楕円 862">
          <a:extLst>
            <a:ext uri="{FF2B5EF4-FFF2-40B4-BE49-F238E27FC236}">
              <a16:creationId xmlns:a16="http://schemas.microsoft.com/office/drawing/2014/main" id="{7D558708-5725-4AA1-BCF8-A1CF3D755750}"/>
            </a:ext>
          </a:extLst>
        </xdr:cNvPr>
        <xdr:cNvSpPr/>
      </xdr:nvSpPr>
      <xdr:spPr>
        <a:xfrm>
          <a:off x="15023123" y="1772285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144797</xdr:rowOff>
    </xdr:from>
    <xdr:ext cx="405111" cy="259045"/>
    <xdr:sp macro="" textlink="">
      <xdr:nvSpPr>
        <xdr:cNvPr id="864" name="【庁舎】&#10;有形固定資産減価償却率該当値テキスト">
          <a:extLst>
            <a:ext uri="{FF2B5EF4-FFF2-40B4-BE49-F238E27FC236}">
              <a16:creationId xmlns:a16="http://schemas.microsoft.com/office/drawing/2014/main" id="{12688FFA-6DA3-4ECA-A4AA-9C067CB539D0}"/>
            </a:ext>
          </a:extLst>
        </xdr:cNvPr>
        <xdr:cNvSpPr txBox="1"/>
      </xdr:nvSpPr>
      <xdr:spPr>
        <a:xfrm>
          <a:off x="15112023" y="1770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130175</xdr:rowOff>
    </xdr:from>
    <xdr:to>
      <xdr:col>81</xdr:col>
      <xdr:colOff>101600</xdr:colOff>
      <xdr:row>105</xdr:row>
      <xdr:rowOff>60325</xdr:rowOff>
    </xdr:to>
    <xdr:sp macro="" textlink="">
      <xdr:nvSpPr>
        <xdr:cNvPr id="865" name="楕円 864">
          <a:extLst>
            <a:ext uri="{FF2B5EF4-FFF2-40B4-BE49-F238E27FC236}">
              <a16:creationId xmlns:a16="http://schemas.microsoft.com/office/drawing/2014/main" id="{2CC07D1F-E7E4-42AB-9744-039A97658DF6}"/>
            </a:ext>
          </a:extLst>
        </xdr:cNvPr>
        <xdr:cNvSpPr/>
      </xdr:nvSpPr>
      <xdr:spPr>
        <a:xfrm>
          <a:off x="14243538" y="17686655"/>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9525</xdr:rowOff>
    </xdr:from>
    <xdr:to>
      <xdr:col>85</xdr:col>
      <xdr:colOff>127000</xdr:colOff>
      <xdr:row>105</xdr:row>
      <xdr:rowOff>45720</xdr:rowOff>
    </xdr:to>
    <xdr:cxnSp macro="">
      <xdr:nvCxnSpPr>
        <xdr:cNvPr id="866" name="直線コネクタ 865">
          <a:extLst>
            <a:ext uri="{FF2B5EF4-FFF2-40B4-BE49-F238E27FC236}">
              <a16:creationId xmlns:a16="http://schemas.microsoft.com/office/drawing/2014/main" id="{516DFDA5-F5D1-4C3E-8349-AB20410EE1BC}"/>
            </a:ext>
          </a:extLst>
        </xdr:cNvPr>
        <xdr:cNvCxnSpPr/>
      </xdr:nvCxnSpPr>
      <xdr:spPr>
        <a:xfrm>
          <a:off x="14294338" y="17734817"/>
          <a:ext cx="77958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867" name="楕円 866">
          <a:extLst>
            <a:ext uri="{FF2B5EF4-FFF2-40B4-BE49-F238E27FC236}">
              <a16:creationId xmlns:a16="http://schemas.microsoft.com/office/drawing/2014/main" id="{C8E81754-0761-49B2-BE44-49C744DC4585}"/>
            </a:ext>
          </a:extLst>
        </xdr:cNvPr>
        <xdr:cNvSpPr/>
      </xdr:nvSpPr>
      <xdr:spPr>
        <a:xfrm>
          <a:off x="13427808" y="1763903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133350</xdr:rowOff>
    </xdr:from>
    <xdr:to>
      <xdr:col>81</xdr:col>
      <xdr:colOff>50800</xdr:colOff>
      <xdr:row>105</xdr:row>
      <xdr:rowOff>9525</xdr:rowOff>
    </xdr:to>
    <xdr:cxnSp macro="">
      <xdr:nvCxnSpPr>
        <xdr:cNvPr id="868" name="直線コネクタ 867">
          <a:extLst>
            <a:ext uri="{FF2B5EF4-FFF2-40B4-BE49-F238E27FC236}">
              <a16:creationId xmlns:a16="http://schemas.microsoft.com/office/drawing/2014/main" id="{8D5659B3-80B3-4496-952D-7915A9B081F5}"/>
            </a:ext>
          </a:extLst>
        </xdr:cNvPr>
        <xdr:cNvCxnSpPr/>
      </xdr:nvCxnSpPr>
      <xdr:spPr>
        <a:xfrm>
          <a:off x="13478608" y="17689830"/>
          <a:ext cx="815730" cy="4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69" name="楕円 868">
          <a:extLst>
            <a:ext uri="{FF2B5EF4-FFF2-40B4-BE49-F238E27FC236}">
              <a16:creationId xmlns:a16="http://schemas.microsoft.com/office/drawing/2014/main" id="{BCC404A7-91D5-4CBA-874C-E4C20A80499E}"/>
            </a:ext>
          </a:extLst>
        </xdr:cNvPr>
        <xdr:cNvSpPr/>
      </xdr:nvSpPr>
      <xdr:spPr>
        <a:xfrm>
          <a:off x="12612077" y="17597119"/>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91439</xdr:rowOff>
    </xdr:from>
    <xdr:to>
      <xdr:col>76</xdr:col>
      <xdr:colOff>114300</xdr:colOff>
      <xdr:row>104</xdr:row>
      <xdr:rowOff>133350</xdr:rowOff>
    </xdr:to>
    <xdr:cxnSp macro="">
      <xdr:nvCxnSpPr>
        <xdr:cNvPr id="870" name="直線コネクタ 869">
          <a:extLst>
            <a:ext uri="{FF2B5EF4-FFF2-40B4-BE49-F238E27FC236}">
              <a16:creationId xmlns:a16="http://schemas.microsoft.com/office/drawing/2014/main" id="{D27E2DC6-959A-41A0-987F-77632EEC1F79}"/>
            </a:ext>
          </a:extLst>
        </xdr:cNvPr>
        <xdr:cNvCxnSpPr/>
      </xdr:nvCxnSpPr>
      <xdr:spPr>
        <a:xfrm>
          <a:off x="12662877" y="17647919"/>
          <a:ext cx="815731"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4445</xdr:rowOff>
    </xdr:from>
    <xdr:to>
      <xdr:col>67</xdr:col>
      <xdr:colOff>101600</xdr:colOff>
      <xdr:row>104</xdr:row>
      <xdr:rowOff>106045</xdr:rowOff>
    </xdr:to>
    <xdr:sp macro="" textlink="">
      <xdr:nvSpPr>
        <xdr:cNvPr id="871" name="楕円 870">
          <a:extLst>
            <a:ext uri="{FF2B5EF4-FFF2-40B4-BE49-F238E27FC236}">
              <a16:creationId xmlns:a16="http://schemas.microsoft.com/office/drawing/2014/main" id="{454C5D53-C773-4E3C-A1E7-6648E4533988}"/>
            </a:ext>
          </a:extLst>
        </xdr:cNvPr>
        <xdr:cNvSpPr/>
      </xdr:nvSpPr>
      <xdr:spPr>
        <a:xfrm>
          <a:off x="11781692" y="1756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55245</xdr:rowOff>
    </xdr:from>
    <xdr:to>
      <xdr:col>71</xdr:col>
      <xdr:colOff>177800</xdr:colOff>
      <xdr:row>104</xdr:row>
      <xdr:rowOff>91439</xdr:rowOff>
    </xdr:to>
    <xdr:cxnSp macro="">
      <xdr:nvCxnSpPr>
        <xdr:cNvPr id="872" name="直線コネクタ 871">
          <a:extLst>
            <a:ext uri="{FF2B5EF4-FFF2-40B4-BE49-F238E27FC236}">
              <a16:creationId xmlns:a16="http://schemas.microsoft.com/office/drawing/2014/main" id="{B3897229-8E18-43E0-87C6-91E2FD9567BC}"/>
            </a:ext>
          </a:extLst>
        </xdr:cNvPr>
        <xdr:cNvCxnSpPr/>
      </xdr:nvCxnSpPr>
      <xdr:spPr>
        <a:xfrm>
          <a:off x="11832492" y="17611725"/>
          <a:ext cx="83038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7DA81E1C-83F5-4249-A8F3-78CE21C18E13}"/>
            </a:ext>
          </a:extLst>
        </xdr:cNvPr>
        <xdr:cNvSpPr txBox="1"/>
      </xdr:nvSpPr>
      <xdr:spPr>
        <a:xfrm>
          <a:off x="14093736" y="1727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42FD68DC-A45C-4451-9426-B4EDE7A1E888}"/>
            </a:ext>
          </a:extLst>
        </xdr:cNvPr>
        <xdr:cNvSpPr txBox="1"/>
      </xdr:nvSpPr>
      <xdr:spPr>
        <a:xfrm>
          <a:off x="13290706" y="172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7BAB380E-80CE-4357-8E68-EC72A7FCA8F4}"/>
            </a:ext>
          </a:extLst>
        </xdr:cNvPr>
        <xdr:cNvSpPr txBox="1"/>
      </xdr:nvSpPr>
      <xdr:spPr>
        <a:xfrm>
          <a:off x="12474975" y="1723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8283F0A9-F6F4-457A-BCBF-41D0892A4059}"/>
            </a:ext>
          </a:extLst>
        </xdr:cNvPr>
        <xdr:cNvSpPr txBox="1"/>
      </xdr:nvSpPr>
      <xdr:spPr>
        <a:xfrm>
          <a:off x="11644590" y="17214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51452</xdr:rowOff>
    </xdr:from>
    <xdr:ext cx="405111" cy="259045"/>
    <xdr:sp macro="" textlink="">
      <xdr:nvSpPr>
        <xdr:cNvPr id="877" name="n_1mainValue【庁舎】&#10;有形固定資産減価償却率">
          <a:extLst>
            <a:ext uri="{FF2B5EF4-FFF2-40B4-BE49-F238E27FC236}">
              <a16:creationId xmlns:a16="http://schemas.microsoft.com/office/drawing/2014/main" id="{D1F184C5-0F70-4ED0-997D-43D6B4DA93FC}"/>
            </a:ext>
          </a:extLst>
        </xdr:cNvPr>
        <xdr:cNvSpPr txBox="1"/>
      </xdr:nvSpPr>
      <xdr:spPr>
        <a:xfrm>
          <a:off x="14093736" y="1777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878" name="n_2mainValue【庁舎】&#10;有形固定資産減価償却率">
          <a:extLst>
            <a:ext uri="{FF2B5EF4-FFF2-40B4-BE49-F238E27FC236}">
              <a16:creationId xmlns:a16="http://schemas.microsoft.com/office/drawing/2014/main" id="{1DCBDA56-D595-4EA5-92EA-A77EBF2D4E65}"/>
            </a:ext>
          </a:extLst>
        </xdr:cNvPr>
        <xdr:cNvSpPr txBox="1"/>
      </xdr:nvSpPr>
      <xdr:spPr>
        <a:xfrm>
          <a:off x="13290706" y="17729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879" name="n_3mainValue【庁舎】&#10;有形固定資産減価償却率">
          <a:extLst>
            <a:ext uri="{FF2B5EF4-FFF2-40B4-BE49-F238E27FC236}">
              <a16:creationId xmlns:a16="http://schemas.microsoft.com/office/drawing/2014/main" id="{5025718B-EBB9-4718-912C-320CC09A1FC5}"/>
            </a:ext>
          </a:extLst>
        </xdr:cNvPr>
        <xdr:cNvSpPr txBox="1"/>
      </xdr:nvSpPr>
      <xdr:spPr>
        <a:xfrm>
          <a:off x="12474975" y="1768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97172</xdr:rowOff>
    </xdr:from>
    <xdr:ext cx="405111" cy="259045"/>
    <xdr:sp macro="" textlink="">
      <xdr:nvSpPr>
        <xdr:cNvPr id="880" name="n_4mainValue【庁舎】&#10;有形固定資産減価償却率">
          <a:extLst>
            <a:ext uri="{FF2B5EF4-FFF2-40B4-BE49-F238E27FC236}">
              <a16:creationId xmlns:a16="http://schemas.microsoft.com/office/drawing/2014/main" id="{44C81280-FB1A-4FE8-B498-A04FBA847CF9}"/>
            </a:ext>
          </a:extLst>
        </xdr:cNvPr>
        <xdr:cNvSpPr txBox="1"/>
      </xdr:nvSpPr>
      <xdr:spPr>
        <a:xfrm>
          <a:off x="11644590" y="1765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819F97B6-0D73-43A9-96F2-6BE6DAA43F80}"/>
            </a:ext>
          </a:extLst>
        </xdr:cNvPr>
        <xdr:cNvSpPr/>
      </xdr:nvSpPr>
      <xdr:spPr>
        <a:xfrm>
          <a:off x="16881231"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4492D5F2-1A13-44BB-9C28-4D83AAFD6324}"/>
            </a:ext>
          </a:extLst>
        </xdr:cNvPr>
        <xdr:cNvSpPr/>
      </xdr:nvSpPr>
      <xdr:spPr>
        <a:xfrm>
          <a:off x="17008231"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3CFE69CD-0E6B-4FB9-8546-1CAF0E221D10}"/>
            </a:ext>
          </a:extLst>
        </xdr:cNvPr>
        <xdr:cNvSpPr/>
      </xdr:nvSpPr>
      <xdr:spPr>
        <a:xfrm>
          <a:off x="17008231"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8B737EAB-3E42-40A3-AFE7-53E5F80A8358}"/>
            </a:ext>
          </a:extLst>
        </xdr:cNvPr>
        <xdr:cNvSpPr/>
      </xdr:nvSpPr>
      <xdr:spPr>
        <a:xfrm>
          <a:off x="17936308"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47F5C502-7B55-465F-A091-9A91894B907F}"/>
            </a:ext>
          </a:extLst>
        </xdr:cNvPr>
        <xdr:cNvSpPr/>
      </xdr:nvSpPr>
      <xdr:spPr>
        <a:xfrm>
          <a:off x="17936308"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30B5339C-A97D-46AA-9D40-DEC8F2EFC0E1}"/>
            </a:ext>
          </a:extLst>
        </xdr:cNvPr>
        <xdr:cNvSpPr/>
      </xdr:nvSpPr>
      <xdr:spPr>
        <a:xfrm>
          <a:off x="18991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F0E7DA05-D38D-4F0C-BFEF-56364D230999}"/>
            </a:ext>
          </a:extLst>
        </xdr:cNvPr>
        <xdr:cNvSpPr/>
      </xdr:nvSpPr>
      <xdr:spPr>
        <a:xfrm>
          <a:off x="18991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FA99E99-C348-46D0-9B66-7E385F8DDE70}"/>
            </a:ext>
          </a:extLst>
        </xdr:cNvPr>
        <xdr:cNvSpPr/>
      </xdr:nvSpPr>
      <xdr:spPr>
        <a:xfrm>
          <a:off x="16881231" y="16508144"/>
          <a:ext cx="4372707"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57124AE8-173D-4A78-A82E-E6659A4FA81F}"/>
            </a:ext>
          </a:extLst>
        </xdr:cNvPr>
        <xdr:cNvSpPr txBox="1"/>
      </xdr:nvSpPr>
      <xdr:spPr>
        <a:xfrm>
          <a:off x="16857785" y="163202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C98364B8-4198-4269-A0CC-E5C39A1132B1}"/>
            </a:ext>
          </a:extLst>
        </xdr:cNvPr>
        <xdr:cNvCxnSpPr/>
      </xdr:nvCxnSpPr>
      <xdr:spPr>
        <a:xfrm>
          <a:off x="16881231" y="187572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B54A33A5-043D-49C1-951C-CF22C83D65CD}"/>
            </a:ext>
          </a:extLst>
        </xdr:cNvPr>
        <xdr:cNvCxnSpPr/>
      </xdr:nvCxnSpPr>
      <xdr:spPr>
        <a:xfrm>
          <a:off x="16881231" y="1838412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8D459DDF-281B-490B-BF4A-9FD08481DFD6}"/>
            </a:ext>
          </a:extLst>
        </xdr:cNvPr>
        <xdr:cNvSpPr txBox="1"/>
      </xdr:nvSpPr>
      <xdr:spPr>
        <a:xfrm>
          <a:off x="16458013" y="18241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7FAB986A-2778-4A6C-87BA-8EC10C853040}"/>
            </a:ext>
          </a:extLst>
        </xdr:cNvPr>
        <xdr:cNvCxnSpPr/>
      </xdr:nvCxnSpPr>
      <xdr:spPr>
        <a:xfrm>
          <a:off x="16881231" y="18008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1F9F33C8-1925-4316-93F0-5CA450B81E64}"/>
            </a:ext>
          </a:extLst>
        </xdr:cNvPr>
        <xdr:cNvSpPr txBox="1"/>
      </xdr:nvSpPr>
      <xdr:spPr>
        <a:xfrm>
          <a:off x="16458013" y="178688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23B97BE2-947D-4C3A-BB07-76E0A5877C1D}"/>
            </a:ext>
          </a:extLst>
        </xdr:cNvPr>
        <xdr:cNvCxnSpPr/>
      </xdr:nvCxnSpPr>
      <xdr:spPr>
        <a:xfrm>
          <a:off x="16881231" y="1763268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1D75ED05-34AD-4917-8349-AD1BA974FD7A}"/>
            </a:ext>
          </a:extLst>
        </xdr:cNvPr>
        <xdr:cNvSpPr txBox="1"/>
      </xdr:nvSpPr>
      <xdr:spPr>
        <a:xfrm>
          <a:off x="16458013" y="17493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5ED45EA5-1CA9-45B2-AAE2-99A6D5852393}"/>
            </a:ext>
          </a:extLst>
        </xdr:cNvPr>
        <xdr:cNvCxnSpPr/>
      </xdr:nvCxnSpPr>
      <xdr:spPr>
        <a:xfrm>
          <a:off x="16881231" y="1725695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6CA6BA6C-6456-466D-8B84-9DFEA1D08DA2}"/>
            </a:ext>
          </a:extLst>
        </xdr:cNvPr>
        <xdr:cNvSpPr txBox="1"/>
      </xdr:nvSpPr>
      <xdr:spPr>
        <a:xfrm>
          <a:off x="16458013" y="17117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CF85E0D0-22C2-4C19-9529-BFCDE986E4C8}"/>
            </a:ext>
          </a:extLst>
        </xdr:cNvPr>
        <xdr:cNvCxnSpPr/>
      </xdr:nvCxnSpPr>
      <xdr:spPr>
        <a:xfrm>
          <a:off x="16881231" y="1688123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F7C96A88-D3F8-41A9-AF9E-361A7D29D813}"/>
            </a:ext>
          </a:extLst>
        </xdr:cNvPr>
        <xdr:cNvSpPr txBox="1"/>
      </xdr:nvSpPr>
      <xdr:spPr>
        <a:xfrm>
          <a:off x="16458013" y="167416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96282655-1C0A-4C96-9389-9A4F958B333A}"/>
            </a:ext>
          </a:extLst>
        </xdr:cNvPr>
        <xdr:cNvCxnSpPr/>
      </xdr:nvCxnSpPr>
      <xdr:spPr>
        <a:xfrm>
          <a:off x="16881231" y="1650814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B73C83CC-239B-4DB9-8CF0-EC698DF7404C}"/>
            </a:ext>
          </a:extLst>
        </xdr:cNvPr>
        <xdr:cNvSpPr txBox="1"/>
      </xdr:nvSpPr>
      <xdr:spPr>
        <a:xfrm>
          <a:off x="16458013" y="16368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BC8005D9-6D5D-419C-ADCD-3B093146B60B}"/>
            </a:ext>
          </a:extLst>
        </xdr:cNvPr>
        <xdr:cNvSpPr/>
      </xdr:nvSpPr>
      <xdr:spPr>
        <a:xfrm>
          <a:off x="16881231" y="16508144"/>
          <a:ext cx="4372707"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B125728C-3CA9-4574-8B06-A8A7589526EB}"/>
            </a:ext>
          </a:extLst>
        </xdr:cNvPr>
        <xdr:cNvCxnSpPr/>
      </xdr:nvCxnSpPr>
      <xdr:spPr>
        <a:xfrm flipV="1">
          <a:off x="20461018" y="17022201"/>
          <a:ext cx="0" cy="1097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9ED78A81-55B6-4F01-8904-4FAB6F7045E7}"/>
            </a:ext>
          </a:extLst>
        </xdr:cNvPr>
        <xdr:cNvSpPr txBox="1"/>
      </xdr:nvSpPr>
      <xdr:spPr>
        <a:xfrm>
          <a:off x="20499754" y="1812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9CFBB365-0A84-4F01-A1DA-7CCABB4A4650}"/>
            </a:ext>
          </a:extLst>
        </xdr:cNvPr>
        <xdr:cNvCxnSpPr/>
      </xdr:nvCxnSpPr>
      <xdr:spPr>
        <a:xfrm>
          <a:off x="20387408" y="1812006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E535FEE7-9389-4AF1-8792-942410B95BF3}"/>
            </a:ext>
          </a:extLst>
        </xdr:cNvPr>
        <xdr:cNvSpPr txBox="1"/>
      </xdr:nvSpPr>
      <xdr:spPr>
        <a:xfrm>
          <a:off x="20499754" y="16800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5D32E6D-24E9-47F5-BE33-09DDFAB90208}"/>
            </a:ext>
          </a:extLst>
        </xdr:cNvPr>
        <xdr:cNvCxnSpPr/>
      </xdr:nvCxnSpPr>
      <xdr:spPr>
        <a:xfrm>
          <a:off x="20387408" y="1702220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C4E82448-7F18-4A48-8E22-3133964431C6}"/>
            </a:ext>
          </a:extLst>
        </xdr:cNvPr>
        <xdr:cNvSpPr txBox="1"/>
      </xdr:nvSpPr>
      <xdr:spPr>
        <a:xfrm>
          <a:off x="20499754" y="17751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C40A915B-55C1-4A0F-8242-D5F4D9E19CB4}"/>
            </a:ext>
          </a:extLst>
        </xdr:cNvPr>
        <xdr:cNvSpPr/>
      </xdr:nvSpPr>
      <xdr:spPr>
        <a:xfrm>
          <a:off x="20410854" y="1777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BEB5E712-4FF9-47F1-9413-DCFF2AE9E1FD}"/>
            </a:ext>
          </a:extLst>
        </xdr:cNvPr>
        <xdr:cNvSpPr/>
      </xdr:nvSpPr>
      <xdr:spPr>
        <a:xfrm>
          <a:off x="19645923" y="17781172"/>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66AC94DE-8F41-48AF-8603-38518EB86D40}"/>
            </a:ext>
          </a:extLst>
        </xdr:cNvPr>
        <xdr:cNvSpPr/>
      </xdr:nvSpPr>
      <xdr:spPr>
        <a:xfrm>
          <a:off x="18815538" y="1778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F637B22F-E4FD-442E-B6F1-562F750A676C}"/>
            </a:ext>
          </a:extLst>
        </xdr:cNvPr>
        <xdr:cNvSpPr/>
      </xdr:nvSpPr>
      <xdr:spPr>
        <a:xfrm>
          <a:off x="17999808" y="17792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525098B7-7D8F-49EB-807E-0D213AA2FA26}"/>
            </a:ext>
          </a:extLst>
        </xdr:cNvPr>
        <xdr:cNvSpPr/>
      </xdr:nvSpPr>
      <xdr:spPr>
        <a:xfrm>
          <a:off x="17184077" y="17800222"/>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6C7F746B-7C6C-4165-829C-F32520B3B97B}"/>
            </a:ext>
          </a:extLst>
        </xdr:cNvPr>
        <xdr:cNvSpPr txBox="1"/>
      </xdr:nvSpPr>
      <xdr:spPr>
        <a:xfrm>
          <a:off x="20285808"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AAB46E0C-AA95-482D-B91B-C660FFEF7EE3}"/>
            </a:ext>
          </a:extLst>
        </xdr:cNvPr>
        <xdr:cNvSpPr txBox="1"/>
      </xdr:nvSpPr>
      <xdr:spPr>
        <a:xfrm>
          <a:off x="195208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FA8DCB4E-DBE7-4CB7-9E0F-6E8ADD72D9D3}"/>
            </a:ext>
          </a:extLst>
        </xdr:cNvPr>
        <xdr:cNvSpPr txBox="1"/>
      </xdr:nvSpPr>
      <xdr:spPr>
        <a:xfrm>
          <a:off x="18690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D3A56670-DE84-41CE-9DE3-2A864B1CC637}"/>
            </a:ext>
          </a:extLst>
        </xdr:cNvPr>
        <xdr:cNvSpPr txBox="1"/>
      </xdr:nvSpPr>
      <xdr:spPr>
        <a:xfrm>
          <a:off x="17874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337B1207-E916-4B20-B16F-13226490F11A}"/>
            </a:ext>
          </a:extLst>
        </xdr:cNvPr>
        <xdr:cNvSpPr txBox="1"/>
      </xdr:nvSpPr>
      <xdr:spPr>
        <a:xfrm>
          <a:off x="17059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166370</xdr:rowOff>
    </xdr:from>
    <xdr:to>
      <xdr:col>116</xdr:col>
      <xdr:colOff>114300</xdr:colOff>
      <xdr:row>105</xdr:row>
      <xdr:rowOff>96520</xdr:rowOff>
    </xdr:to>
    <xdr:sp macro="" textlink="">
      <xdr:nvSpPr>
        <xdr:cNvPr id="920" name="楕円 919">
          <a:extLst>
            <a:ext uri="{FF2B5EF4-FFF2-40B4-BE49-F238E27FC236}">
              <a16:creationId xmlns:a16="http://schemas.microsoft.com/office/drawing/2014/main" id="{D5F8675D-9269-4DB6-A5B9-4576870E964D}"/>
            </a:ext>
          </a:extLst>
        </xdr:cNvPr>
        <xdr:cNvSpPr/>
      </xdr:nvSpPr>
      <xdr:spPr>
        <a:xfrm>
          <a:off x="20410854" y="1772285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17797</xdr:rowOff>
    </xdr:from>
    <xdr:ext cx="469744" cy="259045"/>
    <xdr:sp macro="" textlink="">
      <xdr:nvSpPr>
        <xdr:cNvPr id="921" name="【庁舎】&#10;一人当たり面積該当値テキスト">
          <a:extLst>
            <a:ext uri="{FF2B5EF4-FFF2-40B4-BE49-F238E27FC236}">
              <a16:creationId xmlns:a16="http://schemas.microsoft.com/office/drawing/2014/main" id="{64E6400C-103E-4933-B1D7-4D8A2B1E1E53}"/>
            </a:ext>
          </a:extLst>
        </xdr:cNvPr>
        <xdr:cNvSpPr txBox="1"/>
      </xdr:nvSpPr>
      <xdr:spPr>
        <a:xfrm>
          <a:off x="20499754"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170180</xdr:rowOff>
    </xdr:from>
    <xdr:to>
      <xdr:col>112</xdr:col>
      <xdr:colOff>38100</xdr:colOff>
      <xdr:row>105</xdr:row>
      <xdr:rowOff>100330</xdr:rowOff>
    </xdr:to>
    <xdr:sp macro="" textlink="">
      <xdr:nvSpPr>
        <xdr:cNvPr id="922" name="楕円 921">
          <a:extLst>
            <a:ext uri="{FF2B5EF4-FFF2-40B4-BE49-F238E27FC236}">
              <a16:creationId xmlns:a16="http://schemas.microsoft.com/office/drawing/2014/main" id="{C14341B2-682E-4FC3-A61D-D4C63DEE90BB}"/>
            </a:ext>
          </a:extLst>
        </xdr:cNvPr>
        <xdr:cNvSpPr/>
      </xdr:nvSpPr>
      <xdr:spPr>
        <a:xfrm>
          <a:off x="19645923" y="17726660"/>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45720</xdr:rowOff>
    </xdr:from>
    <xdr:to>
      <xdr:col>116</xdr:col>
      <xdr:colOff>63500</xdr:colOff>
      <xdr:row>105</xdr:row>
      <xdr:rowOff>49530</xdr:rowOff>
    </xdr:to>
    <xdr:cxnSp macro="">
      <xdr:nvCxnSpPr>
        <xdr:cNvPr id="923" name="直線コネクタ 922">
          <a:extLst>
            <a:ext uri="{FF2B5EF4-FFF2-40B4-BE49-F238E27FC236}">
              <a16:creationId xmlns:a16="http://schemas.microsoft.com/office/drawing/2014/main" id="{EDDADB87-A908-49D0-9765-6917081DED1C}"/>
            </a:ext>
          </a:extLst>
        </xdr:cNvPr>
        <xdr:cNvCxnSpPr/>
      </xdr:nvCxnSpPr>
      <xdr:spPr>
        <a:xfrm flipV="1">
          <a:off x="19696723" y="17771012"/>
          <a:ext cx="764931"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2539</xdr:rowOff>
    </xdr:from>
    <xdr:to>
      <xdr:col>107</xdr:col>
      <xdr:colOff>101600</xdr:colOff>
      <xdr:row>105</xdr:row>
      <xdr:rowOff>104139</xdr:rowOff>
    </xdr:to>
    <xdr:sp macro="" textlink="">
      <xdr:nvSpPr>
        <xdr:cNvPr id="924" name="楕円 923">
          <a:extLst>
            <a:ext uri="{FF2B5EF4-FFF2-40B4-BE49-F238E27FC236}">
              <a16:creationId xmlns:a16="http://schemas.microsoft.com/office/drawing/2014/main" id="{6D89F0DE-F159-4D5A-9493-06BDAFC7E8AE}"/>
            </a:ext>
          </a:extLst>
        </xdr:cNvPr>
        <xdr:cNvSpPr/>
      </xdr:nvSpPr>
      <xdr:spPr>
        <a:xfrm>
          <a:off x="18815538" y="177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49530</xdr:rowOff>
    </xdr:from>
    <xdr:to>
      <xdr:col>111</xdr:col>
      <xdr:colOff>177800</xdr:colOff>
      <xdr:row>105</xdr:row>
      <xdr:rowOff>53339</xdr:rowOff>
    </xdr:to>
    <xdr:cxnSp macro="">
      <xdr:nvCxnSpPr>
        <xdr:cNvPr id="925" name="直線コネクタ 924">
          <a:extLst>
            <a:ext uri="{FF2B5EF4-FFF2-40B4-BE49-F238E27FC236}">
              <a16:creationId xmlns:a16="http://schemas.microsoft.com/office/drawing/2014/main" id="{F0C24BB4-FF53-4975-A068-84022D228FB5}"/>
            </a:ext>
          </a:extLst>
        </xdr:cNvPr>
        <xdr:cNvCxnSpPr/>
      </xdr:nvCxnSpPr>
      <xdr:spPr>
        <a:xfrm flipV="1">
          <a:off x="18866338" y="17774822"/>
          <a:ext cx="83038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2539</xdr:rowOff>
    </xdr:from>
    <xdr:to>
      <xdr:col>102</xdr:col>
      <xdr:colOff>165100</xdr:colOff>
      <xdr:row>105</xdr:row>
      <xdr:rowOff>104139</xdr:rowOff>
    </xdr:to>
    <xdr:sp macro="" textlink="">
      <xdr:nvSpPr>
        <xdr:cNvPr id="926" name="楕円 925">
          <a:extLst>
            <a:ext uri="{FF2B5EF4-FFF2-40B4-BE49-F238E27FC236}">
              <a16:creationId xmlns:a16="http://schemas.microsoft.com/office/drawing/2014/main" id="{07F81695-F266-401D-9015-062051FA4088}"/>
            </a:ext>
          </a:extLst>
        </xdr:cNvPr>
        <xdr:cNvSpPr/>
      </xdr:nvSpPr>
      <xdr:spPr>
        <a:xfrm>
          <a:off x="17999808" y="177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53339</xdr:rowOff>
    </xdr:from>
    <xdr:to>
      <xdr:col>107</xdr:col>
      <xdr:colOff>50800</xdr:colOff>
      <xdr:row>105</xdr:row>
      <xdr:rowOff>53339</xdr:rowOff>
    </xdr:to>
    <xdr:cxnSp macro="">
      <xdr:nvCxnSpPr>
        <xdr:cNvPr id="927" name="直線コネクタ 926">
          <a:extLst>
            <a:ext uri="{FF2B5EF4-FFF2-40B4-BE49-F238E27FC236}">
              <a16:creationId xmlns:a16="http://schemas.microsoft.com/office/drawing/2014/main" id="{5305C8C3-293C-4065-B6CE-17FB53AD5F2F}"/>
            </a:ext>
          </a:extLst>
        </xdr:cNvPr>
        <xdr:cNvCxnSpPr/>
      </xdr:nvCxnSpPr>
      <xdr:spPr>
        <a:xfrm>
          <a:off x="18050608" y="17778631"/>
          <a:ext cx="81573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10161</xdr:rowOff>
    </xdr:from>
    <xdr:to>
      <xdr:col>98</xdr:col>
      <xdr:colOff>38100</xdr:colOff>
      <xdr:row>105</xdr:row>
      <xdr:rowOff>111761</xdr:rowOff>
    </xdr:to>
    <xdr:sp macro="" textlink="">
      <xdr:nvSpPr>
        <xdr:cNvPr id="928" name="楕円 927">
          <a:extLst>
            <a:ext uri="{FF2B5EF4-FFF2-40B4-BE49-F238E27FC236}">
              <a16:creationId xmlns:a16="http://schemas.microsoft.com/office/drawing/2014/main" id="{1543DC88-691E-4A99-A908-C62A54C427A9}"/>
            </a:ext>
          </a:extLst>
        </xdr:cNvPr>
        <xdr:cNvSpPr/>
      </xdr:nvSpPr>
      <xdr:spPr>
        <a:xfrm>
          <a:off x="17184077" y="1773545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53339</xdr:rowOff>
    </xdr:from>
    <xdr:to>
      <xdr:col>102</xdr:col>
      <xdr:colOff>114300</xdr:colOff>
      <xdr:row>105</xdr:row>
      <xdr:rowOff>60961</xdr:rowOff>
    </xdr:to>
    <xdr:cxnSp macro="">
      <xdr:nvCxnSpPr>
        <xdr:cNvPr id="929" name="直線コネクタ 928">
          <a:extLst>
            <a:ext uri="{FF2B5EF4-FFF2-40B4-BE49-F238E27FC236}">
              <a16:creationId xmlns:a16="http://schemas.microsoft.com/office/drawing/2014/main" id="{6FAB57B5-8C79-4551-B09C-13DABB8D295A}"/>
            </a:ext>
          </a:extLst>
        </xdr:cNvPr>
        <xdr:cNvCxnSpPr/>
      </xdr:nvCxnSpPr>
      <xdr:spPr>
        <a:xfrm flipV="1">
          <a:off x="17234877" y="17778631"/>
          <a:ext cx="815731"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8CD974E1-84B7-49ED-9E84-E5DD1C448F86}"/>
            </a:ext>
          </a:extLst>
        </xdr:cNvPr>
        <xdr:cNvSpPr txBox="1"/>
      </xdr:nvSpPr>
      <xdr:spPr>
        <a:xfrm>
          <a:off x="19463804" y="1787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DF6E0DAD-37B3-459D-B8A0-A71FA3BC758B}"/>
            </a:ext>
          </a:extLst>
        </xdr:cNvPr>
        <xdr:cNvSpPr txBox="1"/>
      </xdr:nvSpPr>
      <xdr:spPr>
        <a:xfrm>
          <a:off x="18646119" y="1787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A5BAB913-A250-4C77-B966-B25F0EFECE4B}"/>
            </a:ext>
          </a:extLst>
        </xdr:cNvPr>
        <xdr:cNvSpPr txBox="1"/>
      </xdr:nvSpPr>
      <xdr:spPr>
        <a:xfrm>
          <a:off x="17830389" y="1788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CD1B63CF-315C-4452-9EAA-B1A56EB026EF}"/>
            </a:ext>
          </a:extLst>
        </xdr:cNvPr>
        <xdr:cNvSpPr txBox="1"/>
      </xdr:nvSpPr>
      <xdr:spPr>
        <a:xfrm>
          <a:off x="17014658" y="1789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116857</xdr:rowOff>
    </xdr:from>
    <xdr:ext cx="469744" cy="259045"/>
    <xdr:sp macro="" textlink="">
      <xdr:nvSpPr>
        <xdr:cNvPr id="934" name="n_1mainValue【庁舎】&#10;一人当たり面積">
          <a:extLst>
            <a:ext uri="{FF2B5EF4-FFF2-40B4-BE49-F238E27FC236}">
              <a16:creationId xmlns:a16="http://schemas.microsoft.com/office/drawing/2014/main" id="{3C844C99-F4FB-46C4-A630-3C7AEC8D638C}"/>
            </a:ext>
          </a:extLst>
        </xdr:cNvPr>
        <xdr:cNvSpPr txBox="1"/>
      </xdr:nvSpPr>
      <xdr:spPr>
        <a:xfrm>
          <a:off x="19463804" y="1750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120666</xdr:rowOff>
    </xdr:from>
    <xdr:ext cx="469744" cy="259045"/>
    <xdr:sp macro="" textlink="">
      <xdr:nvSpPr>
        <xdr:cNvPr id="935" name="n_2mainValue【庁舎】&#10;一人当たり面積">
          <a:extLst>
            <a:ext uri="{FF2B5EF4-FFF2-40B4-BE49-F238E27FC236}">
              <a16:creationId xmlns:a16="http://schemas.microsoft.com/office/drawing/2014/main" id="{D7ED8203-0D24-4941-B02D-40CBCE77375A}"/>
            </a:ext>
          </a:extLst>
        </xdr:cNvPr>
        <xdr:cNvSpPr txBox="1"/>
      </xdr:nvSpPr>
      <xdr:spPr>
        <a:xfrm>
          <a:off x="18646119" y="1750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120666</xdr:rowOff>
    </xdr:from>
    <xdr:ext cx="469744" cy="259045"/>
    <xdr:sp macro="" textlink="">
      <xdr:nvSpPr>
        <xdr:cNvPr id="936" name="n_3mainValue【庁舎】&#10;一人当たり面積">
          <a:extLst>
            <a:ext uri="{FF2B5EF4-FFF2-40B4-BE49-F238E27FC236}">
              <a16:creationId xmlns:a16="http://schemas.microsoft.com/office/drawing/2014/main" id="{5C8B8438-A41F-43B9-A2BB-0616DAF8EE72}"/>
            </a:ext>
          </a:extLst>
        </xdr:cNvPr>
        <xdr:cNvSpPr txBox="1"/>
      </xdr:nvSpPr>
      <xdr:spPr>
        <a:xfrm>
          <a:off x="17830389" y="1750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128288</xdr:rowOff>
    </xdr:from>
    <xdr:ext cx="469744" cy="259045"/>
    <xdr:sp macro="" textlink="">
      <xdr:nvSpPr>
        <xdr:cNvPr id="937" name="n_4mainValue【庁舎】&#10;一人当たり面積">
          <a:extLst>
            <a:ext uri="{FF2B5EF4-FFF2-40B4-BE49-F238E27FC236}">
              <a16:creationId xmlns:a16="http://schemas.microsoft.com/office/drawing/2014/main" id="{ACB42997-D172-4622-BF0A-AB7163581EB2}"/>
            </a:ext>
          </a:extLst>
        </xdr:cNvPr>
        <xdr:cNvSpPr txBox="1"/>
      </xdr:nvSpPr>
      <xdr:spPr>
        <a:xfrm>
          <a:off x="17014658" y="175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3BBB104C-55E7-4336-86D2-A397BACE4105}"/>
            </a:ext>
          </a:extLst>
        </xdr:cNvPr>
        <xdr:cNvSpPr/>
      </xdr:nvSpPr>
      <xdr:spPr>
        <a:xfrm>
          <a:off x="703385" y="19132941"/>
          <a:ext cx="20550553" cy="1875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FFFEAAFB-EAC6-4A32-9D3E-D9AF2DAA12DC}"/>
            </a:ext>
          </a:extLst>
        </xdr:cNvPr>
        <xdr:cNvSpPr/>
      </xdr:nvSpPr>
      <xdr:spPr>
        <a:xfrm>
          <a:off x="703385" y="19196441"/>
          <a:ext cx="35550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2B30400F-381B-421C-A59E-C82F491FEA38}"/>
            </a:ext>
          </a:extLst>
        </xdr:cNvPr>
        <xdr:cNvSpPr txBox="1"/>
      </xdr:nvSpPr>
      <xdr:spPr>
        <a:xfrm>
          <a:off x="779585" y="19445165"/>
          <a:ext cx="20385453" cy="1464799"/>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保健センター・保健所については、平成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年度に建設したため、有形固定資産減価償却率は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33.4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％と全国平均を大きく下回っており、類似団体の中で下から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番目に低い数値となっている。一方で、その他施設については全体として有形固定資産減価償却率が類似団体平均を上回っており、特に市民会館は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74.1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ポイントと大幅に上回っているが</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、一方で一人当たり面積は類似団体内順位</a:t>
          </a:r>
          <a:r>
            <a:rPr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位であり今後は維持管理にかかる経費の減少を目指していく。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34" t="s">
        <v>76</v>
      </c>
      <c r="C1" s="634"/>
      <c r="D1" s="634"/>
      <c r="E1" s="634"/>
      <c r="F1" s="634"/>
      <c r="G1" s="634"/>
      <c r="H1" s="634"/>
      <c r="I1" s="634"/>
      <c r="J1" s="634"/>
      <c r="K1" s="634"/>
      <c r="L1" s="634"/>
      <c r="M1" s="634"/>
      <c r="N1" s="634"/>
      <c r="O1" s="634"/>
      <c r="P1" s="634"/>
      <c r="Q1" s="634"/>
      <c r="R1" s="634"/>
      <c r="S1" s="634"/>
      <c r="T1" s="634"/>
      <c r="U1" s="634"/>
      <c r="V1" s="634"/>
      <c r="W1" s="634"/>
      <c r="X1" s="634"/>
      <c r="Y1" s="634"/>
      <c r="Z1" s="634"/>
      <c r="AA1" s="634"/>
      <c r="AB1" s="634"/>
      <c r="AC1" s="634"/>
      <c r="AD1" s="634"/>
      <c r="AE1" s="634"/>
      <c r="AF1" s="634"/>
      <c r="AG1" s="634"/>
      <c r="AH1" s="634"/>
      <c r="AI1" s="634"/>
      <c r="AJ1" s="634"/>
      <c r="AK1" s="634"/>
      <c r="AL1" s="634"/>
      <c r="AM1" s="634"/>
      <c r="AN1" s="634"/>
      <c r="AO1" s="634"/>
      <c r="AP1" s="634"/>
      <c r="AQ1" s="634"/>
      <c r="AR1" s="634"/>
      <c r="AS1" s="634"/>
      <c r="AT1" s="634"/>
      <c r="AU1" s="634"/>
      <c r="AV1" s="634"/>
      <c r="AW1" s="634"/>
      <c r="AX1" s="634"/>
      <c r="AY1" s="634"/>
      <c r="AZ1" s="634"/>
      <c r="BA1" s="634"/>
      <c r="BB1" s="634"/>
      <c r="BC1" s="634"/>
      <c r="BD1" s="634"/>
      <c r="BE1" s="634"/>
      <c r="BF1" s="634"/>
      <c r="BG1" s="634"/>
      <c r="BH1" s="634"/>
      <c r="BI1" s="634"/>
      <c r="BJ1" s="634"/>
      <c r="BK1" s="634"/>
      <c r="BL1" s="634"/>
      <c r="BM1" s="634"/>
      <c r="BN1" s="634"/>
      <c r="BO1" s="634"/>
      <c r="BP1" s="634"/>
      <c r="BQ1" s="634"/>
      <c r="BR1" s="634"/>
      <c r="BS1" s="634"/>
      <c r="BT1" s="634"/>
      <c r="BU1" s="634"/>
      <c r="BV1" s="634"/>
      <c r="BW1" s="634"/>
      <c r="BX1" s="634"/>
      <c r="BY1" s="634"/>
      <c r="BZ1" s="634"/>
      <c r="CA1" s="634"/>
      <c r="CB1" s="634"/>
      <c r="CC1" s="634"/>
      <c r="CD1" s="634"/>
      <c r="CE1" s="634"/>
      <c r="CF1" s="634"/>
      <c r="CG1" s="634"/>
      <c r="CH1" s="634"/>
      <c r="CI1" s="634"/>
      <c r="CJ1" s="634"/>
      <c r="CK1" s="634"/>
      <c r="CL1" s="634"/>
      <c r="CM1" s="634"/>
      <c r="CN1" s="634"/>
      <c r="CO1" s="634"/>
      <c r="CP1" s="634"/>
      <c r="CQ1" s="634"/>
      <c r="CR1" s="634"/>
      <c r="CS1" s="634"/>
      <c r="CT1" s="634"/>
      <c r="CU1" s="634"/>
      <c r="CV1" s="634"/>
      <c r="CW1" s="634"/>
      <c r="CX1" s="634"/>
      <c r="CY1" s="634"/>
      <c r="CZ1" s="634"/>
      <c r="DA1" s="634"/>
      <c r="DB1" s="634"/>
      <c r="DC1" s="634"/>
      <c r="DD1" s="634"/>
      <c r="DE1" s="634"/>
      <c r="DF1" s="634"/>
      <c r="DG1" s="634"/>
      <c r="DH1" s="634"/>
      <c r="DI1" s="634"/>
      <c r="DJ1" s="163"/>
      <c r="DK1" s="163"/>
      <c r="DL1" s="163"/>
      <c r="DM1" s="163"/>
      <c r="DN1" s="163"/>
      <c r="DO1" s="163"/>
    </row>
    <row r="2" spans="1:119" ht="24" thickBot="1" x14ac:dyDescent="0.25">
      <c r="B2" s="164" t="s">
        <v>77</v>
      </c>
      <c r="C2" s="164"/>
      <c r="D2" s="165"/>
    </row>
    <row r="3" spans="1:119" ht="18.75" customHeight="1" thickBot="1" x14ac:dyDescent="0.25">
      <c r="A3" s="163"/>
      <c r="B3" s="635" t="s">
        <v>78</v>
      </c>
      <c r="C3" s="636"/>
      <c r="D3" s="636"/>
      <c r="E3" s="637"/>
      <c r="F3" s="637"/>
      <c r="G3" s="637"/>
      <c r="H3" s="637"/>
      <c r="I3" s="637"/>
      <c r="J3" s="637"/>
      <c r="K3" s="637"/>
      <c r="L3" s="637" t="s">
        <v>79</v>
      </c>
      <c r="M3" s="637"/>
      <c r="N3" s="637"/>
      <c r="O3" s="637"/>
      <c r="P3" s="637"/>
      <c r="Q3" s="637"/>
      <c r="R3" s="640"/>
      <c r="S3" s="640"/>
      <c r="T3" s="640"/>
      <c r="U3" s="640"/>
      <c r="V3" s="641"/>
      <c r="W3" s="531" t="s">
        <v>80</v>
      </c>
      <c r="X3" s="532"/>
      <c r="Y3" s="532"/>
      <c r="Z3" s="532"/>
      <c r="AA3" s="532"/>
      <c r="AB3" s="636"/>
      <c r="AC3" s="640" t="s">
        <v>81</v>
      </c>
      <c r="AD3" s="532"/>
      <c r="AE3" s="532"/>
      <c r="AF3" s="532"/>
      <c r="AG3" s="532"/>
      <c r="AH3" s="532"/>
      <c r="AI3" s="532"/>
      <c r="AJ3" s="532"/>
      <c r="AK3" s="532"/>
      <c r="AL3" s="602"/>
      <c r="AM3" s="531" t="s">
        <v>82</v>
      </c>
      <c r="AN3" s="532"/>
      <c r="AO3" s="532"/>
      <c r="AP3" s="532"/>
      <c r="AQ3" s="532"/>
      <c r="AR3" s="532"/>
      <c r="AS3" s="532"/>
      <c r="AT3" s="532"/>
      <c r="AU3" s="532"/>
      <c r="AV3" s="532"/>
      <c r="AW3" s="532"/>
      <c r="AX3" s="602"/>
      <c r="AY3" s="594" t="s">
        <v>1</v>
      </c>
      <c r="AZ3" s="595"/>
      <c r="BA3" s="595"/>
      <c r="BB3" s="595"/>
      <c r="BC3" s="595"/>
      <c r="BD3" s="595"/>
      <c r="BE3" s="595"/>
      <c r="BF3" s="595"/>
      <c r="BG3" s="595"/>
      <c r="BH3" s="595"/>
      <c r="BI3" s="595"/>
      <c r="BJ3" s="595"/>
      <c r="BK3" s="595"/>
      <c r="BL3" s="595"/>
      <c r="BM3" s="644"/>
      <c r="BN3" s="531" t="s">
        <v>83</v>
      </c>
      <c r="BO3" s="532"/>
      <c r="BP3" s="532"/>
      <c r="BQ3" s="532"/>
      <c r="BR3" s="532"/>
      <c r="BS3" s="532"/>
      <c r="BT3" s="532"/>
      <c r="BU3" s="602"/>
      <c r="BV3" s="531" t="s">
        <v>84</v>
      </c>
      <c r="BW3" s="532"/>
      <c r="BX3" s="532"/>
      <c r="BY3" s="532"/>
      <c r="BZ3" s="532"/>
      <c r="CA3" s="532"/>
      <c r="CB3" s="532"/>
      <c r="CC3" s="602"/>
      <c r="CD3" s="594" t="s">
        <v>1</v>
      </c>
      <c r="CE3" s="595"/>
      <c r="CF3" s="595"/>
      <c r="CG3" s="595"/>
      <c r="CH3" s="595"/>
      <c r="CI3" s="595"/>
      <c r="CJ3" s="595"/>
      <c r="CK3" s="595"/>
      <c r="CL3" s="595"/>
      <c r="CM3" s="595"/>
      <c r="CN3" s="595"/>
      <c r="CO3" s="595"/>
      <c r="CP3" s="595"/>
      <c r="CQ3" s="595"/>
      <c r="CR3" s="595"/>
      <c r="CS3" s="644"/>
      <c r="CT3" s="531" t="s">
        <v>85</v>
      </c>
      <c r="CU3" s="532"/>
      <c r="CV3" s="532"/>
      <c r="CW3" s="532"/>
      <c r="CX3" s="532"/>
      <c r="CY3" s="532"/>
      <c r="CZ3" s="532"/>
      <c r="DA3" s="602"/>
      <c r="DB3" s="531" t="s">
        <v>86</v>
      </c>
      <c r="DC3" s="532"/>
      <c r="DD3" s="532"/>
      <c r="DE3" s="532"/>
      <c r="DF3" s="532"/>
      <c r="DG3" s="532"/>
      <c r="DH3" s="532"/>
      <c r="DI3" s="602"/>
    </row>
    <row r="4" spans="1:119" ht="18.75" customHeight="1" x14ac:dyDescent="0.2">
      <c r="A4" s="163"/>
      <c r="B4" s="610"/>
      <c r="C4" s="611"/>
      <c r="D4" s="611"/>
      <c r="E4" s="612"/>
      <c r="F4" s="612"/>
      <c r="G4" s="612"/>
      <c r="H4" s="612"/>
      <c r="I4" s="612"/>
      <c r="J4" s="612"/>
      <c r="K4" s="612"/>
      <c r="L4" s="612"/>
      <c r="M4" s="612"/>
      <c r="N4" s="612"/>
      <c r="O4" s="612"/>
      <c r="P4" s="612"/>
      <c r="Q4" s="612"/>
      <c r="R4" s="616"/>
      <c r="S4" s="616"/>
      <c r="T4" s="616"/>
      <c r="U4" s="616"/>
      <c r="V4" s="617"/>
      <c r="W4" s="603"/>
      <c r="X4" s="413"/>
      <c r="Y4" s="413"/>
      <c r="Z4" s="413"/>
      <c r="AA4" s="413"/>
      <c r="AB4" s="611"/>
      <c r="AC4" s="616"/>
      <c r="AD4" s="413"/>
      <c r="AE4" s="413"/>
      <c r="AF4" s="413"/>
      <c r="AG4" s="413"/>
      <c r="AH4" s="413"/>
      <c r="AI4" s="413"/>
      <c r="AJ4" s="413"/>
      <c r="AK4" s="413"/>
      <c r="AL4" s="604"/>
      <c r="AM4" s="553"/>
      <c r="AN4" s="451"/>
      <c r="AO4" s="451"/>
      <c r="AP4" s="451"/>
      <c r="AQ4" s="451"/>
      <c r="AR4" s="451"/>
      <c r="AS4" s="451"/>
      <c r="AT4" s="451"/>
      <c r="AU4" s="451"/>
      <c r="AV4" s="451"/>
      <c r="AW4" s="451"/>
      <c r="AX4" s="643"/>
      <c r="AY4" s="488" t="s">
        <v>87</v>
      </c>
      <c r="AZ4" s="489"/>
      <c r="BA4" s="489"/>
      <c r="BB4" s="489"/>
      <c r="BC4" s="489"/>
      <c r="BD4" s="489"/>
      <c r="BE4" s="489"/>
      <c r="BF4" s="489"/>
      <c r="BG4" s="489"/>
      <c r="BH4" s="489"/>
      <c r="BI4" s="489"/>
      <c r="BJ4" s="489"/>
      <c r="BK4" s="489"/>
      <c r="BL4" s="489"/>
      <c r="BM4" s="490"/>
      <c r="BN4" s="491">
        <v>153045496</v>
      </c>
      <c r="BO4" s="492"/>
      <c r="BP4" s="492"/>
      <c r="BQ4" s="492"/>
      <c r="BR4" s="492"/>
      <c r="BS4" s="492"/>
      <c r="BT4" s="492"/>
      <c r="BU4" s="493"/>
      <c r="BV4" s="491">
        <v>147602140</v>
      </c>
      <c r="BW4" s="492"/>
      <c r="BX4" s="492"/>
      <c r="BY4" s="492"/>
      <c r="BZ4" s="492"/>
      <c r="CA4" s="492"/>
      <c r="CB4" s="492"/>
      <c r="CC4" s="493"/>
      <c r="CD4" s="628" t="s">
        <v>88</v>
      </c>
      <c r="CE4" s="629"/>
      <c r="CF4" s="629"/>
      <c r="CG4" s="629"/>
      <c r="CH4" s="629"/>
      <c r="CI4" s="629"/>
      <c r="CJ4" s="629"/>
      <c r="CK4" s="629"/>
      <c r="CL4" s="629"/>
      <c r="CM4" s="629"/>
      <c r="CN4" s="629"/>
      <c r="CO4" s="629"/>
      <c r="CP4" s="629"/>
      <c r="CQ4" s="629"/>
      <c r="CR4" s="629"/>
      <c r="CS4" s="630"/>
      <c r="CT4" s="631">
        <v>1.9</v>
      </c>
      <c r="CU4" s="632"/>
      <c r="CV4" s="632"/>
      <c r="CW4" s="632"/>
      <c r="CX4" s="632"/>
      <c r="CY4" s="632"/>
      <c r="CZ4" s="632"/>
      <c r="DA4" s="633"/>
      <c r="DB4" s="631">
        <v>3.8</v>
      </c>
      <c r="DC4" s="632"/>
      <c r="DD4" s="632"/>
      <c r="DE4" s="632"/>
      <c r="DF4" s="632"/>
      <c r="DG4" s="632"/>
      <c r="DH4" s="632"/>
      <c r="DI4" s="633"/>
    </row>
    <row r="5" spans="1:119" ht="18.75" customHeight="1" x14ac:dyDescent="0.2">
      <c r="A5" s="163"/>
      <c r="B5" s="638"/>
      <c r="C5" s="452"/>
      <c r="D5" s="452"/>
      <c r="E5" s="639"/>
      <c r="F5" s="639"/>
      <c r="G5" s="639"/>
      <c r="H5" s="639"/>
      <c r="I5" s="639"/>
      <c r="J5" s="639"/>
      <c r="K5" s="639"/>
      <c r="L5" s="639"/>
      <c r="M5" s="639"/>
      <c r="N5" s="639"/>
      <c r="O5" s="639"/>
      <c r="P5" s="639"/>
      <c r="Q5" s="639"/>
      <c r="R5" s="450"/>
      <c r="S5" s="450"/>
      <c r="T5" s="450"/>
      <c r="U5" s="450"/>
      <c r="V5" s="642"/>
      <c r="W5" s="553"/>
      <c r="X5" s="451"/>
      <c r="Y5" s="451"/>
      <c r="Z5" s="451"/>
      <c r="AA5" s="451"/>
      <c r="AB5" s="452"/>
      <c r="AC5" s="450"/>
      <c r="AD5" s="451"/>
      <c r="AE5" s="451"/>
      <c r="AF5" s="451"/>
      <c r="AG5" s="451"/>
      <c r="AH5" s="451"/>
      <c r="AI5" s="451"/>
      <c r="AJ5" s="451"/>
      <c r="AK5" s="451"/>
      <c r="AL5" s="643"/>
      <c r="AM5" s="519" t="s">
        <v>89</v>
      </c>
      <c r="AN5" s="419"/>
      <c r="AO5" s="419"/>
      <c r="AP5" s="419"/>
      <c r="AQ5" s="419"/>
      <c r="AR5" s="419"/>
      <c r="AS5" s="419"/>
      <c r="AT5" s="420"/>
      <c r="AU5" s="520" t="s">
        <v>90</v>
      </c>
      <c r="AV5" s="521"/>
      <c r="AW5" s="521"/>
      <c r="AX5" s="521"/>
      <c r="AY5" s="476" t="s">
        <v>91</v>
      </c>
      <c r="AZ5" s="477"/>
      <c r="BA5" s="477"/>
      <c r="BB5" s="477"/>
      <c r="BC5" s="477"/>
      <c r="BD5" s="477"/>
      <c r="BE5" s="477"/>
      <c r="BF5" s="477"/>
      <c r="BG5" s="477"/>
      <c r="BH5" s="477"/>
      <c r="BI5" s="477"/>
      <c r="BJ5" s="477"/>
      <c r="BK5" s="477"/>
      <c r="BL5" s="477"/>
      <c r="BM5" s="478"/>
      <c r="BN5" s="462">
        <v>150964681</v>
      </c>
      <c r="BO5" s="463"/>
      <c r="BP5" s="463"/>
      <c r="BQ5" s="463"/>
      <c r="BR5" s="463"/>
      <c r="BS5" s="463"/>
      <c r="BT5" s="463"/>
      <c r="BU5" s="464"/>
      <c r="BV5" s="462">
        <v>144248485</v>
      </c>
      <c r="BW5" s="463"/>
      <c r="BX5" s="463"/>
      <c r="BY5" s="463"/>
      <c r="BZ5" s="463"/>
      <c r="CA5" s="463"/>
      <c r="CB5" s="463"/>
      <c r="CC5" s="464"/>
      <c r="CD5" s="502" t="s">
        <v>92</v>
      </c>
      <c r="CE5" s="422"/>
      <c r="CF5" s="422"/>
      <c r="CG5" s="422"/>
      <c r="CH5" s="422"/>
      <c r="CI5" s="422"/>
      <c r="CJ5" s="422"/>
      <c r="CK5" s="422"/>
      <c r="CL5" s="422"/>
      <c r="CM5" s="422"/>
      <c r="CN5" s="422"/>
      <c r="CO5" s="422"/>
      <c r="CP5" s="422"/>
      <c r="CQ5" s="422"/>
      <c r="CR5" s="422"/>
      <c r="CS5" s="503"/>
      <c r="CT5" s="459">
        <v>92</v>
      </c>
      <c r="CU5" s="460"/>
      <c r="CV5" s="460"/>
      <c r="CW5" s="460"/>
      <c r="CX5" s="460"/>
      <c r="CY5" s="460"/>
      <c r="CZ5" s="460"/>
      <c r="DA5" s="461"/>
      <c r="DB5" s="459">
        <v>90</v>
      </c>
      <c r="DC5" s="460"/>
      <c r="DD5" s="460"/>
      <c r="DE5" s="460"/>
      <c r="DF5" s="460"/>
      <c r="DG5" s="460"/>
      <c r="DH5" s="460"/>
      <c r="DI5" s="461"/>
    </row>
    <row r="6" spans="1:119" ht="18.75" customHeight="1" x14ac:dyDescent="0.2">
      <c r="A6" s="163"/>
      <c r="B6" s="608" t="s">
        <v>93</v>
      </c>
      <c r="C6" s="449"/>
      <c r="D6" s="449"/>
      <c r="E6" s="609"/>
      <c r="F6" s="609"/>
      <c r="G6" s="609"/>
      <c r="H6" s="609"/>
      <c r="I6" s="609"/>
      <c r="J6" s="609"/>
      <c r="K6" s="609"/>
      <c r="L6" s="609" t="s">
        <v>94</v>
      </c>
      <c r="M6" s="609"/>
      <c r="N6" s="609"/>
      <c r="O6" s="609"/>
      <c r="P6" s="609"/>
      <c r="Q6" s="609"/>
      <c r="R6" s="447"/>
      <c r="S6" s="447"/>
      <c r="T6" s="447"/>
      <c r="U6" s="447"/>
      <c r="V6" s="615"/>
      <c r="W6" s="552" t="s">
        <v>95</v>
      </c>
      <c r="X6" s="448"/>
      <c r="Y6" s="448"/>
      <c r="Z6" s="448"/>
      <c r="AA6" s="448"/>
      <c r="AB6" s="449"/>
      <c r="AC6" s="620" t="s">
        <v>96</v>
      </c>
      <c r="AD6" s="621"/>
      <c r="AE6" s="621"/>
      <c r="AF6" s="621"/>
      <c r="AG6" s="621"/>
      <c r="AH6" s="621"/>
      <c r="AI6" s="621"/>
      <c r="AJ6" s="621"/>
      <c r="AK6" s="621"/>
      <c r="AL6" s="622"/>
      <c r="AM6" s="519" t="s">
        <v>97</v>
      </c>
      <c r="AN6" s="419"/>
      <c r="AO6" s="419"/>
      <c r="AP6" s="419"/>
      <c r="AQ6" s="419"/>
      <c r="AR6" s="419"/>
      <c r="AS6" s="419"/>
      <c r="AT6" s="420"/>
      <c r="AU6" s="520" t="s">
        <v>90</v>
      </c>
      <c r="AV6" s="521"/>
      <c r="AW6" s="521"/>
      <c r="AX6" s="521"/>
      <c r="AY6" s="476" t="s">
        <v>98</v>
      </c>
      <c r="AZ6" s="477"/>
      <c r="BA6" s="477"/>
      <c r="BB6" s="477"/>
      <c r="BC6" s="477"/>
      <c r="BD6" s="477"/>
      <c r="BE6" s="477"/>
      <c r="BF6" s="477"/>
      <c r="BG6" s="477"/>
      <c r="BH6" s="477"/>
      <c r="BI6" s="477"/>
      <c r="BJ6" s="477"/>
      <c r="BK6" s="477"/>
      <c r="BL6" s="477"/>
      <c r="BM6" s="478"/>
      <c r="BN6" s="462">
        <v>2080815</v>
      </c>
      <c r="BO6" s="463"/>
      <c r="BP6" s="463"/>
      <c r="BQ6" s="463"/>
      <c r="BR6" s="463"/>
      <c r="BS6" s="463"/>
      <c r="BT6" s="463"/>
      <c r="BU6" s="464"/>
      <c r="BV6" s="462">
        <v>3353655</v>
      </c>
      <c r="BW6" s="463"/>
      <c r="BX6" s="463"/>
      <c r="BY6" s="463"/>
      <c r="BZ6" s="463"/>
      <c r="CA6" s="463"/>
      <c r="CB6" s="463"/>
      <c r="CC6" s="464"/>
      <c r="CD6" s="502" t="s">
        <v>99</v>
      </c>
      <c r="CE6" s="422"/>
      <c r="CF6" s="422"/>
      <c r="CG6" s="422"/>
      <c r="CH6" s="422"/>
      <c r="CI6" s="422"/>
      <c r="CJ6" s="422"/>
      <c r="CK6" s="422"/>
      <c r="CL6" s="422"/>
      <c r="CM6" s="422"/>
      <c r="CN6" s="422"/>
      <c r="CO6" s="422"/>
      <c r="CP6" s="422"/>
      <c r="CQ6" s="422"/>
      <c r="CR6" s="422"/>
      <c r="CS6" s="503"/>
      <c r="CT6" s="605">
        <v>92.1</v>
      </c>
      <c r="CU6" s="606"/>
      <c r="CV6" s="606"/>
      <c r="CW6" s="606"/>
      <c r="CX6" s="606"/>
      <c r="CY6" s="606"/>
      <c r="CZ6" s="606"/>
      <c r="DA6" s="607"/>
      <c r="DB6" s="605">
        <v>90</v>
      </c>
      <c r="DC6" s="606"/>
      <c r="DD6" s="606"/>
      <c r="DE6" s="606"/>
      <c r="DF6" s="606"/>
      <c r="DG6" s="606"/>
      <c r="DH6" s="606"/>
      <c r="DI6" s="607"/>
    </row>
    <row r="7" spans="1:119" ht="18.75" customHeight="1" x14ac:dyDescent="0.2">
      <c r="A7" s="163"/>
      <c r="B7" s="610"/>
      <c r="C7" s="611"/>
      <c r="D7" s="611"/>
      <c r="E7" s="612"/>
      <c r="F7" s="612"/>
      <c r="G7" s="612"/>
      <c r="H7" s="612"/>
      <c r="I7" s="612"/>
      <c r="J7" s="612"/>
      <c r="K7" s="612"/>
      <c r="L7" s="612"/>
      <c r="M7" s="612"/>
      <c r="N7" s="612"/>
      <c r="O7" s="612"/>
      <c r="P7" s="612"/>
      <c r="Q7" s="612"/>
      <c r="R7" s="616"/>
      <c r="S7" s="616"/>
      <c r="T7" s="616"/>
      <c r="U7" s="616"/>
      <c r="V7" s="617"/>
      <c r="W7" s="603"/>
      <c r="X7" s="413"/>
      <c r="Y7" s="413"/>
      <c r="Z7" s="413"/>
      <c r="AA7" s="413"/>
      <c r="AB7" s="611"/>
      <c r="AC7" s="623"/>
      <c r="AD7" s="414"/>
      <c r="AE7" s="414"/>
      <c r="AF7" s="414"/>
      <c r="AG7" s="414"/>
      <c r="AH7" s="414"/>
      <c r="AI7" s="414"/>
      <c r="AJ7" s="414"/>
      <c r="AK7" s="414"/>
      <c r="AL7" s="624"/>
      <c r="AM7" s="519" t="s">
        <v>100</v>
      </c>
      <c r="AN7" s="419"/>
      <c r="AO7" s="419"/>
      <c r="AP7" s="419"/>
      <c r="AQ7" s="419"/>
      <c r="AR7" s="419"/>
      <c r="AS7" s="419"/>
      <c r="AT7" s="420"/>
      <c r="AU7" s="520" t="s">
        <v>90</v>
      </c>
      <c r="AV7" s="521"/>
      <c r="AW7" s="521"/>
      <c r="AX7" s="521"/>
      <c r="AY7" s="476" t="s">
        <v>101</v>
      </c>
      <c r="AZ7" s="477"/>
      <c r="BA7" s="477"/>
      <c r="BB7" s="477"/>
      <c r="BC7" s="477"/>
      <c r="BD7" s="477"/>
      <c r="BE7" s="477"/>
      <c r="BF7" s="477"/>
      <c r="BG7" s="477"/>
      <c r="BH7" s="477"/>
      <c r="BI7" s="477"/>
      <c r="BJ7" s="477"/>
      <c r="BK7" s="477"/>
      <c r="BL7" s="477"/>
      <c r="BM7" s="478"/>
      <c r="BN7" s="462">
        <v>566879</v>
      </c>
      <c r="BO7" s="463"/>
      <c r="BP7" s="463"/>
      <c r="BQ7" s="463"/>
      <c r="BR7" s="463"/>
      <c r="BS7" s="463"/>
      <c r="BT7" s="463"/>
      <c r="BU7" s="464"/>
      <c r="BV7" s="462">
        <v>501844</v>
      </c>
      <c r="BW7" s="463"/>
      <c r="BX7" s="463"/>
      <c r="BY7" s="463"/>
      <c r="BZ7" s="463"/>
      <c r="CA7" s="463"/>
      <c r="CB7" s="463"/>
      <c r="CC7" s="464"/>
      <c r="CD7" s="502" t="s">
        <v>102</v>
      </c>
      <c r="CE7" s="422"/>
      <c r="CF7" s="422"/>
      <c r="CG7" s="422"/>
      <c r="CH7" s="422"/>
      <c r="CI7" s="422"/>
      <c r="CJ7" s="422"/>
      <c r="CK7" s="422"/>
      <c r="CL7" s="422"/>
      <c r="CM7" s="422"/>
      <c r="CN7" s="422"/>
      <c r="CO7" s="422"/>
      <c r="CP7" s="422"/>
      <c r="CQ7" s="422"/>
      <c r="CR7" s="422"/>
      <c r="CS7" s="503"/>
      <c r="CT7" s="462">
        <v>77926665</v>
      </c>
      <c r="CU7" s="463"/>
      <c r="CV7" s="463"/>
      <c r="CW7" s="463"/>
      <c r="CX7" s="463"/>
      <c r="CY7" s="463"/>
      <c r="CZ7" s="463"/>
      <c r="DA7" s="464"/>
      <c r="DB7" s="462">
        <v>75788824</v>
      </c>
      <c r="DC7" s="463"/>
      <c r="DD7" s="463"/>
      <c r="DE7" s="463"/>
      <c r="DF7" s="463"/>
      <c r="DG7" s="463"/>
      <c r="DH7" s="463"/>
      <c r="DI7" s="464"/>
    </row>
    <row r="8" spans="1:119" ht="18.75" customHeight="1" thickBot="1" x14ac:dyDescent="0.25">
      <c r="A8" s="163"/>
      <c r="B8" s="613"/>
      <c r="C8" s="558"/>
      <c r="D8" s="558"/>
      <c r="E8" s="614"/>
      <c r="F8" s="614"/>
      <c r="G8" s="614"/>
      <c r="H8" s="614"/>
      <c r="I8" s="614"/>
      <c r="J8" s="614"/>
      <c r="K8" s="614"/>
      <c r="L8" s="614"/>
      <c r="M8" s="614"/>
      <c r="N8" s="614"/>
      <c r="O8" s="614"/>
      <c r="P8" s="614"/>
      <c r="Q8" s="614"/>
      <c r="R8" s="618"/>
      <c r="S8" s="618"/>
      <c r="T8" s="618"/>
      <c r="U8" s="618"/>
      <c r="V8" s="619"/>
      <c r="W8" s="533"/>
      <c r="X8" s="534"/>
      <c r="Y8" s="534"/>
      <c r="Z8" s="534"/>
      <c r="AA8" s="534"/>
      <c r="AB8" s="558"/>
      <c r="AC8" s="625"/>
      <c r="AD8" s="626"/>
      <c r="AE8" s="626"/>
      <c r="AF8" s="626"/>
      <c r="AG8" s="626"/>
      <c r="AH8" s="626"/>
      <c r="AI8" s="626"/>
      <c r="AJ8" s="626"/>
      <c r="AK8" s="626"/>
      <c r="AL8" s="627"/>
      <c r="AM8" s="519" t="s">
        <v>103</v>
      </c>
      <c r="AN8" s="419"/>
      <c r="AO8" s="419"/>
      <c r="AP8" s="419"/>
      <c r="AQ8" s="419"/>
      <c r="AR8" s="419"/>
      <c r="AS8" s="419"/>
      <c r="AT8" s="420"/>
      <c r="AU8" s="520" t="s">
        <v>90</v>
      </c>
      <c r="AV8" s="521"/>
      <c r="AW8" s="521"/>
      <c r="AX8" s="521"/>
      <c r="AY8" s="476" t="s">
        <v>104</v>
      </c>
      <c r="AZ8" s="477"/>
      <c r="BA8" s="477"/>
      <c r="BB8" s="477"/>
      <c r="BC8" s="477"/>
      <c r="BD8" s="477"/>
      <c r="BE8" s="477"/>
      <c r="BF8" s="477"/>
      <c r="BG8" s="477"/>
      <c r="BH8" s="477"/>
      <c r="BI8" s="477"/>
      <c r="BJ8" s="477"/>
      <c r="BK8" s="477"/>
      <c r="BL8" s="477"/>
      <c r="BM8" s="478"/>
      <c r="BN8" s="462">
        <v>1513936</v>
      </c>
      <c r="BO8" s="463"/>
      <c r="BP8" s="463"/>
      <c r="BQ8" s="463"/>
      <c r="BR8" s="463"/>
      <c r="BS8" s="463"/>
      <c r="BT8" s="463"/>
      <c r="BU8" s="464"/>
      <c r="BV8" s="462">
        <v>2851811</v>
      </c>
      <c r="BW8" s="463"/>
      <c r="BX8" s="463"/>
      <c r="BY8" s="463"/>
      <c r="BZ8" s="463"/>
      <c r="CA8" s="463"/>
      <c r="CB8" s="463"/>
      <c r="CC8" s="464"/>
      <c r="CD8" s="502" t="s">
        <v>105</v>
      </c>
      <c r="CE8" s="422"/>
      <c r="CF8" s="422"/>
      <c r="CG8" s="422"/>
      <c r="CH8" s="422"/>
      <c r="CI8" s="422"/>
      <c r="CJ8" s="422"/>
      <c r="CK8" s="422"/>
      <c r="CL8" s="422"/>
      <c r="CM8" s="422"/>
      <c r="CN8" s="422"/>
      <c r="CO8" s="422"/>
      <c r="CP8" s="422"/>
      <c r="CQ8" s="422"/>
      <c r="CR8" s="422"/>
      <c r="CS8" s="503"/>
      <c r="CT8" s="565">
        <v>0.98</v>
      </c>
      <c r="CU8" s="566"/>
      <c r="CV8" s="566"/>
      <c r="CW8" s="566"/>
      <c r="CX8" s="566"/>
      <c r="CY8" s="566"/>
      <c r="CZ8" s="566"/>
      <c r="DA8" s="567"/>
      <c r="DB8" s="565">
        <v>0.98</v>
      </c>
      <c r="DC8" s="566"/>
      <c r="DD8" s="566"/>
      <c r="DE8" s="566"/>
      <c r="DF8" s="566"/>
      <c r="DG8" s="566"/>
      <c r="DH8" s="566"/>
      <c r="DI8" s="567"/>
    </row>
    <row r="9" spans="1:119" ht="18.75" customHeight="1" thickBot="1" x14ac:dyDescent="0.25">
      <c r="A9" s="163"/>
      <c r="B9" s="594" t="s">
        <v>106</v>
      </c>
      <c r="C9" s="595"/>
      <c r="D9" s="595"/>
      <c r="E9" s="595"/>
      <c r="F9" s="595"/>
      <c r="G9" s="595"/>
      <c r="H9" s="595"/>
      <c r="I9" s="595"/>
      <c r="J9" s="595"/>
      <c r="K9" s="513"/>
      <c r="L9" s="596" t="s">
        <v>107</v>
      </c>
      <c r="M9" s="597"/>
      <c r="N9" s="597"/>
      <c r="O9" s="597"/>
      <c r="P9" s="597"/>
      <c r="Q9" s="598"/>
      <c r="R9" s="599">
        <v>371920</v>
      </c>
      <c r="S9" s="600"/>
      <c r="T9" s="600"/>
      <c r="U9" s="600"/>
      <c r="V9" s="601"/>
      <c r="W9" s="531" t="s">
        <v>108</v>
      </c>
      <c r="X9" s="532"/>
      <c r="Y9" s="532"/>
      <c r="Z9" s="532"/>
      <c r="AA9" s="532"/>
      <c r="AB9" s="532"/>
      <c r="AC9" s="532"/>
      <c r="AD9" s="532"/>
      <c r="AE9" s="532"/>
      <c r="AF9" s="532"/>
      <c r="AG9" s="532"/>
      <c r="AH9" s="532"/>
      <c r="AI9" s="532"/>
      <c r="AJ9" s="532"/>
      <c r="AK9" s="532"/>
      <c r="AL9" s="602"/>
      <c r="AM9" s="519" t="s">
        <v>109</v>
      </c>
      <c r="AN9" s="419"/>
      <c r="AO9" s="419"/>
      <c r="AP9" s="419"/>
      <c r="AQ9" s="419"/>
      <c r="AR9" s="419"/>
      <c r="AS9" s="419"/>
      <c r="AT9" s="420"/>
      <c r="AU9" s="520" t="s">
        <v>110</v>
      </c>
      <c r="AV9" s="521"/>
      <c r="AW9" s="521"/>
      <c r="AX9" s="521"/>
      <c r="AY9" s="476" t="s">
        <v>111</v>
      </c>
      <c r="AZ9" s="477"/>
      <c r="BA9" s="477"/>
      <c r="BB9" s="477"/>
      <c r="BC9" s="477"/>
      <c r="BD9" s="477"/>
      <c r="BE9" s="477"/>
      <c r="BF9" s="477"/>
      <c r="BG9" s="477"/>
      <c r="BH9" s="477"/>
      <c r="BI9" s="477"/>
      <c r="BJ9" s="477"/>
      <c r="BK9" s="477"/>
      <c r="BL9" s="477"/>
      <c r="BM9" s="478"/>
      <c r="BN9" s="462">
        <v>-1381656</v>
      </c>
      <c r="BO9" s="463"/>
      <c r="BP9" s="463"/>
      <c r="BQ9" s="463"/>
      <c r="BR9" s="463"/>
      <c r="BS9" s="463"/>
      <c r="BT9" s="463"/>
      <c r="BU9" s="464"/>
      <c r="BV9" s="462">
        <v>-1303668</v>
      </c>
      <c r="BW9" s="463"/>
      <c r="BX9" s="463"/>
      <c r="BY9" s="463"/>
      <c r="BZ9" s="463"/>
      <c r="CA9" s="463"/>
      <c r="CB9" s="463"/>
      <c r="CC9" s="464"/>
      <c r="CD9" s="502" t="s">
        <v>112</v>
      </c>
      <c r="CE9" s="422"/>
      <c r="CF9" s="422"/>
      <c r="CG9" s="422"/>
      <c r="CH9" s="422"/>
      <c r="CI9" s="422"/>
      <c r="CJ9" s="422"/>
      <c r="CK9" s="422"/>
      <c r="CL9" s="422"/>
      <c r="CM9" s="422"/>
      <c r="CN9" s="422"/>
      <c r="CO9" s="422"/>
      <c r="CP9" s="422"/>
      <c r="CQ9" s="422"/>
      <c r="CR9" s="422"/>
      <c r="CS9" s="503"/>
      <c r="CT9" s="459">
        <v>9.6999999999999993</v>
      </c>
      <c r="CU9" s="460"/>
      <c r="CV9" s="460"/>
      <c r="CW9" s="460"/>
      <c r="CX9" s="460"/>
      <c r="CY9" s="460"/>
      <c r="CZ9" s="460"/>
      <c r="DA9" s="461"/>
      <c r="DB9" s="459">
        <v>10.3</v>
      </c>
      <c r="DC9" s="460"/>
      <c r="DD9" s="460"/>
      <c r="DE9" s="460"/>
      <c r="DF9" s="460"/>
      <c r="DG9" s="460"/>
      <c r="DH9" s="460"/>
      <c r="DI9" s="461"/>
    </row>
    <row r="10" spans="1:119" ht="18.75" customHeight="1" thickBot="1" x14ac:dyDescent="0.25">
      <c r="A10" s="163"/>
      <c r="B10" s="594"/>
      <c r="C10" s="595"/>
      <c r="D10" s="595"/>
      <c r="E10" s="595"/>
      <c r="F10" s="595"/>
      <c r="G10" s="595"/>
      <c r="H10" s="595"/>
      <c r="I10" s="595"/>
      <c r="J10" s="595"/>
      <c r="K10" s="513"/>
      <c r="L10" s="418" t="s">
        <v>113</v>
      </c>
      <c r="M10" s="419"/>
      <c r="N10" s="419"/>
      <c r="O10" s="419"/>
      <c r="P10" s="419"/>
      <c r="Q10" s="420"/>
      <c r="R10" s="415">
        <v>374765</v>
      </c>
      <c r="S10" s="416"/>
      <c r="T10" s="416"/>
      <c r="U10" s="416"/>
      <c r="V10" s="475"/>
      <c r="W10" s="603"/>
      <c r="X10" s="413"/>
      <c r="Y10" s="413"/>
      <c r="Z10" s="413"/>
      <c r="AA10" s="413"/>
      <c r="AB10" s="413"/>
      <c r="AC10" s="413"/>
      <c r="AD10" s="413"/>
      <c r="AE10" s="413"/>
      <c r="AF10" s="413"/>
      <c r="AG10" s="413"/>
      <c r="AH10" s="413"/>
      <c r="AI10" s="413"/>
      <c r="AJ10" s="413"/>
      <c r="AK10" s="413"/>
      <c r="AL10" s="604"/>
      <c r="AM10" s="519" t="s">
        <v>114</v>
      </c>
      <c r="AN10" s="419"/>
      <c r="AO10" s="419"/>
      <c r="AP10" s="419"/>
      <c r="AQ10" s="419"/>
      <c r="AR10" s="419"/>
      <c r="AS10" s="419"/>
      <c r="AT10" s="420"/>
      <c r="AU10" s="520" t="s">
        <v>90</v>
      </c>
      <c r="AV10" s="521"/>
      <c r="AW10" s="521"/>
      <c r="AX10" s="521"/>
      <c r="AY10" s="476" t="s">
        <v>115</v>
      </c>
      <c r="AZ10" s="477"/>
      <c r="BA10" s="477"/>
      <c r="BB10" s="477"/>
      <c r="BC10" s="477"/>
      <c r="BD10" s="477"/>
      <c r="BE10" s="477"/>
      <c r="BF10" s="477"/>
      <c r="BG10" s="477"/>
      <c r="BH10" s="477"/>
      <c r="BI10" s="477"/>
      <c r="BJ10" s="477"/>
      <c r="BK10" s="477"/>
      <c r="BL10" s="477"/>
      <c r="BM10" s="478"/>
      <c r="BN10" s="462">
        <v>39981</v>
      </c>
      <c r="BO10" s="463"/>
      <c r="BP10" s="463"/>
      <c r="BQ10" s="463"/>
      <c r="BR10" s="463"/>
      <c r="BS10" s="463"/>
      <c r="BT10" s="463"/>
      <c r="BU10" s="464"/>
      <c r="BV10" s="462">
        <v>25182</v>
      </c>
      <c r="BW10" s="463"/>
      <c r="BX10" s="463"/>
      <c r="BY10" s="463"/>
      <c r="BZ10" s="463"/>
      <c r="CA10" s="463"/>
      <c r="CB10" s="463"/>
      <c r="CC10" s="46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94"/>
      <c r="C11" s="595"/>
      <c r="D11" s="595"/>
      <c r="E11" s="595"/>
      <c r="F11" s="595"/>
      <c r="G11" s="595"/>
      <c r="H11" s="595"/>
      <c r="I11" s="595"/>
      <c r="J11" s="595"/>
      <c r="K11" s="513"/>
      <c r="L11" s="423" t="s">
        <v>117</v>
      </c>
      <c r="M11" s="424"/>
      <c r="N11" s="424"/>
      <c r="O11" s="424"/>
      <c r="P11" s="424"/>
      <c r="Q11" s="425"/>
      <c r="R11" s="591" t="s">
        <v>118</v>
      </c>
      <c r="S11" s="592"/>
      <c r="T11" s="592"/>
      <c r="U11" s="592"/>
      <c r="V11" s="593"/>
      <c r="W11" s="603"/>
      <c r="X11" s="413"/>
      <c r="Y11" s="413"/>
      <c r="Z11" s="413"/>
      <c r="AA11" s="413"/>
      <c r="AB11" s="413"/>
      <c r="AC11" s="413"/>
      <c r="AD11" s="413"/>
      <c r="AE11" s="413"/>
      <c r="AF11" s="413"/>
      <c r="AG11" s="413"/>
      <c r="AH11" s="413"/>
      <c r="AI11" s="413"/>
      <c r="AJ11" s="413"/>
      <c r="AK11" s="413"/>
      <c r="AL11" s="604"/>
      <c r="AM11" s="519" t="s">
        <v>119</v>
      </c>
      <c r="AN11" s="419"/>
      <c r="AO11" s="419"/>
      <c r="AP11" s="419"/>
      <c r="AQ11" s="419"/>
      <c r="AR11" s="419"/>
      <c r="AS11" s="419"/>
      <c r="AT11" s="420"/>
      <c r="AU11" s="520" t="s">
        <v>90</v>
      </c>
      <c r="AV11" s="521"/>
      <c r="AW11" s="521"/>
      <c r="AX11" s="521"/>
      <c r="AY11" s="476" t="s">
        <v>120</v>
      </c>
      <c r="AZ11" s="477"/>
      <c r="BA11" s="477"/>
      <c r="BB11" s="477"/>
      <c r="BC11" s="477"/>
      <c r="BD11" s="477"/>
      <c r="BE11" s="477"/>
      <c r="BF11" s="477"/>
      <c r="BG11" s="477"/>
      <c r="BH11" s="477"/>
      <c r="BI11" s="477"/>
      <c r="BJ11" s="477"/>
      <c r="BK11" s="477"/>
      <c r="BL11" s="477"/>
      <c r="BM11" s="478"/>
      <c r="BN11" s="462">
        <v>21227</v>
      </c>
      <c r="BO11" s="463"/>
      <c r="BP11" s="463"/>
      <c r="BQ11" s="463"/>
      <c r="BR11" s="463"/>
      <c r="BS11" s="463"/>
      <c r="BT11" s="463"/>
      <c r="BU11" s="464"/>
      <c r="BV11" s="462">
        <v>0</v>
      </c>
      <c r="BW11" s="463"/>
      <c r="BX11" s="463"/>
      <c r="BY11" s="463"/>
      <c r="BZ11" s="463"/>
      <c r="CA11" s="463"/>
      <c r="CB11" s="463"/>
      <c r="CC11" s="464"/>
      <c r="CD11" s="502" t="s">
        <v>121</v>
      </c>
      <c r="CE11" s="422"/>
      <c r="CF11" s="422"/>
      <c r="CG11" s="422"/>
      <c r="CH11" s="422"/>
      <c r="CI11" s="422"/>
      <c r="CJ11" s="422"/>
      <c r="CK11" s="422"/>
      <c r="CL11" s="422"/>
      <c r="CM11" s="422"/>
      <c r="CN11" s="422"/>
      <c r="CO11" s="422"/>
      <c r="CP11" s="422"/>
      <c r="CQ11" s="422"/>
      <c r="CR11" s="422"/>
      <c r="CS11" s="503"/>
      <c r="CT11" s="565" t="s">
        <v>122</v>
      </c>
      <c r="CU11" s="566"/>
      <c r="CV11" s="566"/>
      <c r="CW11" s="566"/>
      <c r="CX11" s="566"/>
      <c r="CY11" s="566"/>
      <c r="CZ11" s="566"/>
      <c r="DA11" s="567"/>
      <c r="DB11" s="565" t="s">
        <v>122</v>
      </c>
      <c r="DC11" s="566"/>
      <c r="DD11" s="566"/>
      <c r="DE11" s="566"/>
      <c r="DF11" s="566"/>
      <c r="DG11" s="566"/>
      <c r="DH11" s="566"/>
      <c r="DI11" s="567"/>
    </row>
    <row r="12" spans="1:119" ht="18.75" customHeight="1" x14ac:dyDescent="0.2">
      <c r="A12" s="163"/>
      <c r="B12" s="568" t="s">
        <v>123</v>
      </c>
      <c r="C12" s="569"/>
      <c r="D12" s="569"/>
      <c r="E12" s="569"/>
      <c r="F12" s="569"/>
      <c r="G12" s="569"/>
      <c r="H12" s="569"/>
      <c r="I12" s="569"/>
      <c r="J12" s="569"/>
      <c r="K12" s="570"/>
      <c r="L12" s="577" t="s">
        <v>124</v>
      </c>
      <c r="M12" s="578"/>
      <c r="N12" s="578"/>
      <c r="O12" s="578"/>
      <c r="P12" s="578"/>
      <c r="Q12" s="579"/>
      <c r="R12" s="580">
        <v>366089</v>
      </c>
      <c r="S12" s="581"/>
      <c r="T12" s="581"/>
      <c r="U12" s="581"/>
      <c r="V12" s="582"/>
      <c r="W12" s="583" t="s">
        <v>1</v>
      </c>
      <c r="X12" s="521"/>
      <c r="Y12" s="521"/>
      <c r="Z12" s="521"/>
      <c r="AA12" s="521"/>
      <c r="AB12" s="584"/>
      <c r="AC12" s="585" t="s">
        <v>125</v>
      </c>
      <c r="AD12" s="586"/>
      <c r="AE12" s="586"/>
      <c r="AF12" s="586"/>
      <c r="AG12" s="587"/>
      <c r="AH12" s="585" t="s">
        <v>126</v>
      </c>
      <c r="AI12" s="586"/>
      <c r="AJ12" s="586"/>
      <c r="AK12" s="586"/>
      <c r="AL12" s="588"/>
      <c r="AM12" s="519" t="s">
        <v>127</v>
      </c>
      <c r="AN12" s="419"/>
      <c r="AO12" s="419"/>
      <c r="AP12" s="419"/>
      <c r="AQ12" s="419"/>
      <c r="AR12" s="419"/>
      <c r="AS12" s="419"/>
      <c r="AT12" s="420"/>
      <c r="AU12" s="520" t="s">
        <v>90</v>
      </c>
      <c r="AV12" s="521"/>
      <c r="AW12" s="521"/>
      <c r="AX12" s="521"/>
      <c r="AY12" s="476" t="s">
        <v>128</v>
      </c>
      <c r="AZ12" s="477"/>
      <c r="BA12" s="477"/>
      <c r="BB12" s="477"/>
      <c r="BC12" s="477"/>
      <c r="BD12" s="477"/>
      <c r="BE12" s="477"/>
      <c r="BF12" s="477"/>
      <c r="BG12" s="477"/>
      <c r="BH12" s="477"/>
      <c r="BI12" s="477"/>
      <c r="BJ12" s="477"/>
      <c r="BK12" s="477"/>
      <c r="BL12" s="477"/>
      <c r="BM12" s="478"/>
      <c r="BN12" s="462">
        <v>3438437</v>
      </c>
      <c r="BO12" s="463"/>
      <c r="BP12" s="463"/>
      <c r="BQ12" s="463"/>
      <c r="BR12" s="463"/>
      <c r="BS12" s="463"/>
      <c r="BT12" s="463"/>
      <c r="BU12" s="464"/>
      <c r="BV12" s="462">
        <v>3085574</v>
      </c>
      <c r="BW12" s="463"/>
      <c r="BX12" s="463"/>
      <c r="BY12" s="463"/>
      <c r="BZ12" s="463"/>
      <c r="CA12" s="463"/>
      <c r="CB12" s="463"/>
      <c r="CC12" s="464"/>
      <c r="CD12" s="502" t="s">
        <v>129</v>
      </c>
      <c r="CE12" s="422"/>
      <c r="CF12" s="422"/>
      <c r="CG12" s="422"/>
      <c r="CH12" s="422"/>
      <c r="CI12" s="422"/>
      <c r="CJ12" s="422"/>
      <c r="CK12" s="422"/>
      <c r="CL12" s="422"/>
      <c r="CM12" s="422"/>
      <c r="CN12" s="422"/>
      <c r="CO12" s="422"/>
      <c r="CP12" s="422"/>
      <c r="CQ12" s="422"/>
      <c r="CR12" s="422"/>
      <c r="CS12" s="503"/>
      <c r="CT12" s="565" t="s">
        <v>122</v>
      </c>
      <c r="CU12" s="566"/>
      <c r="CV12" s="566"/>
      <c r="CW12" s="566"/>
      <c r="CX12" s="566"/>
      <c r="CY12" s="566"/>
      <c r="CZ12" s="566"/>
      <c r="DA12" s="567"/>
      <c r="DB12" s="565" t="s">
        <v>122</v>
      </c>
      <c r="DC12" s="566"/>
      <c r="DD12" s="566"/>
      <c r="DE12" s="566"/>
      <c r="DF12" s="566"/>
      <c r="DG12" s="566"/>
      <c r="DH12" s="566"/>
      <c r="DI12" s="567"/>
    </row>
    <row r="13" spans="1:119" ht="18.75" customHeight="1" x14ac:dyDescent="0.2">
      <c r="A13" s="163"/>
      <c r="B13" s="571"/>
      <c r="C13" s="572"/>
      <c r="D13" s="572"/>
      <c r="E13" s="572"/>
      <c r="F13" s="572"/>
      <c r="G13" s="572"/>
      <c r="H13" s="572"/>
      <c r="I13" s="572"/>
      <c r="J13" s="572"/>
      <c r="K13" s="573"/>
      <c r="L13" s="172"/>
      <c r="M13" s="546" t="s">
        <v>130</v>
      </c>
      <c r="N13" s="547"/>
      <c r="O13" s="547"/>
      <c r="P13" s="547"/>
      <c r="Q13" s="548"/>
      <c r="R13" s="549">
        <v>344561</v>
      </c>
      <c r="S13" s="550"/>
      <c r="T13" s="550"/>
      <c r="U13" s="550"/>
      <c r="V13" s="551"/>
      <c r="W13" s="552" t="s">
        <v>131</v>
      </c>
      <c r="X13" s="448"/>
      <c r="Y13" s="448"/>
      <c r="Z13" s="448"/>
      <c r="AA13" s="448"/>
      <c r="AB13" s="449"/>
      <c r="AC13" s="415">
        <v>9648</v>
      </c>
      <c r="AD13" s="416"/>
      <c r="AE13" s="416"/>
      <c r="AF13" s="416"/>
      <c r="AG13" s="417"/>
      <c r="AH13" s="415">
        <v>10255</v>
      </c>
      <c r="AI13" s="416"/>
      <c r="AJ13" s="416"/>
      <c r="AK13" s="416"/>
      <c r="AL13" s="475"/>
      <c r="AM13" s="519" t="s">
        <v>132</v>
      </c>
      <c r="AN13" s="419"/>
      <c r="AO13" s="419"/>
      <c r="AP13" s="419"/>
      <c r="AQ13" s="419"/>
      <c r="AR13" s="419"/>
      <c r="AS13" s="419"/>
      <c r="AT13" s="420"/>
      <c r="AU13" s="520" t="s">
        <v>110</v>
      </c>
      <c r="AV13" s="521"/>
      <c r="AW13" s="521"/>
      <c r="AX13" s="521"/>
      <c r="AY13" s="476" t="s">
        <v>133</v>
      </c>
      <c r="AZ13" s="477"/>
      <c r="BA13" s="477"/>
      <c r="BB13" s="477"/>
      <c r="BC13" s="477"/>
      <c r="BD13" s="477"/>
      <c r="BE13" s="477"/>
      <c r="BF13" s="477"/>
      <c r="BG13" s="477"/>
      <c r="BH13" s="477"/>
      <c r="BI13" s="477"/>
      <c r="BJ13" s="477"/>
      <c r="BK13" s="477"/>
      <c r="BL13" s="477"/>
      <c r="BM13" s="478"/>
      <c r="BN13" s="462">
        <v>-4758885</v>
      </c>
      <c r="BO13" s="463"/>
      <c r="BP13" s="463"/>
      <c r="BQ13" s="463"/>
      <c r="BR13" s="463"/>
      <c r="BS13" s="463"/>
      <c r="BT13" s="463"/>
      <c r="BU13" s="464"/>
      <c r="BV13" s="462">
        <v>-4364060</v>
      </c>
      <c r="BW13" s="463"/>
      <c r="BX13" s="463"/>
      <c r="BY13" s="463"/>
      <c r="BZ13" s="463"/>
      <c r="CA13" s="463"/>
      <c r="CB13" s="463"/>
      <c r="CC13" s="464"/>
      <c r="CD13" s="502" t="s">
        <v>134</v>
      </c>
      <c r="CE13" s="422"/>
      <c r="CF13" s="422"/>
      <c r="CG13" s="422"/>
      <c r="CH13" s="422"/>
      <c r="CI13" s="422"/>
      <c r="CJ13" s="422"/>
      <c r="CK13" s="422"/>
      <c r="CL13" s="422"/>
      <c r="CM13" s="422"/>
      <c r="CN13" s="422"/>
      <c r="CO13" s="422"/>
      <c r="CP13" s="422"/>
      <c r="CQ13" s="422"/>
      <c r="CR13" s="422"/>
      <c r="CS13" s="503"/>
      <c r="CT13" s="459">
        <v>5.7</v>
      </c>
      <c r="CU13" s="460"/>
      <c r="CV13" s="460"/>
      <c r="CW13" s="460"/>
      <c r="CX13" s="460"/>
      <c r="CY13" s="460"/>
      <c r="CZ13" s="460"/>
      <c r="DA13" s="461"/>
      <c r="DB13" s="459">
        <v>5.0999999999999996</v>
      </c>
      <c r="DC13" s="460"/>
      <c r="DD13" s="460"/>
      <c r="DE13" s="460"/>
      <c r="DF13" s="460"/>
      <c r="DG13" s="460"/>
      <c r="DH13" s="460"/>
      <c r="DI13" s="461"/>
    </row>
    <row r="14" spans="1:119" ht="18.75" customHeight="1" thickBot="1" x14ac:dyDescent="0.25">
      <c r="A14" s="163"/>
      <c r="B14" s="571"/>
      <c r="C14" s="572"/>
      <c r="D14" s="572"/>
      <c r="E14" s="572"/>
      <c r="F14" s="572"/>
      <c r="G14" s="572"/>
      <c r="H14" s="572"/>
      <c r="I14" s="572"/>
      <c r="J14" s="572"/>
      <c r="K14" s="573"/>
      <c r="L14" s="536" t="s">
        <v>135</v>
      </c>
      <c r="M14" s="589"/>
      <c r="N14" s="589"/>
      <c r="O14" s="589"/>
      <c r="P14" s="589"/>
      <c r="Q14" s="590"/>
      <c r="R14" s="549">
        <v>368686</v>
      </c>
      <c r="S14" s="550"/>
      <c r="T14" s="550"/>
      <c r="U14" s="550"/>
      <c r="V14" s="551"/>
      <c r="W14" s="553"/>
      <c r="X14" s="451"/>
      <c r="Y14" s="451"/>
      <c r="Z14" s="451"/>
      <c r="AA14" s="451"/>
      <c r="AB14" s="452"/>
      <c r="AC14" s="542">
        <v>5.3</v>
      </c>
      <c r="AD14" s="543"/>
      <c r="AE14" s="543"/>
      <c r="AF14" s="543"/>
      <c r="AG14" s="544"/>
      <c r="AH14" s="542">
        <v>5.6</v>
      </c>
      <c r="AI14" s="543"/>
      <c r="AJ14" s="543"/>
      <c r="AK14" s="543"/>
      <c r="AL14" s="545"/>
      <c r="AM14" s="519"/>
      <c r="AN14" s="419"/>
      <c r="AO14" s="419"/>
      <c r="AP14" s="419"/>
      <c r="AQ14" s="419"/>
      <c r="AR14" s="419"/>
      <c r="AS14" s="419"/>
      <c r="AT14" s="420"/>
      <c r="AU14" s="520"/>
      <c r="AV14" s="521"/>
      <c r="AW14" s="521"/>
      <c r="AX14" s="521"/>
      <c r="AY14" s="476"/>
      <c r="AZ14" s="477"/>
      <c r="BA14" s="477"/>
      <c r="BB14" s="477"/>
      <c r="BC14" s="477"/>
      <c r="BD14" s="477"/>
      <c r="BE14" s="477"/>
      <c r="BF14" s="477"/>
      <c r="BG14" s="477"/>
      <c r="BH14" s="477"/>
      <c r="BI14" s="477"/>
      <c r="BJ14" s="477"/>
      <c r="BK14" s="477"/>
      <c r="BL14" s="477"/>
      <c r="BM14" s="478"/>
      <c r="BN14" s="462"/>
      <c r="BO14" s="463"/>
      <c r="BP14" s="463"/>
      <c r="BQ14" s="463"/>
      <c r="BR14" s="463"/>
      <c r="BS14" s="463"/>
      <c r="BT14" s="463"/>
      <c r="BU14" s="464"/>
      <c r="BV14" s="462"/>
      <c r="BW14" s="463"/>
      <c r="BX14" s="463"/>
      <c r="BY14" s="463"/>
      <c r="BZ14" s="463"/>
      <c r="CA14" s="463"/>
      <c r="CB14" s="463"/>
      <c r="CC14" s="464"/>
      <c r="CD14" s="499" t="s">
        <v>136</v>
      </c>
      <c r="CE14" s="500"/>
      <c r="CF14" s="500"/>
      <c r="CG14" s="500"/>
      <c r="CH14" s="500"/>
      <c r="CI14" s="500"/>
      <c r="CJ14" s="500"/>
      <c r="CK14" s="500"/>
      <c r="CL14" s="500"/>
      <c r="CM14" s="500"/>
      <c r="CN14" s="500"/>
      <c r="CO14" s="500"/>
      <c r="CP14" s="500"/>
      <c r="CQ14" s="500"/>
      <c r="CR14" s="500"/>
      <c r="CS14" s="501"/>
      <c r="CT14" s="559">
        <v>27.5</v>
      </c>
      <c r="CU14" s="560"/>
      <c r="CV14" s="560"/>
      <c r="CW14" s="560"/>
      <c r="CX14" s="560"/>
      <c r="CY14" s="560"/>
      <c r="CZ14" s="560"/>
      <c r="DA14" s="561"/>
      <c r="DB14" s="559">
        <v>27.1</v>
      </c>
      <c r="DC14" s="560"/>
      <c r="DD14" s="560"/>
      <c r="DE14" s="560"/>
      <c r="DF14" s="560"/>
      <c r="DG14" s="560"/>
      <c r="DH14" s="560"/>
      <c r="DI14" s="561"/>
    </row>
    <row r="15" spans="1:119" ht="18.75" customHeight="1" x14ac:dyDescent="0.2">
      <c r="A15" s="163"/>
      <c r="B15" s="571"/>
      <c r="C15" s="572"/>
      <c r="D15" s="572"/>
      <c r="E15" s="572"/>
      <c r="F15" s="572"/>
      <c r="G15" s="572"/>
      <c r="H15" s="572"/>
      <c r="I15" s="572"/>
      <c r="J15" s="572"/>
      <c r="K15" s="573"/>
      <c r="L15" s="172"/>
      <c r="M15" s="546" t="s">
        <v>130</v>
      </c>
      <c r="N15" s="547"/>
      <c r="O15" s="547"/>
      <c r="P15" s="547"/>
      <c r="Q15" s="548"/>
      <c r="R15" s="549">
        <v>347880</v>
      </c>
      <c r="S15" s="550"/>
      <c r="T15" s="550"/>
      <c r="U15" s="550"/>
      <c r="V15" s="551"/>
      <c r="W15" s="552" t="s">
        <v>137</v>
      </c>
      <c r="X15" s="448"/>
      <c r="Y15" s="448"/>
      <c r="Z15" s="448"/>
      <c r="AA15" s="448"/>
      <c r="AB15" s="449"/>
      <c r="AC15" s="415">
        <v>64483</v>
      </c>
      <c r="AD15" s="416"/>
      <c r="AE15" s="416"/>
      <c r="AF15" s="416"/>
      <c r="AG15" s="417"/>
      <c r="AH15" s="415">
        <v>64608</v>
      </c>
      <c r="AI15" s="416"/>
      <c r="AJ15" s="416"/>
      <c r="AK15" s="416"/>
      <c r="AL15" s="475"/>
      <c r="AM15" s="519"/>
      <c r="AN15" s="419"/>
      <c r="AO15" s="419"/>
      <c r="AP15" s="419"/>
      <c r="AQ15" s="419"/>
      <c r="AR15" s="419"/>
      <c r="AS15" s="419"/>
      <c r="AT15" s="420"/>
      <c r="AU15" s="520"/>
      <c r="AV15" s="521"/>
      <c r="AW15" s="521"/>
      <c r="AX15" s="521"/>
      <c r="AY15" s="488" t="s">
        <v>138</v>
      </c>
      <c r="AZ15" s="489"/>
      <c r="BA15" s="489"/>
      <c r="BB15" s="489"/>
      <c r="BC15" s="489"/>
      <c r="BD15" s="489"/>
      <c r="BE15" s="489"/>
      <c r="BF15" s="489"/>
      <c r="BG15" s="489"/>
      <c r="BH15" s="489"/>
      <c r="BI15" s="489"/>
      <c r="BJ15" s="489"/>
      <c r="BK15" s="489"/>
      <c r="BL15" s="489"/>
      <c r="BM15" s="490"/>
      <c r="BN15" s="491">
        <v>59684567</v>
      </c>
      <c r="BO15" s="492"/>
      <c r="BP15" s="492"/>
      <c r="BQ15" s="492"/>
      <c r="BR15" s="492"/>
      <c r="BS15" s="492"/>
      <c r="BT15" s="492"/>
      <c r="BU15" s="493"/>
      <c r="BV15" s="491">
        <v>58815953</v>
      </c>
      <c r="BW15" s="492"/>
      <c r="BX15" s="492"/>
      <c r="BY15" s="492"/>
      <c r="BZ15" s="492"/>
      <c r="CA15" s="492"/>
      <c r="CB15" s="492"/>
      <c r="CC15" s="493"/>
      <c r="CD15" s="562" t="s">
        <v>139</v>
      </c>
      <c r="CE15" s="563"/>
      <c r="CF15" s="563"/>
      <c r="CG15" s="563"/>
      <c r="CH15" s="563"/>
      <c r="CI15" s="563"/>
      <c r="CJ15" s="563"/>
      <c r="CK15" s="563"/>
      <c r="CL15" s="563"/>
      <c r="CM15" s="563"/>
      <c r="CN15" s="563"/>
      <c r="CO15" s="563"/>
      <c r="CP15" s="563"/>
      <c r="CQ15" s="563"/>
      <c r="CR15" s="563"/>
      <c r="CS15" s="56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71"/>
      <c r="C16" s="572"/>
      <c r="D16" s="572"/>
      <c r="E16" s="572"/>
      <c r="F16" s="572"/>
      <c r="G16" s="572"/>
      <c r="H16" s="572"/>
      <c r="I16" s="572"/>
      <c r="J16" s="572"/>
      <c r="K16" s="573"/>
      <c r="L16" s="536" t="s">
        <v>140</v>
      </c>
      <c r="M16" s="537"/>
      <c r="N16" s="537"/>
      <c r="O16" s="537"/>
      <c r="P16" s="537"/>
      <c r="Q16" s="538"/>
      <c r="R16" s="539" t="s">
        <v>141</v>
      </c>
      <c r="S16" s="540"/>
      <c r="T16" s="540"/>
      <c r="U16" s="540"/>
      <c r="V16" s="541"/>
      <c r="W16" s="553"/>
      <c r="X16" s="451"/>
      <c r="Y16" s="451"/>
      <c r="Z16" s="451"/>
      <c r="AA16" s="451"/>
      <c r="AB16" s="452"/>
      <c r="AC16" s="542">
        <v>35.299999999999997</v>
      </c>
      <c r="AD16" s="543"/>
      <c r="AE16" s="543"/>
      <c r="AF16" s="543"/>
      <c r="AG16" s="544"/>
      <c r="AH16" s="542">
        <v>35.4</v>
      </c>
      <c r="AI16" s="543"/>
      <c r="AJ16" s="543"/>
      <c r="AK16" s="543"/>
      <c r="AL16" s="545"/>
      <c r="AM16" s="519"/>
      <c r="AN16" s="419"/>
      <c r="AO16" s="419"/>
      <c r="AP16" s="419"/>
      <c r="AQ16" s="419"/>
      <c r="AR16" s="419"/>
      <c r="AS16" s="419"/>
      <c r="AT16" s="420"/>
      <c r="AU16" s="520"/>
      <c r="AV16" s="521"/>
      <c r="AW16" s="521"/>
      <c r="AX16" s="521"/>
      <c r="AY16" s="476" t="s">
        <v>142</v>
      </c>
      <c r="AZ16" s="477"/>
      <c r="BA16" s="477"/>
      <c r="BB16" s="477"/>
      <c r="BC16" s="477"/>
      <c r="BD16" s="477"/>
      <c r="BE16" s="477"/>
      <c r="BF16" s="477"/>
      <c r="BG16" s="477"/>
      <c r="BH16" s="477"/>
      <c r="BI16" s="477"/>
      <c r="BJ16" s="477"/>
      <c r="BK16" s="477"/>
      <c r="BL16" s="477"/>
      <c r="BM16" s="478"/>
      <c r="BN16" s="462">
        <v>61308856</v>
      </c>
      <c r="BO16" s="463"/>
      <c r="BP16" s="463"/>
      <c r="BQ16" s="463"/>
      <c r="BR16" s="463"/>
      <c r="BS16" s="463"/>
      <c r="BT16" s="463"/>
      <c r="BU16" s="464"/>
      <c r="BV16" s="462">
        <v>59501411</v>
      </c>
      <c r="BW16" s="463"/>
      <c r="BX16" s="463"/>
      <c r="BY16" s="463"/>
      <c r="BZ16" s="463"/>
      <c r="CA16" s="463"/>
      <c r="CB16" s="463"/>
      <c r="CC16" s="464"/>
      <c r="CD16" s="176"/>
      <c r="CE16" s="494"/>
      <c r="CF16" s="494"/>
      <c r="CG16" s="494"/>
      <c r="CH16" s="494"/>
      <c r="CI16" s="494"/>
      <c r="CJ16" s="494"/>
      <c r="CK16" s="494"/>
      <c r="CL16" s="494"/>
      <c r="CM16" s="494"/>
      <c r="CN16" s="494"/>
      <c r="CO16" s="494"/>
      <c r="CP16" s="494"/>
      <c r="CQ16" s="494"/>
      <c r="CR16" s="494"/>
      <c r="CS16" s="495"/>
      <c r="CT16" s="459"/>
      <c r="CU16" s="460"/>
      <c r="CV16" s="460"/>
      <c r="CW16" s="460"/>
      <c r="CX16" s="460"/>
      <c r="CY16" s="460"/>
      <c r="CZ16" s="460"/>
      <c r="DA16" s="461"/>
      <c r="DB16" s="459"/>
      <c r="DC16" s="460"/>
      <c r="DD16" s="460"/>
      <c r="DE16" s="460"/>
      <c r="DF16" s="460"/>
      <c r="DG16" s="460"/>
      <c r="DH16" s="460"/>
      <c r="DI16" s="461"/>
    </row>
    <row r="17" spans="1:113" ht="18.75" customHeight="1" thickBot="1" x14ac:dyDescent="0.25">
      <c r="A17" s="163"/>
      <c r="B17" s="574"/>
      <c r="C17" s="575"/>
      <c r="D17" s="575"/>
      <c r="E17" s="575"/>
      <c r="F17" s="575"/>
      <c r="G17" s="575"/>
      <c r="H17" s="575"/>
      <c r="I17" s="575"/>
      <c r="J17" s="575"/>
      <c r="K17" s="576"/>
      <c r="L17" s="177"/>
      <c r="M17" s="555" t="s">
        <v>143</v>
      </c>
      <c r="N17" s="556"/>
      <c r="O17" s="556"/>
      <c r="P17" s="556"/>
      <c r="Q17" s="557"/>
      <c r="R17" s="539" t="s">
        <v>144</v>
      </c>
      <c r="S17" s="540"/>
      <c r="T17" s="540"/>
      <c r="U17" s="540"/>
      <c r="V17" s="541"/>
      <c r="W17" s="552" t="s">
        <v>145</v>
      </c>
      <c r="X17" s="448"/>
      <c r="Y17" s="448"/>
      <c r="Z17" s="448"/>
      <c r="AA17" s="448"/>
      <c r="AB17" s="449"/>
      <c r="AC17" s="415">
        <v>108739</v>
      </c>
      <c r="AD17" s="416"/>
      <c r="AE17" s="416"/>
      <c r="AF17" s="416"/>
      <c r="AG17" s="417"/>
      <c r="AH17" s="415">
        <v>107631</v>
      </c>
      <c r="AI17" s="416"/>
      <c r="AJ17" s="416"/>
      <c r="AK17" s="416"/>
      <c r="AL17" s="475"/>
      <c r="AM17" s="519"/>
      <c r="AN17" s="419"/>
      <c r="AO17" s="419"/>
      <c r="AP17" s="419"/>
      <c r="AQ17" s="419"/>
      <c r="AR17" s="419"/>
      <c r="AS17" s="419"/>
      <c r="AT17" s="420"/>
      <c r="AU17" s="520"/>
      <c r="AV17" s="521"/>
      <c r="AW17" s="521"/>
      <c r="AX17" s="521"/>
      <c r="AY17" s="476" t="s">
        <v>146</v>
      </c>
      <c r="AZ17" s="477"/>
      <c r="BA17" s="477"/>
      <c r="BB17" s="477"/>
      <c r="BC17" s="477"/>
      <c r="BD17" s="477"/>
      <c r="BE17" s="477"/>
      <c r="BF17" s="477"/>
      <c r="BG17" s="477"/>
      <c r="BH17" s="477"/>
      <c r="BI17" s="477"/>
      <c r="BJ17" s="477"/>
      <c r="BK17" s="477"/>
      <c r="BL17" s="477"/>
      <c r="BM17" s="478"/>
      <c r="BN17" s="462">
        <v>76226234</v>
      </c>
      <c r="BO17" s="463"/>
      <c r="BP17" s="463"/>
      <c r="BQ17" s="463"/>
      <c r="BR17" s="463"/>
      <c r="BS17" s="463"/>
      <c r="BT17" s="463"/>
      <c r="BU17" s="464"/>
      <c r="BV17" s="462">
        <v>75045009</v>
      </c>
      <c r="BW17" s="463"/>
      <c r="BX17" s="463"/>
      <c r="BY17" s="463"/>
      <c r="BZ17" s="463"/>
      <c r="CA17" s="463"/>
      <c r="CB17" s="463"/>
      <c r="CC17" s="464"/>
      <c r="CD17" s="176"/>
      <c r="CE17" s="494"/>
      <c r="CF17" s="494"/>
      <c r="CG17" s="494"/>
      <c r="CH17" s="494"/>
      <c r="CI17" s="494"/>
      <c r="CJ17" s="494"/>
      <c r="CK17" s="494"/>
      <c r="CL17" s="494"/>
      <c r="CM17" s="494"/>
      <c r="CN17" s="494"/>
      <c r="CO17" s="494"/>
      <c r="CP17" s="494"/>
      <c r="CQ17" s="494"/>
      <c r="CR17" s="494"/>
      <c r="CS17" s="495"/>
      <c r="CT17" s="459"/>
      <c r="CU17" s="460"/>
      <c r="CV17" s="460"/>
      <c r="CW17" s="460"/>
      <c r="CX17" s="460"/>
      <c r="CY17" s="460"/>
      <c r="CZ17" s="460"/>
      <c r="DA17" s="461"/>
      <c r="DB17" s="459"/>
      <c r="DC17" s="460"/>
      <c r="DD17" s="460"/>
      <c r="DE17" s="460"/>
      <c r="DF17" s="460"/>
      <c r="DG17" s="460"/>
      <c r="DH17" s="460"/>
      <c r="DI17" s="461"/>
    </row>
    <row r="18" spans="1:113" ht="18.75" customHeight="1" thickBot="1" x14ac:dyDescent="0.25">
      <c r="A18" s="163"/>
      <c r="B18" s="512" t="s">
        <v>147</v>
      </c>
      <c r="C18" s="513"/>
      <c r="D18" s="513"/>
      <c r="E18" s="514"/>
      <c r="F18" s="514"/>
      <c r="G18" s="514"/>
      <c r="H18" s="514"/>
      <c r="I18" s="514"/>
      <c r="J18" s="514"/>
      <c r="K18" s="514"/>
      <c r="L18" s="515">
        <v>262</v>
      </c>
      <c r="M18" s="515"/>
      <c r="N18" s="515"/>
      <c r="O18" s="515"/>
      <c r="P18" s="515"/>
      <c r="Q18" s="515"/>
      <c r="R18" s="516"/>
      <c r="S18" s="516"/>
      <c r="T18" s="516"/>
      <c r="U18" s="516"/>
      <c r="V18" s="517"/>
      <c r="W18" s="533"/>
      <c r="X18" s="534"/>
      <c r="Y18" s="534"/>
      <c r="Z18" s="534"/>
      <c r="AA18" s="534"/>
      <c r="AB18" s="558"/>
      <c r="AC18" s="432">
        <v>59.5</v>
      </c>
      <c r="AD18" s="433"/>
      <c r="AE18" s="433"/>
      <c r="AF18" s="433"/>
      <c r="AG18" s="518"/>
      <c r="AH18" s="432">
        <v>59</v>
      </c>
      <c r="AI18" s="433"/>
      <c r="AJ18" s="433"/>
      <c r="AK18" s="433"/>
      <c r="AL18" s="434"/>
      <c r="AM18" s="519"/>
      <c r="AN18" s="419"/>
      <c r="AO18" s="419"/>
      <c r="AP18" s="419"/>
      <c r="AQ18" s="419"/>
      <c r="AR18" s="419"/>
      <c r="AS18" s="419"/>
      <c r="AT18" s="420"/>
      <c r="AU18" s="520"/>
      <c r="AV18" s="521"/>
      <c r="AW18" s="521"/>
      <c r="AX18" s="521"/>
      <c r="AY18" s="476" t="s">
        <v>148</v>
      </c>
      <c r="AZ18" s="477"/>
      <c r="BA18" s="477"/>
      <c r="BB18" s="477"/>
      <c r="BC18" s="477"/>
      <c r="BD18" s="477"/>
      <c r="BE18" s="477"/>
      <c r="BF18" s="477"/>
      <c r="BG18" s="477"/>
      <c r="BH18" s="477"/>
      <c r="BI18" s="477"/>
      <c r="BJ18" s="477"/>
      <c r="BK18" s="477"/>
      <c r="BL18" s="477"/>
      <c r="BM18" s="478"/>
      <c r="BN18" s="462">
        <v>73387066</v>
      </c>
      <c r="BO18" s="463"/>
      <c r="BP18" s="463"/>
      <c r="BQ18" s="463"/>
      <c r="BR18" s="463"/>
      <c r="BS18" s="463"/>
      <c r="BT18" s="463"/>
      <c r="BU18" s="464"/>
      <c r="BV18" s="462">
        <v>69113219</v>
      </c>
      <c r="BW18" s="463"/>
      <c r="BX18" s="463"/>
      <c r="BY18" s="463"/>
      <c r="BZ18" s="463"/>
      <c r="CA18" s="463"/>
      <c r="CB18" s="463"/>
      <c r="CC18" s="464"/>
      <c r="CD18" s="176"/>
      <c r="CE18" s="494"/>
      <c r="CF18" s="494"/>
      <c r="CG18" s="494"/>
      <c r="CH18" s="494"/>
      <c r="CI18" s="494"/>
      <c r="CJ18" s="494"/>
      <c r="CK18" s="494"/>
      <c r="CL18" s="494"/>
      <c r="CM18" s="494"/>
      <c r="CN18" s="494"/>
      <c r="CO18" s="494"/>
      <c r="CP18" s="494"/>
      <c r="CQ18" s="494"/>
      <c r="CR18" s="494"/>
      <c r="CS18" s="495"/>
      <c r="CT18" s="459"/>
      <c r="CU18" s="460"/>
      <c r="CV18" s="460"/>
      <c r="CW18" s="460"/>
      <c r="CX18" s="460"/>
      <c r="CY18" s="460"/>
      <c r="CZ18" s="460"/>
      <c r="DA18" s="461"/>
      <c r="DB18" s="459"/>
      <c r="DC18" s="460"/>
      <c r="DD18" s="460"/>
      <c r="DE18" s="460"/>
      <c r="DF18" s="460"/>
      <c r="DG18" s="460"/>
      <c r="DH18" s="460"/>
      <c r="DI18" s="461"/>
    </row>
    <row r="19" spans="1:113" ht="18.75" customHeight="1" thickBot="1" x14ac:dyDescent="0.25">
      <c r="A19" s="163"/>
      <c r="B19" s="512" t="s">
        <v>149</v>
      </c>
      <c r="C19" s="513"/>
      <c r="D19" s="513"/>
      <c r="E19" s="514"/>
      <c r="F19" s="514"/>
      <c r="G19" s="514"/>
      <c r="H19" s="514"/>
      <c r="I19" s="514"/>
      <c r="J19" s="514"/>
      <c r="K19" s="514"/>
      <c r="L19" s="522">
        <v>1420</v>
      </c>
      <c r="M19" s="522"/>
      <c r="N19" s="522"/>
      <c r="O19" s="522"/>
      <c r="P19" s="522"/>
      <c r="Q19" s="522"/>
      <c r="R19" s="523"/>
      <c r="S19" s="523"/>
      <c r="T19" s="523"/>
      <c r="U19" s="523"/>
      <c r="V19" s="524"/>
      <c r="W19" s="531"/>
      <c r="X19" s="532"/>
      <c r="Y19" s="532"/>
      <c r="Z19" s="532"/>
      <c r="AA19" s="532"/>
      <c r="AB19" s="532"/>
      <c r="AC19" s="535"/>
      <c r="AD19" s="535"/>
      <c r="AE19" s="535"/>
      <c r="AF19" s="535"/>
      <c r="AG19" s="535"/>
      <c r="AH19" s="535"/>
      <c r="AI19" s="535"/>
      <c r="AJ19" s="535"/>
      <c r="AK19" s="535"/>
      <c r="AL19" s="554"/>
      <c r="AM19" s="519"/>
      <c r="AN19" s="419"/>
      <c r="AO19" s="419"/>
      <c r="AP19" s="419"/>
      <c r="AQ19" s="419"/>
      <c r="AR19" s="419"/>
      <c r="AS19" s="419"/>
      <c r="AT19" s="420"/>
      <c r="AU19" s="520"/>
      <c r="AV19" s="521"/>
      <c r="AW19" s="521"/>
      <c r="AX19" s="521"/>
      <c r="AY19" s="476" t="s">
        <v>150</v>
      </c>
      <c r="AZ19" s="477"/>
      <c r="BA19" s="477"/>
      <c r="BB19" s="477"/>
      <c r="BC19" s="477"/>
      <c r="BD19" s="477"/>
      <c r="BE19" s="477"/>
      <c r="BF19" s="477"/>
      <c r="BG19" s="477"/>
      <c r="BH19" s="477"/>
      <c r="BI19" s="477"/>
      <c r="BJ19" s="477"/>
      <c r="BK19" s="477"/>
      <c r="BL19" s="477"/>
      <c r="BM19" s="478"/>
      <c r="BN19" s="462">
        <v>97458983</v>
      </c>
      <c r="BO19" s="463"/>
      <c r="BP19" s="463"/>
      <c r="BQ19" s="463"/>
      <c r="BR19" s="463"/>
      <c r="BS19" s="463"/>
      <c r="BT19" s="463"/>
      <c r="BU19" s="464"/>
      <c r="BV19" s="462">
        <v>93021182</v>
      </c>
      <c r="BW19" s="463"/>
      <c r="BX19" s="463"/>
      <c r="BY19" s="463"/>
      <c r="BZ19" s="463"/>
      <c r="CA19" s="463"/>
      <c r="CB19" s="463"/>
      <c r="CC19" s="464"/>
      <c r="CD19" s="176"/>
      <c r="CE19" s="494"/>
      <c r="CF19" s="494"/>
      <c r="CG19" s="494"/>
      <c r="CH19" s="494"/>
      <c r="CI19" s="494"/>
      <c r="CJ19" s="494"/>
      <c r="CK19" s="494"/>
      <c r="CL19" s="494"/>
      <c r="CM19" s="494"/>
      <c r="CN19" s="494"/>
      <c r="CO19" s="494"/>
      <c r="CP19" s="494"/>
      <c r="CQ19" s="494"/>
      <c r="CR19" s="494"/>
      <c r="CS19" s="495"/>
      <c r="CT19" s="459"/>
      <c r="CU19" s="460"/>
      <c r="CV19" s="460"/>
      <c r="CW19" s="460"/>
      <c r="CX19" s="460"/>
      <c r="CY19" s="460"/>
      <c r="CZ19" s="460"/>
      <c r="DA19" s="461"/>
      <c r="DB19" s="459"/>
      <c r="DC19" s="460"/>
      <c r="DD19" s="460"/>
      <c r="DE19" s="460"/>
      <c r="DF19" s="460"/>
      <c r="DG19" s="460"/>
      <c r="DH19" s="460"/>
      <c r="DI19" s="461"/>
    </row>
    <row r="20" spans="1:113" ht="18.75" customHeight="1" thickBot="1" x14ac:dyDescent="0.25">
      <c r="A20" s="163"/>
      <c r="B20" s="512" t="s">
        <v>151</v>
      </c>
      <c r="C20" s="513"/>
      <c r="D20" s="513"/>
      <c r="E20" s="514"/>
      <c r="F20" s="514"/>
      <c r="G20" s="514"/>
      <c r="H20" s="514"/>
      <c r="I20" s="514"/>
      <c r="J20" s="514"/>
      <c r="K20" s="514"/>
      <c r="L20" s="522">
        <v>151377</v>
      </c>
      <c r="M20" s="522"/>
      <c r="N20" s="522"/>
      <c r="O20" s="522"/>
      <c r="P20" s="522"/>
      <c r="Q20" s="522"/>
      <c r="R20" s="523"/>
      <c r="S20" s="523"/>
      <c r="T20" s="523"/>
      <c r="U20" s="523"/>
      <c r="V20" s="524"/>
      <c r="W20" s="533"/>
      <c r="X20" s="534"/>
      <c r="Y20" s="534"/>
      <c r="Z20" s="534"/>
      <c r="AA20" s="534"/>
      <c r="AB20" s="534"/>
      <c r="AC20" s="525"/>
      <c r="AD20" s="525"/>
      <c r="AE20" s="525"/>
      <c r="AF20" s="525"/>
      <c r="AG20" s="525"/>
      <c r="AH20" s="525"/>
      <c r="AI20" s="525"/>
      <c r="AJ20" s="525"/>
      <c r="AK20" s="525"/>
      <c r="AL20" s="526"/>
      <c r="AM20" s="527"/>
      <c r="AN20" s="424"/>
      <c r="AO20" s="424"/>
      <c r="AP20" s="424"/>
      <c r="AQ20" s="424"/>
      <c r="AR20" s="424"/>
      <c r="AS20" s="424"/>
      <c r="AT20" s="425"/>
      <c r="AU20" s="528"/>
      <c r="AV20" s="529"/>
      <c r="AW20" s="529"/>
      <c r="AX20" s="530"/>
      <c r="AY20" s="476"/>
      <c r="AZ20" s="477"/>
      <c r="BA20" s="477"/>
      <c r="BB20" s="477"/>
      <c r="BC20" s="477"/>
      <c r="BD20" s="477"/>
      <c r="BE20" s="477"/>
      <c r="BF20" s="477"/>
      <c r="BG20" s="477"/>
      <c r="BH20" s="477"/>
      <c r="BI20" s="477"/>
      <c r="BJ20" s="477"/>
      <c r="BK20" s="477"/>
      <c r="BL20" s="477"/>
      <c r="BM20" s="478"/>
      <c r="BN20" s="462"/>
      <c r="BO20" s="463"/>
      <c r="BP20" s="463"/>
      <c r="BQ20" s="463"/>
      <c r="BR20" s="463"/>
      <c r="BS20" s="463"/>
      <c r="BT20" s="463"/>
      <c r="BU20" s="464"/>
      <c r="BV20" s="462"/>
      <c r="BW20" s="463"/>
      <c r="BX20" s="463"/>
      <c r="BY20" s="463"/>
      <c r="BZ20" s="463"/>
      <c r="CA20" s="463"/>
      <c r="CB20" s="463"/>
      <c r="CC20" s="464"/>
      <c r="CD20" s="176"/>
      <c r="CE20" s="494"/>
      <c r="CF20" s="494"/>
      <c r="CG20" s="494"/>
      <c r="CH20" s="494"/>
      <c r="CI20" s="494"/>
      <c r="CJ20" s="494"/>
      <c r="CK20" s="494"/>
      <c r="CL20" s="494"/>
      <c r="CM20" s="494"/>
      <c r="CN20" s="494"/>
      <c r="CO20" s="494"/>
      <c r="CP20" s="494"/>
      <c r="CQ20" s="494"/>
      <c r="CR20" s="494"/>
      <c r="CS20" s="495"/>
      <c r="CT20" s="459"/>
      <c r="CU20" s="460"/>
      <c r="CV20" s="460"/>
      <c r="CW20" s="460"/>
      <c r="CX20" s="460"/>
      <c r="CY20" s="460"/>
      <c r="CZ20" s="460"/>
      <c r="DA20" s="461"/>
      <c r="DB20" s="459"/>
      <c r="DC20" s="460"/>
      <c r="DD20" s="460"/>
      <c r="DE20" s="460"/>
      <c r="DF20" s="460"/>
      <c r="DG20" s="460"/>
      <c r="DH20" s="460"/>
      <c r="DI20" s="461"/>
    </row>
    <row r="21" spans="1:113" ht="18.75" customHeight="1" thickBot="1" x14ac:dyDescent="0.25">
      <c r="A21" s="163"/>
      <c r="B21" s="509" t="s">
        <v>152</v>
      </c>
      <c r="C21" s="510"/>
      <c r="D21" s="510"/>
      <c r="E21" s="510"/>
      <c r="F21" s="510"/>
      <c r="G21" s="510"/>
      <c r="H21" s="510"/>
      <c r="I21" s="510"/>
      <c r="J21" s="510"/>
      <c r="K21" s="510"/>
      <c r="L21" s="510"/>
      <c r="M21" s="510"/>
      <c r="N21" s="510"/>
      <c r="O21" s="510"/>
      <c r="P21" s="510"/>
      <c r="Q21" s="510"/>
      <c r="R21" s="510"/>
      <c r="S21" s="510"/>
      <c r="T21" s="510"/>
      <c r="U21" s="510"/>
      <c r="V21" s="510"/>
      <c r="W21" s="510"/>
      <c r="X21" s="510"/>
      <c r="Y21" s="510"/>
      <c r="Z21" s="510"/>
      <c r="AA21" s="510"/>
      <c r="AB21" s="510"/>
      <c r="AC21" s="510"/>
      <c r="AD21" s="510"/>
      <c r="AE21" s="510"/>
      <c r="AF21" s="510"/>
      <c r="AG21" s="510"/>
      <c r="AH21" s="510"/>
      <c r="AI21" s="510"/>
      <c r="AJ21" s="510"/>
      <c r="AK21" s="510"/>
      <c r="AL21" s="510"/>
      <c r="AM21" s="510"/>
      <c r="AN21" s="510"/>
      <c r="AO21" s="510"/>
      <c r="AP21" s="510"/>
      <c r="AQ21" s="510"/>
      <c r="AR21" s="510"/>
      <c r="AS21" s="510"/>
      <c r="AT21" s="510"/>
      <c r="AU21" s="510"/>
      <c r="AV21" s="510"/>
      <c r="AW21" s="510"/>
      <c r="AX21" s="511"/>
      <c r="AY21" s="435"/>
      <c r="AZ21" s="436"/>
      <c r="BA21" s="436"/>
      <c r="BB21" s="436"/>
      <c r="BC21" s="436"/>
      <c r="BD21" s="436"/>
      <c r="BE21" s="436"/>
      <c r="BF21" s="436"/>
      <c r="BG21" s="436"/>
      <c r="BH21" s="436"/>
      <c r="BI21" s="436"/>
      <c r="BJ21" s="436"/>
      <c r="BK21" s="436"/>
      <c r="BL21" s="436"/>
      <c r="BM21" s="437"/>
      <c r="BN21" s="496"/>
      <c r="BO21" s="497"/>
      <c r="BP21" s="497"/>
      <c r="BQ21" s="497"/>
      <c r="BR21" s="497"/>
      <c r="BS21" s="497"/>
      <c r="BT21" s="497"/>
      <c r="BU21" s="498"/>
      <c r="BV21" s="496"/>
      <c r="BW21" s="497"/>
      <c r="BX21" s="497"/>
      <c r="BY21" s="497"/>
      <c r="BZ21" s="497"/>
      <c r="CA21" s="497"/>
      <c r="CB21" s="497"/>
      <c r="CC21" s="498"/>
      <c r="CD21" s="176"/>
      <c r="CE21" s="494"/>
      <c r="CF21" s="494"/>
      <c r="CG21" s="494"/>
      <c r="CH21" s="494"/>
      <c r="CI21" s="494"/>
      <c r="CJ21" s="494"/>
      <c r="CK21" s="494"/>
      <c r="CL21" s="494"/>
      <c r="CM21" s="494"/>
      <c r="CN21" s="494"/>
      <c r="CO21" s="494"/>
      <c r="CP21" s="494"/>
      <c r="CQ21" s="494"/>
      <c r="CR21" s="494"/>
      <c r="CS21" s="495"/>
      <c r="CT21" s="459"/>
      <c r="CU21" s="460"/>
      <c r="CV21" s="460"/>
      <c r="CW21" s="460"/>
      <c r="CX21" s="460"/>
      <c r="CY21" s="460"/>
      <c r="CZ21" s="460"/>
      <c r="DA21" s="461"/>
      <c r="DB21" s="459"/>
      <c r="DC21" s="460"/>
      <c r="DD21" s="460"/>
      <c r="DE21" s="460"/>
      <c r="DF21" s="460"/>
      <c r="DG21" s="460"/>
      <c r="DH21" s="460"/>
      <c r="DI21" s="461"/>
    </row>
    <row r="22" spans="1:113" ht="18.75" customHeight="1" x14ac:dyDescent="0.2">
      <c r="A22" s="163"/>
      <c r="B22" s="438" t="s">
        <v>153</v>
      </c>
      <c r="C22" s="439"/>
      <c r="D22" s="440"/>
      <c r="E22" s="447" t="s">
        <v>1</v>
      </c>
      <c r="F22" s="448"/>
      <c r="G22" s="448"/>
      <c r="H22" s="448"/>
      <c r="I22" s="448"/>
      <c r="J22" s="448"/>
      <c r="K22" s="449"/>
      <c r="L22" s="447" t="s">
        <v>154</v>
      </c>
      <c r="M22" s="448"/>
      <c r="N22" s="448"/>
      <c r="O22" s="448"/>
      <c r="P22" s="449"/>
      <c r="Q22" s="453" t="s">
        <v>155</v>
      </c>
      <c r="R22" s="454"/>
      <c r="S22" s="454"/>
      <c r="T22" s="454"/>
      <c r="U22" s="454"/>
      <c r="V22" s="455"/>
      <c r="W22" s="504" t="s">
        <v>156</v>
      </c>
      <c r="X22" s="439"/>
      <c r="Y22" s="440"/>
      <c r="Z22" s="447" t="s">
        <v>1</v>
      </c>
      <c r="AA22" s="448"/>
      <c r="AB22" s="448"/>
      <c r="AC22" s="448"/>
      <c r="AD22" s="448"/>
      <c r="AE22" s="448"/>
      <c r="AF22" s="448"/>
      <c r="AG22" s="449"/>
      <c r="AH22" s="465" t="s">
        <v>157</v>
      </c>
      <c r="AI22" s="448"/>
      <c r="AJ22" s="448"/>
      <c r="AK22" s="448"/>
      <c r="AL22" s="449"/>
      <c r="AM22" s="465" t="s">
        <v>158</v>
      </c>
      <c r="AN22" s="466"/>
      <c r="AO22" s="466"/>
      <c r="AP22" s="466"/>
      <c r="AQ22" s="466"/>
      <c r="AR22" s="467"/>
      <c r="AS22" s="453" t="s">
        <v>155</v>
      </c>
      <c r="AT22" s="454"/>
      <c r="AU22" s="454"/>
      <c r="AV22" s="454"/>
      <c r="AW22" s="454"/>
      <c r="AX22" s="471"/>
      <c r="AY22" s="488" t="s">
        <v>159</v>
      </c>
      <c r="AZ22" s="489"/>
      <c r="BA22" s="489"/>
      <c r="BB22" s="489"/>
      <c r="BC22" s="489"/>
      <c r="BD22" s="489"/>
      <c r="BE22" s="489"/>
      <c r="BF22" s="489"/>
      <c r="BG22" s="489"/>
      <c r="BH22" s="489"/>
      <c r="BI22" s="489"/>
      <c r="BJ22" s="489"/>
      <c r="BK22" s="489"/>
      <c r="BL22" s="489"/>
      <c r="BM22" s="490"/>
      <c r="BN22" s="491">
        <v>98976977</v>
      </c>
      <c r="BO22" s="492"/>
      <c r="BP22" s="492"/>
      <c r="BQ22" s="492"/>
      <c r="BR22" s="492"/>
      <c r="BS22" s="492"/>
      <c r="BT22" s="492"/>
      <c r="BU22" s="493"/>
      <c r="BV22" s="491">
        <v>98449049</v>
      </c>
      <c r="BW22" s="492"/>
      <c r="BX22" s="492"/>
      <c r="BY22" s="492"/>
      <c r="BZ22" s="492"/>
      <c r="CA22" s="492"/>
      <c r="CB22" s="492"/>
      <c r="CC22" s="493"/>
      <c r="CD22" s="176"/>
      <c r="CE22" s="494"/>
      <c r="CF22" s="494"/>
      <c r="CG22" s="494"/>
      <c r="CH22" s="494"/>
      <c r="CI22" s="494"/>
      <c r="CJ22" s="494"/>
      <c r="CK22" s="494"/>
      <c r="CL22" s="494"/>
      <c r="CM22" s="494"/>
      <c r="CN22" s="494"/>
      <c r="CO22" s="494"/>
      <c r="CP22" s="494"/>
      <c r="CQ22" s="494"/>
      <c r="CR22" s="494"/>
      <c r="CS22" s="495"/>
      <c r="CT22" s="459"/>
      <c r="CU22" s="460"/>
      <c r="CV22" s="460"/>
      <c r="CW22" s="460"/>
      <c r="CX22" s="460"/>
      <c r="CY22" s="460"/>
      <c r="CZ22" s="460"/>
      <c r="DA22" s="461"/>
      <c r="DB22" s="459"/>
      <c r="DC22" s="460"/>
      <c r="DD22" s="460"/>
      <c r="DE22" s="460"/>
      <c r="DF22" s="460"/>
      <c r="DG22" s="460"/>
      <c r="DH22" s="460"/>
      <c r="DI22" s="461"/>
    </row>
    <row r="23" spans="1:113" ht="18.75" customHeight="1" x14ac:dyDescent="0.2">
      <c r="A23" s="163"/>
      <c r="B23" s="441"/>
      <c r="C23" s="442"/>
      <c r="D23" s="443"/>
      <c r="E23" s="450"/>
      <c r="F23" s="451"/>
      <c r="G23" s="451"/>
      <c r="H23" s="451"/>
      <c r="I23" s="451"/>
      <c r="J23" s="451"/>
      <c r="K23" s="452"/>
      <c r="L23" s="450"/>
      <c r="M23" s="451"/>
      <c r="N23" s="451"/>
      <c r="O23" s="451"/>
      <c r="P23" s="452"/>
      <c r="Q23" s="456"/>
      <c r="R23" s="457"/>
      <c r="S23" s="457"/>
      <c r="T23" s="457"/>
      <c r="U23" s="457"/>
      <c r="V23" s="458"/>
      <c r="W23" s="505"/>
      <c r="X23" s="442"/>
      <c r="Y23" s="443"/>
      <c r="Z23" s="450"/>
      <c r="AA23" s="451"/>
      <c r="AB23" s="451"/>
      <c r="AC23" s="451"/>
      <c r="AD23" s="451"/>
      <c r="AE23" s="451"/>
      <c r="AF23" s="451"/>
      <c r="AG23" s="452"/>
      <c r="AH23" s="450"/>
      <c r="AI23" s="451"/>
      <c r="AJ23" s="451"/>
      <c r="AK23" s="451"/>
      <c r="AL23" s="452"/>
      <c r="AM23" s="468"/>
      <c r="AN23" s="469"/>
      <c r="AO23" s="469"/>
      <c r="AP23" s="469"/>
      <c r="AQ23" s="469"/>
      <c r="AR23" s="470"/>
      <c r="AS23" s="456"/>
      <c r="AT23" s="457"/>
      <c r="AU23" s="457"/>
      <c r="AV23" s="457"/>
      <c r="AW23" s="457"/>
      <c r="AX23" s="472"/>
      <c r="AY23" s="476" t="s">
        <v>160</v>
      </c>
      <c r="AZ23" s="477"/>
      <c r="BA23" s="477"/>
      <c r="BB23" s="477"/>
      <c r="BC23" s="477"/>
      <c r="BD23" s="477"/>
      <c r="BE23" s="477"/>
      <c r="BF23" s="477"/>
      <c r="BG23" s="477"/>
      <c r="BH23" s="477"/>
      <c r="BI23" s="477"/>
      <c r="BJ23" s="477"/>
      <c r="BK23" s="477"/>
      <c r="BL23" s="477"/>
      <c r="BM23" s="478"/>
      <c r="BN23" s="462">
        <v>56814942</v>
      </c>
      <c r="BO23" s="463"/>
      <c r="BP23" s="463"/>
      <c r="BQ23" s="463"/>
      <c r="BR23" s="463"/>
      <c r="BS23" s="463"/>
      <c r="BT23" s="463"/>
      <c r="BU23" s="464"/>
      <c r="BV23" s="462">
        <v>58355951</v>
      </c>
      <c r="BW23" s="463"/>
      <c r="BX23" s="463"/>
      <c r="BY23" s="463"/>
      <c r="BZ23" s="463"/>
      <c r="CA23" s="463"/>
      <c r="CB23" s="463"/>
      <c r="CC23" s="464"/>
      <c r="CD23" s="176"/>
      <c r="CE23" s="494"/>
      <c r="CF23" s="494"/>
      <c r="CG23" s="494"/>
      <c r="CH23" s="494"/>
      <c r="CI23" s="494"/>
      <c r="CJ23" s="494"/>
      <c r="CK23" s="494"/>
      <c r="CL23" s="494"/>
      <c r="CM23" s="494"/>
      <c r="CN23" s="494"/>
      <c r="CO23" s="494"/>
      <c r="CP23" s="494"/>
      <c r="CQ23" s="494"/>
      <c r="CR23" s="494"/>
      <c r="CS23" s="495"/>
      <c r="CT23" s="459"/>
      <c r="CU23" s="460"/>
      <c r="CV23" s="460"/>
      <c r="CW23" s="460"/>
      <c r="CX23" s="460"/>
      <c r="CY23" s="460"/>
      <c r="CZ23" s="460"/>
      <c r="DA23" s="461"/>
      <c r="DB23" s="459"/>
      <c r="DC23" s="460"/>
      <c r="DD23" s="460"/>
      <c r="DE23" s="460"/>
      <c r="DF23" s="460"/>
      <c r="DG23" s="460"/>
      <c r="DH23" s="460"/>
      <c r="DI23" s="461"/>
    </row>
    <row r="24" spans="1:113" ht="18.75" customHeight="1" thickBot="1" x14ac:dyDescent="0.25">
      <c r="A24" s="163"/>
      <c r="B24" s="441"/>
      <c r="C24" s="442"/>
      <c r="D24" s="443"/>
      <c r="E24" s="418" t="s">
        <v>161</v>
      </c>
      <c r="F24" s="419"/>
      <c r="G24" s="419"/>
      <c r="H24" s="419"/>
      <c r="I24" s="419"/>
      <c r="J24" s="419"/>
      <c r="K24" s="420"/>
      <c r="L24" s="415">
        <v>1</v>
      </c>
      <c r="M24" s="416"/>
      <c r="N24" s="416"/>
      <c r="O24" s="416"/>
      <c r="P24" s="417"/>
      <c r="Q24" s="415">
        <v>10910</v>
      </c>
      <c r="R24" s="416"/>
      <c r="S24" s="416"/>
      <c r="T24" s="416"/>
      <c r="U24" s="416"/>
      <c r="V24" s="417"/>
      <c r="W24" s="505"/>
      <c r="X24" s="442"/>
      <c r="Y24" s="443"/>
      <c r="Z24" s="418" t="s">
        <v>162</v>
      </c>
      <c r="AA24" s="419"/>
      <c r="AB24" s="419"/>
      <c r="AC24" s="419"/>
      <c r="AD24" s="419"/>
      <c r="AE24" s="419"/>
      <c r="AF24" s="419"/>
      <c r="AG24" s="420"/>
      <c r="AH24" s="415">
        <v>2210</v>
      </c>
      <c r="AI24" s="416"/>
      <c r="AJ24" s="416"/>
      <c r="AK24" s="416"/>
      <c r="AL24" s="417"/>
      <c r="AM24" s="415">
        <v>7091890</v>
      </c>
      <c r="AN24" s="416"/>
      <c r="AO24" s="416"/>
      <c r="AP24" s="416"/>
      <c r="AQ24" s="416"/>
      <c r="AR24" s="417"/>
      <c r="AS24" s="415">
        <v>3209</v>
      </c>
      <c r="AT24" s="416"/>
      <c r="AU24" s="416"/>
      <c r="AV24" s="416"/>
      <c r="AW24" s="416"/>
      <c r="AX24" s="475"/>
      <c r="AY24" s="435" t="s">
        <v>163</v>
      </c>
      <c r="AZ24" s="436"/>
      <c r="BA24" s="436"/>
      <c r="BB24" s="436"/>
      <c r="BC24" s="436"/>
      <c r="BD24" s="436"/>
      <c r="BE24" s="436"/>
      <c r="BF24" s="436"/>
      <c r="BG24" s="436"/>
      <c r="BH24" s="436"/>
      <c r="BI24" s="436"/>
      <c r="BJ24" s="436"/>
      <c r="BK24" s="436"/>
      <c r="BL24" s="436"/>
      <c r="BM24" s="437"/>
      <c r="BN24" s="462">
        <v>80105763</v>
      </c>
      <c r="BO24" s="463"/>
      <c r="BP24" s="463"/>
      <c r="BQ24" s="463"/>
      <c r="BR24" s="463"/>
      <c r="BS24" s="463"/>
      <c r="BT24" s="463"/>
      <c r="BU24" s="464"/>
      <c r="BV24" s="462">
        <v>76761368</v>
      </c>
      <c r="BW24" s="463"/>
      <c r="BX24" s="463"/>
      <c r="BY24" s="463"/>
      <c r="BZ24" s="463"/>
      <c r="CA24" s="463"/>
      <c r="CB24" s="463"/>
      <c r="CC24" s="464"/>
      <c r="CD24" s="176"/>
      <c r="CE24" s="494"/>
      <c r="CF24" s="494"/>
      <c r="CG24" s="494"/>
      <c r="CH24" s="494"/>
      <c r="CI24" s="494"/>
      <c r="CJ24" s="494"/>
      <c r="CK24" s="494"/>
      <c r="CL24" s="494"/>
      <c r="CM24" s="494"/>
      <c r="CN24" s="494"/>
      <c r="CO24" s="494"/>
      <c r="CP24" s="494"/>
      <c r="CQ24" s="494"/>
      <c r="CR24" s="494"/>
      <c r="CS24" s="495"/>
      <c r="CT24" s="459"/>
      <c r="CU24" s="460"/>
      <c r="CV24" s="460"/>
      <c r="CW24" s="460"/>
      <c r="CX24" s="460"/>
      <c r="CY24" s="460"/>
      <c r="CZ24" s="460"/>
      <c r="DA24" s="461"/>
      <c r="DB24" s="459"/>
      <c r="DC24" s="460"/>
      <c r="DD24" s="460"/>
      <c r="DE24" s="460"/>
      <c r="DF24" s="460"/>
      <c r="DG24" s="460"/>
      <c r="DH24" s="460"/>
      <c r="DI24" s="461"/>
    </row>
    <row r="25" spans="1:113" ht="18.75" customHeight="1" x14ac:dyDescent="0.2">
      <c r="A25" s="163"/>
      <c r="B25" s="441"/>
      <c r="C25" s="442"/>
      <c r="D25" s="443"/>
      <c r="E25" s="418" t="s">
        <v>164</v>
      </c>
      <c r="F25" s="419"/>
      <c r="G25" s="419"/>
      <c r="H25" s="419"/>
      <c r="I25" s="419"/>
      <c r="J25" s="419"/>
      <c r="K25" s="420"/>
      <c r="L25" s="415">
        <v>2</v>
      </c>
      <c r="M25" s="416"/>
      <c r="N25" s="416"/>
      <c r="O25" s="416"/>
      <c r="P25" s="417"/>
      <c r="Q25" s="415">
        <v>9150</v>
      </c>
      <c r="R25" s="416"/>
      <c r="S25" s="416"/>
      <c r="T25" s="416"/>
      <c r="U25" s="416"/>
      <c r="V25" s="417"/>
      <c r="W25" s="505"/>
      <c r="X25" s="442"/>
      <c r="Y25" s="443"/>
      <c r="Z25" s="418" t="s">
        <v>165</v>
      </c>
      <c r="AA25" s="419"/>
      <c r="AB25" s="419"/>
      <c r="AC25" s="419"/>
      <c r="AD25" s="419"/>
      <c r="AE25" s="419"/>
      <c r="AF25" s="419"/>
      <c r="AG25" s="420"/>
      <c r="AH25" s="415">
        <v>347</v>
      </c>
      <c r="AI25" s="416"/>
      <c r="AJ25" s="416"/>
      <c r="AK25" s="416"/>
      <c r="AL25" s="417"/>
      <c r="AM25" s="415">
        <v>1088886</v>
      </c>
      <c r="AN25" s="416"/>
      <c r="AO25" s="416"/>
      <c r="AP25" s="416"/>
      <c r="AQ25" s="416"/>
      <c r="AR25" s="417"/>
      <c r="AS25" s="415">
        <v>3138</v>
      </c>
      <c r="AT25" s="416"/>
      <c r="AU25" s="416"/>
      <c r="AV25" s="416"/>
      <c r="AW25" s="416"/>
      <c r="AX25" s="475"/>
      <c r="AY25" s="488" t="s">
        <v>166</v>
      </c>
      <c r="AZ25" s="489"/>
      <c r="BA25" s="489"/>
      <c r="BB25" s="489"/>
      <c r="BC25" s="489"/>
      <c r="BD25" s="489"/>
      <c r="BE25" s="489"/>
      <c r="BF25" s="489"/>
      <c r="BG25" s="489"/>
      <c r="BH25" s="489"/>
      <c r="BI25" s="489"/>
      <c r="BJ25" s="489"/>
      <c r="BK25" s="489"/>
      <c r="BL25" s="489"/>
      <c r="BM25" s="490"/>
      <c r="BN25" s="491">
        <v>134461378</v>
      </c>
      <c r="BO25" s="492"/>
      <c r="BP25" s="492"/>
      <c r="BQ25" s="492"/>
      <c r="BR25" s="492"/>
      <c r="BS25" s="492"/>
      <c r="BT25" s="492"/>
      <c r="BU25" s="493"/>
      <c r="BV25" s="491">
        <v>130096551</v>
      </c>
      <c r="BW25" s="492"/>
      <c r="BX25" s="492"/>
      <c r="BY25" s="492"/>
      <c r="BZ25" s="492"/>
      <c r="CA25" s="492"/>
      <c r="CB25" s="492"/>
      <c r="CC25" s="493"/>
      <c r="CD25" s="176"/>
      <c r="CE25" s="494"/>
      <c r="CF25" s="494"/>
      <c r="CG25" s="494"/>
      <c r="CH25" s="494"/>
      <c r="CI25" s="494"/>
      <c r="CJ25" s="494"/>
      <c r="CK25" s="494"/>
      <c r="CL25" s="494"/>
      <c r="CM25" s="494"/>
      <c r="CN25" s="494"/>
      <c r="CO25" s="494"/>
      <c r="CP25" s="494"/>
      <c r="CQ25" s="494"/>
      <c r="CR25" s="494"/>
      <c r="CS25" s="495"/>
      <c r="CT25" s="459"/>
      <c r="CU25" s="460"/>
      <c r="CV25" s="460"/>
      <c r="CW25" s="460"/>
      <c r="CX25" s="460"/>
      <c r="CY25" s="460"/>
      <c r="CZ25" s="460"/>
      <c r="DA25" s="461"/>
      <c r="DB25" s="459"/>
      <c r="DC25" s="460"/>
      <c r="DD25" s="460"/>
      <c r="DE25" s="460"/>
      <c r="DF25" s="460"/>
      <c r="DG25" s="460"/>
      <c r="DH25" s="460"/>
      <c r="DI25" s="461"/>
    </row>
    <row r="26" spans="1:113" ht="18.75" customHeight="1" x14ac:dyDescent="0.2">
      <c r="A26" s="163"/>
      <c r="B26" s="441"/>
      <c r="C26" s="442"/>
      <c r="D26" s="443"/>
      <c r="E26" s="418" t="s">
        <v>167</v>
      </c>
      <c r="F26" s="419"/>
      <c r="G26" s="419"/>
      <c r="H26" s="419"/>
      <c r="I26" s="419"/>
      <c r="J26" s="419"/>
      <c r="K26" s="420"/>
      <c r="L26" s="415">
        <v>1</v>
      </c>
      <c r="M26" s="416"/>
      <c r="N26" s="416"/>
      <c r="O26" s="416"/>
      <c r="P26" s="417"/>
      <c r="Q26" s="415">
        <v>7100</v>
      </c>
      <c r="R26" s="416"/>
      <c r="S26" s="416"/>
      <c r="T26" s="416"/>
      <c r="U26" s="416"/>
      <c r="V26" s="417"/>
      <c r="W26" s="505"/>
      <c r="X26" s="442"/>
      <c r="Y26" s="443"/>
      <c r="Z26" s="418" t="s">
        <v>168</v>
      </c>
      <c r="AA26" s="473"/>
      <c r="AB26" s="473"/>
      <c r="AC26" s="473"/>
      <c r="AD26" s="473"/>
      <c r="AE26" s="473"/>
      <c r="AF26" s="473"/>
      <c r="AG26" s="474"/>
      <c r="AH26" s="415">
        <v>272</v>
      </c>
      <c r="AI26" s="416"/>
      <c r="AJ26" s="416"/>
      <c r="AK26" s="416"/>
      <c r="AL26" s="417"/>
      <c r="AM26" s="415">
        <v>852448</v>
      </c>
      <c r="AN26" s="416"/>
      <c r="AO26" s="416"/>
      <c r="AP26" s="416"/>
      <c r="AQ26" s="416"/>
      <c r="AR26" s="417"/>
      <c r="AS26" s="415">
        <v>3134</v>
      </c>
      <c r="AT26" s="416"/>
      <c r="AU26" s="416"/>
      <c r="AV26" s="416"/>
      <c r="AW26" s="416"/>
      <c r="AX26" s="475"/>
      <c r="AY26" s="502" t="s">
        <v>169</v>
      </c>
      <c r="AZ26" s="422"/>
      <c r="BA26" s="422"/>
      <c r="BB26" s="422"/>
      <c r="BC26" s="422"/>
      <c r="BD26" s="422"/>
      <c r="BE26" s="422"/>
      <c r="BF26" s="422"/>
      <c r="BG26" s="422"/>
      <c r="BH26" s="422"/>
      <c r="BI26" s="422"/>
      <c r="BJ26" s="422"/>
      <c r="BK26" s="422"/>
      <c r="BL26" s="422"/>
      <c r="BM26" s="503"/>
      <c r="BN26" s="462">
        <v>1020000</v>
      </c>
      <c r="BO26" s="463"/>
      <c r="BP26" s="463"/>
      <c r="BQ26" s="463"/>
      <c r="BR26" s="463"/>
      <c r="BS26" s="463"/>
      <c r="BT26" s="463"/>
      <c r="BU26" s="464"/>
      <c r="BV26" s="462">
        <v>600000</v>
      </c>
      <c r="BW26" s="463"/>
      <c r="BX26" s="463"/>
      <c r="BY26" s="463"/>
      <c r="BZ26" s="463"/>
      <c r="CA26" s="463"/>
      <c r="CB26" s="463"/>
      <c r="CC26" s="464"/>
      <c r="CD26" s="176"/>
      <c r="CE26" s="494"/>
      <c r="CF26" s="494"/>
      <c r="CG26" s="494"/>
      <c r="CH26" s="494"/>
      <c r="CI26" s="494"/>
      <c r="CJ26" s="494"/>
      <c r="CK26" s="494"/>
      <c r="CL26" s="494"/>
      <c r="CM26" s="494"/>
      <c r="CN26" s="494"/>
      <c r="CO26" s="494"/>
      <c r="CP26" s="494"/>
      <c r="CQ26" s="494"/>
      <c r="CR26" s="494"/>
      <c r="CS26" s="495"/>
      <c r="CT26" s="459"/>
      <c r="CU26" s="460"/>
      <c r="CV26" s="460"/>
      <c r="CW26" s="460"/>
      <c r="CX26" s="460"/>
      <c r="CY26" s="460"/>
      <c r="CZ26" s="460"/>
      <c r="DA26" s="461"/>
      <c r="DB26" s="459"/>
      <c r="DC26" s="460"/>
      <c r="DD26" s="460"/>
      <c r="DE26" s="460"/>
      <c r="DF26" s="460"/>
      <c r="DG26" s="460"/>
      <c r="DH26" s="460"/>
      <c r="DI26" s="461"/>
    </row>
    <row r="27" spans="1:113" ht="18.75" customHeight="1" thickBot="1" x14ac:dyDescent="0.25">
      <c r="A27" s="163"/>
      <c r="B27" s="441"/>
      <c r="C27" s="442"/>
      <c r="D27" s="443"/>
      <c r="E27" s="418" t="s">
        <v>170</v>
      </c>
      <c r="F27" s="419"/>
      <c r="G27" s="419"/>
      <c r="H27" s="419"/>
      <c r="I27" s="419"/>
      <c r="J27" s="419"/>
      <c r="K27" s="420"/>
      <c r="L27" s="415">
        <v>1</v>
      </c>
      <c r="M27" s="416"/>
      <c r="N27" s="416"/>
      <c r="O27" s="416"/>
      <c r="P27" s="417"/>
      <c r="Q27" s="415">
        <v>7160</v>
      </c>
      <c r="R27" s="416"/>
      <c r="S27" s="416"/>
      <c r="T27" s="416"/>
      <c r="U27" s="416"/>
      <c r="V27" s="417"/>
      <c r="W27" s="505"/>
      <c r="X27" s="442"/>
      <c r="Y27" s="443"/>
      <c r="Z27" s="418" t="s">
        <v>171</v>
      </c>
      <c r="AA27" s="419"/>
      <c r="AB27" s="419"/>
      <c r="AC27" s="419"/>
      <c r="AD27" s="419"/>
      <c r="AE27" s="419"/>
      <c r="AF27" s="419"/>
      <c r="AG27" s="420"/>
      <c r="AH27" s="415">
        <v>56</v>
      </c>
      <c r="AI27" s="416"/>
      <c r="AJ27" s="416"/>
      <c r="AK27" s="416"/>
      <c r="AL27" s="417"/>
      <c r="AM27" s="415">
        <v>210606</v>
      </c>
      <c r="AN27" s="416"/>
      <c r="AO27" s="416"/>
      <c r="AP27" s="416"/>
      <c r="AQ27" s="416"/>
      <c r="AR27" s="417"/>
      <c r="AS27" s="415">
        <v>3761</v>
      </c>
      <c r="AT27" s="416"/>
      <c r="AU27" s="416"/>
      <c r="AV27" s="416"/>
      <c r="AW27" s="416"/>
      <c r="AX27" s="475"/>
      <c r="AY27" s="499" t="s">
        <v>172</v>
      </c>
      <c r="AZ27" s="500"/>
      <c r="BA27" s="500"/>
      <c r="BB27" s="500"/>
      <c r="BC27" s="500"/>
      <c r="BD27" s="500"/>
      <c r="BE27" s="500"/>
      <c r="BF27" s="500"/>
      <c r="BG27" s="500"/>
      <c r="BH27" s="500"/>
      <c r="BI27" s="500"/>
      <c r="BJ27" s="500"/>
      <c r="BK27" s="500"/>
      <c r="BL27" s="500"/>
      <c r="BM27" s="501"/>
      <c r="BN27" s="496">
        <v>300000</v>
      </c>
      <c r="BO27" s="497"/>
      <c r="BP27" s="497"/>
      <c r="BQ27" s="497"/>
      <c r="BR27" s="497"/>
      <c r="BS27" s="497"/>
      <c r="BT27" s="497"/>
      <c r="BU27" s="498"/>
      <c r="BV27" s="496">
        <v>600000</v>
      </c>
      <c r="BW27" s="497"/>
      <c r="BX27" s="497"/>
      <c r="BY27" s="497"/>
      <c r="BZ27" s="497"/>
      <c r="CA27" s="497"/>
      <c r="CB27" s="497"/>
      <c r="CC27" s="498"/>
      <c r="CD27" s="178"/>
      <c r="CE27" s="494"/>
      <c r="CF27" s="494"/>
      <c r="CG27" s="494"/>
      <c r="CH27" s="494"/>
      <c r="CI27" s="494"/>
      <c r="CJ27" s="494"/>
      <c r="CK27" s="494"/>
      <c r="CL27" s="494"/>
      <c r="CM27" s="494"/>
      <c r="CN27" s="494"/>
      <c r="CO27" s="494"/>
      <c r="CP27" s="494"/>
      <c r="CQ27" s="494"/>
      <c r="CR27" s="494"/>
      <c r="CS27" s="495"/>
      <c r="CT27" s="459"/>
      <c r="CU27" s="460"/>
      <c r="CV27" s="460"/>
      <c r="CW27" s="460"/>
      <c r="CX27" s="460"/>
      <c r="CY27" s="460"/>
      <c r="CZ27" s="460"/>
      <c r="DA27" s="461"/>
      <c r="DB27" s="459"/>
      <c r="DC27" s="460"/>
      <c r="DD27" s="460"/>
      <c r="DE27" s="460"/>
      <c r="DF27" s="460"/>
      <c r="DG27" s="460"/>
      <c r="DH27" s="460"/>
      <c r="DI27" s="461"/>
    </row>
    <row r="28" spans="1:113" ht="18.75" customHeight="1" x14ac:dyDescent="0.2">
      <c r="A28" s="163"/>
      <c r="B28" s="441"/>
      <c r="C28" s="442"/>
      <c r="D28" s="443"/>
      <c r="E28" s="418" t="s">
        <v>173</v>
      </c>
      <c r="F28" s="419"/>
      <c r="G28" s="419"/>
      <c r="H28" s="419"/>
      <c r="I28" s="419"/>
      <c r="J28" s="419"/>
      <c r="K28" s="420"/>
      <c r="L28" s="415">
        <v>1</v>
      </c>
      <c r="M28" s="416"/>
      <c r="N28" s="416"/>
      <c r="O28" s="416"/>
      <c r="P28" s="417"/>
      <c r="Q28" s="415">
        <v>6510</v>
      </c>
      <c r="R28" s="416"/>
      <c r="S28" s="416"/>
      <c r="T28" s="416"/>
      <c r="U28" s="416"/>
      <c r="V28" s="417"/>
      <c r="W28" s="505"/>
      <c r="X28" s="442"/>
      <c r="Y28" s="443"/>
      <c r="Z28" s="418" t="s">
        <v>174</v>
      </c>
      <c r="AA28" s="419"/>
      <c r="AB28" s="419"/>
      <c r="AC28" s="419"/>
      <c r="AD28" s="419"/>
      <c r="AE28" s="419"/>
      <c r="AF28" s="419"/>
      <c r="AG28" s="420"/>
      <c r="AH28" s="415" t="s">
        <v>122</v>
      </c>
      <c r="AI28" s="416"/>
      <c r="AJ28" s="416"/>
      <c r="AK28" s="416"/>
      <c r="AL28" s="417"/>
      <c r="AM28" s="415" t="s">
        <v>122</v>
      </c>
      <c r="AN28" s="416"/>
      <c r="AO28" s="416"/>
      <c r="AP28" s="416"/>
      <c r="AQ28" s="416"/>
      <c r="AR28" s="417"/>
      <c r="AS28" s="415" t="s">
        <v>122</v>
      </c>
      <c r="AT28" s="416"/>
      <c r="AU28" s="416"/>
      <c r="AV28" s="416"/>
      <c r="AW28" s="416"/>
      <c r="AX28" s="475"/>
      <c r="AY28" s="479" t="s">
        <v>175</v>
      </c>
      <c r="AZ28" s="480"/>
      <c r="BA28" s="480"/>
      <c r="BB28" s="481"/>
      <c r="BC28" s="488" t="s">
        <v>46</v>
      </c>
      <c r="BD28" s="489"/>
      <c r="BE28" s="489"/>
      <c r="BF28" s="489"/>
      <c r="BG28" s="489"/>
      <c r="BH28" s="489"/>
      <c r="BI28" s="489"/>
      <c r="BJ28" s="489"/>
      <c r="BK28" s="489"/>
      <c r="BL28" s="489"/>
      <c r="BM28" s="490"/>
      <c r="BN28" s="491">
        <v>6200511</v>
      </c>
      <c r="BO28" s="492"/>
      <c r="BP28" s="492"/>
      <c r="BQ28" s="492"/>
      <c r="BR28" s="492"/>
      <c r="BS28" s="492"/>
      <c r="BT28" s="492"/>
      <c r="BU28" s="493"/>
      <c r="BV28" s="491">
        <v>8168967</v>
      </c>
      <c r="BW28" s="492"/>
      <c r="BX28" s="492"/>
      <c r="BY28" s="492"/>
      <c r="BZ28" s="492"/>
      <c r="CA28" s="492"/>
      <c r="CB28" s="492"/>
      <c r="CC28" s="493"/>
      <c r="CD28" s="176"/>
      <c r="CE28" s="494"/>
      <c r="CF28" s="494"/>
      <c r="CG28" s="494"/>
      <c r="CH28" s="494"/>
      <c r="CI28" s="494"/>
      <c r="CJ28" s="494"/>
      <c r="CK28" s="494"/>
      <c r="CL28" s="494"/>
      <c r="CM28" s="494"/>
      <c r="CN28" s="494"/>
      <c r="CO28" s="494"/>
      <c r="CP28" s="494"/>
      <c r="CQ28" s="494"/>
      <c r="CR28" s="494"/>
      <c r="CS28" s="495"/>
      <c r="CT28" s="459"/>
      <c r="CU28" s="460"/>
      <c r="CV28" s="460"/>
      <c r="CW28" s="460"/>
      <c r="CX28" s="460"/>
      <c r="CY28" s="460"/>
      <c r="CZ28" s="460"/>
      <c r="DA28" s="461"/>
      <c r="DB28" s="459"/>
      <c r="DC28" s="460"/>
      <c r="DD28" s="460"/>
      <c r="DE28" s="460"/>
      <c r="DF28" s="460"/>
      <c r="DG28" s="460"/>
      <c r="DH28" s="460"/>
      <c r="DI28" s="461"/>
    </row>
    <row r="29" spans="1:113" ht="18.75" customHeight="1" x14ac:dyDescent="0.2">
      <c r="A29" s="163"/>
      <c r="B29" s="441"/>
      <c r="C29" s="442"/>
      <c r="D29" s="443"/>
      <c r="E29" s="418" t="s">
        <v>176</v>
      </c>
      <c r="F29" s="419"/>
      <c r="G29" s="419"/>
      <c r="H29" s="419"/>
      <c r="I29" s="419"/>
      <c r="J29" s="419"/>
      <c r="K29" s="420"/>
      <c r="L29" s="415">
        <v>34</v>
      </c>
      <c r="M29" s="416"/>
      <c r="N29" s="416"/>
      <c r="O29" s="416"/>
      <c r="P29" s="417"/>
      <c r="Q29" s="415">
        <v>5850</v>
      </c>
      <c r="R29" s="416"/>
      <c r="S29" s="416"/>
      <c r="T29" s="416"/>
      <c r="U29" s="416"/>
      <c r="V29" s="417"/>
      <c r="W29" s="506"/>
      <c r="X29" s="507"/>
      <c r="Y29" s="508"/>
      <c r="Z29" s="418" t="s">
        <v>177</v>
      </c>
      <c r="AA29" s="419"/>
      <c r="AB29" s="419"/>
      <c r="AC29" s="419"/>
      <c r="AD29" s="419"/>
      <c r="AE29" s="419"/>
      <c r="AF29" s="419"/>
      <c r="AG29" s="420"/>
      <c r="AH29" s="415">
        <v>2266</v>
      </c>
      <c r="AI29" s="416"/>
      <c r="AJ29" s="416"/>
      <c r="AK29" s="416"/>
      <c r="AL29" s="417"/>
      <c r="AM29" s="415">
        <v>7302496</v>
      </c>
      <c r="AN29" s="416"/>
      <c r="AO29" s="416"/>
      <c r="AP29" s="416"/>
      <c r="AQ29" s="416"/>
      <c r="AR29" s="417"/>
      <c r="AS29" s="415">
        <v>3223</v>
      </c>
      <c r="AT29" s="416"/>
      <c r="AU29" s="416"/>
      <c r="AV29" s="416"/>
      <c r="AW29" s="416"/>
      <c r="AX29" s="475"/>
      <c r="AY29" s="482"/>
      <c r="AZ29" s="483"/>
      <c r="BA29" s="483"/>
      <c r="BB29" s="484"/>
      <c r="BC29" s="476" t="s">
        <v>178</v>
      </c>
      <c r="BD29" s="477"/>
      <c r="BE29" s="477"/>
      <c r="BF29" s="477"/>
      <c r="BG29" s="477"/>
      <c r="BH29" s="477"/>
      <c r="BI29" s="477"/>
      <c r="BJ29" s="477"/>
      <c r="BK29" s="477"/>
      <c r="BL29" s="477"/>
      <c r="BM29" s="478"/>
      <c r="BN29" s="462">
        <v>824375</v>
      </c>
      <c r="BO29" s="463"/>
      <c r="BP29" s="463"/>
      <c r="BQ29" s="463"/>
      <c r="BR29" s="463"/>
      <c r="BS29" s="463"/>
      <c r="BT29" s="463"/>
      <c r="BU29" s="464"/>
      <c r="BV29" s="462">
        <v>603244</v>
      </c>
      <c r="BW29" s="463"/>
      <c r="BX29" s="463"/>
      <c r="BY29" s="463"/>
      <c r="BZ29" s="463"/>
      <c r="CA29" s="463"/>
      <c r="CB29" s="463"/>
      <c r="CC29" s="464"/>
      <c r="CD29" s="178"/>
      <c r="CE29" s="494"/>
      <c r="CF29" s="494"/>
      <c r="CG29" s="494"/>
      <c r="CH29" s="494"/>
      <c r="CI29" s="494"/>
      <c r="CJ29" s="494"/>
      <c r="CK29" s="494"/>
      <c r="CL29" s="494"/>
      <c r="CM29" s="494"/>
      <c r="CN29" s="494"/>
      <c r="CO29" s="494"/>
      <c r="CP29" s="494"/>
      <c r="CQ29" s="494"/>
      <c r="CR29" s="494"/>
      <c r="CS29" s="495"/>
      <c r="CT29" s="459"/>
      <c r="CU29" s="460"/>
      <c r="CV29" s="460"/>
      <c r="CW29" s="460"/>
      <c r="CX29" s="460"/>
      <c r="CY29" s="460"/>
      <c r="CZ29" s="460"/>
      <c r="DA29" s="461"/>
      <c r="DB29" s="459"/>
      <c r="DC29" s="460"/>
      <c r="DD29" s="460"/>
      <c r="DE29" s="460"/>
      <c r="DF29" s="460"/>
      <c r="DG29" s="460"/>
      <c r="DH29" s="460"/>
      <c r="DI29" s="461"/>
    </row>
    <row r="30" spans="1:113" ht="18.75" customHeight="1" thickBot="1" x14ac:dyDescent="0.25">
      <c r="A30" s="163"/>
      <c r="B30" s="444"/>
      <c r="C30" s="445"/>
      <c r="D30" s="446"/>
      <c r="E30" s="423"/>
      <c r="F30" s="424"/>
      <c r="G30" s="424"/>
      <c r="H30" s="424"/>
      <c r="I30" s="424"/>
      <c r="J30" s="424"/>
      <c r="K30" s="425"/>
      <c r="L30" s="426"/>
      <c r="M30" s="427"/>
      <c r="N30" s="427"/>
      <c r="O30" s="427"/>
      <c r="P30" s="428"/>
      <c r="Q30" s="426"/>
      <c r="R30" s="427"/>
      <c r="S30" s="427"/>
      <c r="T30" s="427"/>
      <c r="U30" s="427"/>
      <c r="V30" s="428"/>
      <c r="W30" s="429" t="s">
        <v>179</v>
      </c>
      <c r="X30" s="430"/>
      <c r="Y30" s="430"/>
      <c r="Z30" s="430"/>
      <c r="AA30" s="430"/>
      <c r="AB30" s="430"/>
      <c r="AC30" s="430"/>
      <c r="AD30" s="430"/>
      <c r="AE30" s="430"/>
      <c r="AF30" s="430"/>
      <c r="AG30" s="431"/>
      <c r="AH30" s="432">
        <v>95</v>
      </c>
      <c r="AI30" s="433"/>
      <c r="AJ30" s="433"/>
      <c r="AK30" s="433"/>
      <c r="AL30" s="433"/>
      <c r="AM30" s="433"/>
      <c r="AN30" s="433"/>
      <c r="AO30" s="433"/>
      <c r="AP30" s="433"/>
      <c r="AQ30" s="433"/>
      <c r="AR30" s="433"/>
      <c r="AS30" s="433"/>
      <c r="AT30" s="433"/>
      <c r="AU30" s="433"/>
      <c r="AV30" s="433"/>
      <c r="AW30" s="433"/>
      <c r="AX30" s="434"/>
      <c r="AY30" s="485"/>
      <c r="AZ30" s="486"/>
      <c r="BA30" s="486"/>
      <c r="BB30" s="487"/>
      <c r="BC30" s="435" t="s">
        <v>48</v>
      </c>
      <c r="BD30" s="436"/>
      <c r="BE30" s="436"/>
      <c r="BF30" s="436"/>
      <c r="BG30" s="436"/>
      <c r="BH30" s="436"/>
      <c r="BI30" s="436"/>
      <c r="BJ30" s="436"/>
      <c r="BK30" s="436"/>
      <c r="BL30" s="436"/>
      <c r="BM30" s="437"/>
      <c r="BN30" s="496">
        <v>7049791</v>
      </c>
      <c r="BO30" s="497"/>
      <c r="BP30" s="497"/>
      <c r="BQ30" s="497"/>
      <c r="BR30" s="497"/>
      <c r="BS30" s="497"/>
      <c r="BT30" s="497"/>
      <c r="BU30" s="498"/>
      <c r="BV30" s="496">
        <v>6945863</v>
      </c>
      <c r="BW30" s="497"/>
      <c r="BX30" s="497"/>
      <c r="BY30" s="497"/>
      <c r="BZ30" s="497"/>
      <c r="CA30" s="497"/>
      <c r="CB30" s="497"/>
      <c r="CC30" s="49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8" customHeight="1" x14ac:dyDescent="0.2">
      <c r="A31" s="163"/>
      <c r="B31" s="185"/>
      <c r="DI31" s="186"/>
    </row>
    <row r="32" spans="1:113" ht="13.8" customHeight="1" x14ac:dyDescent="0.2">
      <c r="A32" s="163"/>
      <c r="B32" s="187"/>
      <c r="C32" s="421" t="s">
        <v>180</v>
      </c>
      <c r="D32" s="421"/>
      <c r="E32" s="421"/>
      <c r="F32" s="421"/>
      <c r="G32" s="421"/>
      <c r="H32" s="421"/>
      <c r="I32" s="421"/>
      <c r="J32" s="421"/>
      <c r="K32" s="421"/>
      <c r="L32" s="421"/>
      <c r="M32" s="421"/>
      <c r="N32" s="421"/>
      <c r="O32" s="421"/>
      <c r="P32" s="421"/>
      <c r="Q32" s="421"/>
      <c r="R32" s="421"/>
      <c r="S32" s="421"/>
      <c r="U32" s="422" t="s">
        <v>181</v>
      </c>
      <c r="V32" s="422"/>
      <c r="W32" s="422"/>
      <c r="X32" s="422"/>
      <c r="Y32" s="422"/>
      <c r="Z32" s="422"/>
      <c r="AA32" s="422"/>
      <c r="AB32" s="422"/>
      <c r="AC32" s="422"/>
      <c r="AD32" s="422"/>
      <c r="AE32" s="422"/>
      <c r="AF32" s="422"/>
      <c r="AG32" s="422"/>
      <c r="AH32" s="422"/>
      <c r="AI32" s="422"/>
      <c r="AJ32" s="422"/>
      <c r="AK32" s="422"/>
      <c r="AM32" s="422" t="s">
        <v>182</v>
      </c>
      <c r="AN32" s="422"/>
      <c r="AO32" s="422"/>
      <c r="AP32" s="422"/>
      <c r="AQ32" s="422"/>
      <c r="AR32" s="422"/>
      <c r="AS32" s="422"/>
      <c r="AT32" s="422"/>
      <c r="AU32" s="422"/>
      <c r="AV32" s="422"/>
      <c r="AW32" s="422"/>
      <c r="AX32" s="422"/>
      <c r="AY32" s="422"/>
      <c r="AZ32" s="422"/>
      <c r="BA32" s="422"/>
      <c r="BB32" s="422"/>
      <c r="BC32" s="422"/>
      <c r="BE32" s="422" t="s">
        <v>183</v>
      </c>
      <c r="BF32" s="422"/>
      <c r="BG32" s="422"/>
      <c r="BH32" s="422"/>
      <c r="BI32" s="422"/>
      <c r="BJ32" s="422"/>
      <c r="BK32" s="422"/>
      <c r="BL32" s="422"/>
      <c r="BM32" s="422"/>
      <c r="BN32" s="422"/>
      <c r="BO32" s="422"/>
      <c r="BP32" s="422"/>
      <c r="BQ32" s="422"/>
      <c r="BR32" s="422"/>
      <c r="BS32" s="422"/>
      <c r="BT32" s="422"/>
      <c r="BU32" s="422"/>
      <c r="BW32" s="422" t="s">
        <v>184</v>
      </c>
      <c r="BX32" s="422"/>
      <c r="BY32" s="422"/>
      <c r="BZ32" s="422"/>
      <c r="CA32" s="422"/>
      <c r="CB32" s="422"/>
      <c r="CC32" s="422"/>
      <c r="CD32" s="422"/>
      <c r="CE32" s="422"/>
      <c r="CF32" s="422"/>
      <c r="CG32" s="422"/>
      <c r="CH32" s="422"/>
      <c r="CI32" s="422"/>
      <c r="CJ32" s="422"/>
      <c r="CK32" s="422"/>
      <c r="CL32" s="422"/>
      <c r="CM32" s="422"/>
      <c r="CO32" s="422" t="s">
        <v>185</v>
      </c>
      <c r="CP32" s="422"/>
      <c r="CQ32" s="422"/>
      <c r="CR32" s="422"/>
      <c r="CS32" s="422"/>
      <c r="CT32" s="422"/>
      <c r="CU32" s="422"/>
      <c r="CV32" s="422"/>
      <c r="CW32" s="422"/>
      <c r="CX32" s="422"/>
      <c r="CY32" s="422"/>
      <c r="CZ32" s="422"/>
      <c r="DA32" s="422"/>
      <c r="DB32" s="422"/>
      <c r="DC32" s="422"/>
      <c r="DD32" s="422"/>
      <c r="DE32" s="422"/>
      <c r="DI32" s="186"/>
    </row>
    <row r="33" spans="1:113" ht="13.8" customHeight="1" x14ac:dyDescent="0.2">
      <c r="A33" s="163"/>
      <c r="B33" s="187"/>
      <c r="C33" s="414" t="s">
        <v>186</v>
      </c>
      <c r="D33" s="414"/>
      <c r="E33" s="413" t="s">
        <v>187</v>
      </c>
      <c r="F33" s="413"/>
      <c r="G33" s="413"/>
      <c r="H33" s="413"/>
      <c r="I33" s="413"/>
      <c r="J33" s="413"/>
      <c r="K33" s="413"/>
      <c r="L33" s="413"/>
      <c r="M33" s="413"/>
      <c r="N33" s="413"/>
      <c r="O33" s="413"/>
      <c r="P33" s="413"/>
      <c r="Q33" s="413"/>
      <c r="R33" s="413"/>
      <c r="S33" s="413"/>
      <c r="T33" s="188"/>
      <c r="U33" s="414" t="s">
        <v>186</v>
      </c>
      <c r="V33" s="414"/>
      <c r="W33" s="413" t="s">
        <v>187</v>
      </c>
      <c r="X33" s="413"/>
      <c r="Y33" s="413"/>
      <c r="Z33" s="413"/>
      <c r="AA33" s="413"/>
      <c r="AB33" s="413"/>
      <c r="AC33" s="413"/>
      <c r="AD33" s="413"/>
      <c r="AE33" s="413"/>
      <c r="AF33" s="413"/>
      <c r="AG33" s="413"/>
      <c r="AH33" s="413"/>
      <c r="AI33" s="413"/>
      <c r="AJ33" s="413"/>
      <c r="AK33" s="413"/>
      <c r="AL33" s="188"/>
      <c r="AM33" s="414" t="s">
        <v>186</v>
      </c>
      <c r="AN33" s="414"/>
      <c r="AO33" s="413" t="s">
        <v>187</v>
      </c>
      <c r="AP33" s="413"/>
      <c r="AQ33" s="413"/>
      <c r="AR33" s="413"/>
      <c r="AS33" s="413"/>
      <c r="AT33" s="413"/>
      <c r="AU33" s="413"/>
      <c r="AV33" s="413"/>
      <c r="AW33" s="413"/>
      <c r="AX33" s="413"/>
      <c r="AY33" s="413"/>
      <c r="AZ33" s="413"/>
      <c r="BA33" s="413"/>
      <c r="BB33" s="413"/>
      <c r="BC33" s="413"/>
      <c r="BD33" s="189"/>
      <c r="BE33" s="413" t="s">
        <v>188</v>
      </c>
      <c r="BF33" s="413"/>
      <c r="BG33" s="413" t="s">
        <v>189</v>
      </c>
      <c r="BH33" s="413"/>
      <c r="BI33" s="413"/>
      <c r="BJ33" s="413"/>
      <c r="BK33" s="413"/>
      <c r="BL33" s="413"/>
      <c r="BM33" s="413"/>
      <c r="BN33" s="413"/>
      <c r="BO33" s="413"/>
      <c r="BP33" s="413"/>
      <c r="BQ33" s="413"/>
      <c r="BR33" s="413"/>
      <c r="BS33" s="413"/>
      <c r="BT33" s="413"/>
      <c r="BU33" s="413"/>
      <c r="BV33" s="189"/>
      <c r="BW33" s="414" t="s">
        <v>188</v>
      </c>
      <c r="BX33" s="414"/>
      <c r="BY33" s="413" t="s">
        <v>190</v>
      </c>
      <c r="BZ33" s="413"/>
      <c r="CA33" s="413"/>
      <c r="CB33" s="413"/>
      <c r="CC33" s="413"/>
      <c r="CD33" s="413"/>
      <c r="CE33" s="413"/>
      <c r="CF33" s="413"/>
      <c r="CG33" s="413"/>
      <c r="CH33" s="413"/>
      <c r="CI33" s="413"/>
      <c r="CJ33" s="413"/>
      <c r="CK33" s="413"/>
      <c r="CL33" s="413"/>
      <c r="CM33" s="413"/>
      <c r="CN33" s="188"/>
      <c r="CO33" s="414" t="s">
        <v>186</v>
      </c>
      <c r="CP33" s="414"/>
      <c r="CQ33" s="413" t="s">
        <v>191</v>
      </c>
      <c r="CR33" s="413"/>
      <c r="CS33" s="413"/>
      <c r="CT33" s="413"/>
      <c r="CU33" s="413"/>
      <c r="CV33" s="413"/>
      <c r="CW33" s="413"/>
      <c r="CX33" s="413"/>
      <c r="CY33" s="413"/>
      <c r="CZ33" s="413"/>
      <c r="DA33" s="413"/>
      <c r="DB33" s="413"/>
      <c r="DC33" s="413"/>
      <c r="DD33" s="413"/>
      <c r="DE33" s="413"/>
      <c r="DF33" s="188"/>
      <c r="DG33" s="412" t="s">
        <v>192</v>
      </c>
      <c r="DH33" s="412"/>
      <c r="DI33" s="190"/>
    </row>
    <row r="34" spans="1:113" ht="32.25" customHeight="1" x14ac:dyDescent="0.2">
      <c r="A34" s="163"/>
      <c r="B34" s="187"/>
      <c r="C34" s="410">
        <f>IF(E34="","",1)</f>
        <v>1</v>
      </c>
      <c r="D34" s="410"/>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163"/>
      <c r="U34" s="410">
        <f>IF(W34="","",MAX(C34:D43)+1)</f>
        <v>3</v>
      </c>
      <c r="V34" s="410"/>
      <c r="W34" s="411" t="str">
        <f>IF('各会計、関係団体の財政状況及び健全化判断比率'!B28="","",'各会計、関係団体の財政状況及び健全化判断比率'!B28)</f>
        <v>国民健康保険事業特別会計</v>
      </c>
      <c r="X34" s="411"/>
      <c r="Y34" s="411"/>
      <c r="Z34" s="411"/>
      <c r="AA34" s="411"/>
      <c r="AB34" s="411"/>
      <c r="AC34" s="411"/>
      <c r="AD34" s="411"/>
      <c r="AE34" s="411"/>
      <c r="AF34" s="411"/>
      <c r="AG34" s="411"/>
      <c r="AH34" s="411"/>
      <c r="AI34" s="411"/>
      <c r="AJ34" s="411"/>
      <c r="AK34" s="411"/>
      <c r="AL34" s="163"/>
      <c r="AM34" s="410">
        <f>IF(AO34="","",MAX(C34:D43,U34:V43)+1)</f>
        <v>7</v>
      </c>
      <c r="AN34" s="410"/>
      <c r="AO34" s="411" t="str">
        <f>IF('各会計、関係団体の財政状況及び健全化判断比率'!B32="","",'各会計、関係団体の財政状況及び健全化判断比率'!B32)</f>
        <v>水道事業会計</v>
      </c>
      <c r="AP34" s="411"/>
      <c r="AQ34" s="411"/>
      <c r="AR34" s="411"/>
      <c r="AS34" s="411"/>
      <c r="AT34" s="411"/>
      <c r="AU34" s="411"/>
      <c r="AV34" s="411"/>
      <c r="AW34" s="411"/>
      <c r="AX34" s="411"/>
      <c r="AY34" s="411"/>
      <c r="AZ34" s="411"/>
      <c r="BA34" s="411"/>
      <c r="BB34" s="411"/>
      <c r="BC34" s="411"/>
      <c r="BD34" s="163"/>
      <c r="BE34" s="410">
        <f>IF(BG34="","",MAX(C34:D43,U34:V43,AM34:AN43)+1)</f>
        <v>10</v>
      </c>
      <c r="BF34" s="410"/>
      <c r="BG34" s="411" t="str">
        <f>IF('各会計、関係団体の財政状況及び健全化判断比率'!B35="","",'各会計、関係団体の財政状況及び健全化判断比率'!B35)</f>
        <v>総合動植物公園事業特別会計</v>
      </c>
      <c r="BH34" s="411"/>
      <c r="BI34" s="411"/>
      <c r="BJ34" s="411"/>
      <c r="BK34" s="411"/>
      <c r="BL34" s="411"/>
      <c r="BM34" s="411"/>
      <c r="BN34" s="411"/>
      <c r="BO34" s="411"/>
      <c r="BP34" s="411"/>
      <c r="BQ34" s="411"/>
      <c r="BR34" s="411"/>
      <c r="BS34" s="411"/>
      <c r="BT34" s="411"/>
      <c r="BU34" s="411"/>
      <c r="BV34" s="163"/>
      <c r="BW34" s="410">
        <f>IF(BY34="","",MAX(C34:D43,U34:V43,AM34:AN43,BE34:BF43)+1)</f>
        <v>11</v>
      </c>
      <c r="BX34" s="410"/>
      <c r="BY34" s="411" t="str">
        <f>IF('各会計、関係団体の財政状況及び健全化判断比率'!B68="","",'各会計、関係団体の財政状況及び健全化判断比率'!B68)</f>
        <v>東三河広域連合（一般会計）</v>
      </c>
      <c r="BZ34" s="411"/>
      <c r="CA34" s="411"/>
      <c r="CB34" s="411"/>
      <c r="CC34" s="411"/>
      <c r="CD34" s="411"/>
      <c r="CE34" s="411"/>
      <c r="CF34" s="411"/>
      <c r="CG34" s="411"/>
      <c r="CH34" s="411"/>
      <c r="CI34" s="411"/>
      <c r="CJ34" s="411"/>
      <c r="CK34" s="411"/>
      <c r="CL34" s="411"/>
      <c r="CM34" s="411"/>
      <c r="CN34" s="163"/>
      <c r="CO34" s="410">
        <f>IF(CQ34="","",MAX(C34:D43,U34:V43,AM34:AN43,BE34:BF43,BW34:BX43)+1)</f>
        <v>15</v>
      </c>
      <c r="CP34" s="410"/>
      <c r="CQ34" s="411" t="str">
        <f>IF('各会計、関係団体の財政状況及び健全化判断比率'!BS7="","",'各会計、関係団体の財政状況及び健全化判断比率'!BS7)</f>
        <v>豊橋市土地開発公社</v>
      </c>
      <c r="CR34" s="411"/>
      <c r="CS34" s="411"/>
      <c r="CT34" s="411"/>
      <c r="CU34" s="411"/>
      <c r="CV34" s="411"/>
      <c r="CW34" s="411"/>
      <c r="CX34" s="411"/>
      <c r="CY34" s="411"/>
      <c r="CZ34" s="411"/>
      <c r="DA34" s="411"/>
      <c r="DB34" s="411"/>
      <c r="DC34" s="411"/>
      <c r="DD34" s="411"/>
      <c r="DE34" s="411"/>
      <c r="DG34" s="408" t="str">
        <f>IF('各会計、関係団体の財政状況及び健全化判断比率'!BR7="","",'各会計、関係団体の財政状況及び健全化判断比率'!BR7)</f>
        <v/>
      </c>
      <c r="DH34" s="408"/>
      <c r="DI34" s="190"/>
    </row>
    <row r="35" spans="1:113" ht="32.25" customHeight="1" x14ac:dyDescent="0.2">
      <c r="A35" s="163"/>
      <c r="B35" s="187"/>
      <c r="C35" s="410">
        <f>IF(E35="","",C34+1)</f>
        <v>2</v>
      </c>
      <c r="D35" s="410"/>
      <c r="E35" s="411" t="str">
        <f>IF('各会計、関係団体の財政状況及び健全化判断比率'!B8="","",'各会計、関係団体の財政状況及び健全化判断比率'!B8)</f>
        <v>母子父子寡婦福祉資金貸付事業特別会計</v>
      </c>
      <c r="F35" s="411"/>
      <c r="G35" s="411"/>
      <c r="H35" s="411"/>
      <c r="I35" s="411"/>
      <c r="J35" s="411"/>
      <c r="K35" s="411"/>
      <c r="L35" s="411"/>
      <c r="M35" s="411"/>
      <c r="N35" s="411"/>
      <c r="O35" s="411"/>
      <c r="P35" s="411"/>
      <c r="Q35" s="411"/>
      <c r="R35" s="411"/>
      <c r="S35" s="411"/>
      <c r="T35" s="163"/>
      <c r="U35" s="410">
        <f>IF(W35="","",U34+1)</f>
        <v>4</v>
      </c>
      <c r="V35" s="410"/>
      <c r="W35" s="411" t="str">
        <f>IF('各会計、関係団体の財政状況及び健全化判断比率'!B29="","",'各会計、関係団体の財政状況及び健全化判断比率'!B29)</f>
        <v>後期高齢者医療特別会計</v>
      </c>
      <c r="X35" s="411"/>
      <c r="Y35" s="411"/>
      <c r="Z35" s="411"/>
      <c r="AA35" s="411"/>
      <c r="AB35" s="411"/>
      <c r="AC35" s="411"/>
      <c r="AD35" s="411"/>
      <c r="AE35" s="411"/>
      <c r="AF35" s="411"/>
      <c r="AG35" s="411"/>
      <c r="AH35" s="411"/>
      <c r="AI35" s="411"/>
      <c r="AJ35" s="411"/>
      <c r="AK35" s="411"/>
      <c r="AL35" s="163"/>
      <c r="AM35" s="410">
        <f t="shared" ref="AM35:AM43" si="0">IF(AO35="","",AM34+1)</f>
        <v>8</v>
      </c>
      <c r="AN35" s="410"/>
      <c r="AO35" s="411" t="str">
        <f>IF('各会計、関係団体の財政状況及び健全化判断比率'!B33="","",'各会計、関係団体の財政状況及び健全化判断比率'!B33)</f>
        <v>下水道事業会計</v>
      </c>
      <c r="AP35" s="411"/>
      <c r="AQ35" s="411"/>
      <c r="AR35" s="411"/>
      <c r="AS35" s="411"/>
      <c r="AT35" s="411"/>
      <c r="AU35" s="411"/>
      <c r="AV35" s="411"/>
      <c r="AW35" s="411"/>
      <c r="AX35" s="411"/>
      <c r="AY35" s="411"/>
      <c r="AZ35" s="411"/>
      <c r="BA35" s="411"/>
      <c r="BB35" s="411"/>
      <c r="BC35" s="411"/>
      <c r="BD35" s="163"/>
      <c r="BE35" s="410" t="str">
        <f t="shared" ref="BE35:BE43" si="1">IF(BG35="","",BE34+1)</f>
        <v/>
      </c>
      <c r="BF35" s="410"/>
      <c r="BG35" s="411"/>
      <c r="BH35" s="411"/>
      <c r="BI35" s="411"/>
      <c r="BJ35" s="411"/>
      <c r="BK35" s="411"/>
      <c r="BL35" s="411"/>
      <c r="BM35" s="411"/>
      <c r="BN35" s="411"/>
      <c r="BO35" s="411"/>
      <c r="BP35" s="411"/>
      <c r="BQ35" s="411"/>
      <c r="BR35" s="411"/>
      <c r="BS35" s="411"/>
      <c r="BT35" s="411"/>
      <c r="BU35" s="411"/>
      <c r="BV35" s="163"/>
      <c r="BW35" s="410">
        <f t="shared" ref="BW35:BW43" si="2">IF(BY35="","",BW34+1)</f>
        <v>12</v>
      </c>
      <c r="BX35" s="410"/>
      <c r="BY35" s="411" t="str">
        <f>IF('各会計、関係団体の財政状況及び健全化判断比率'!B69="","",'各会計、関係団体の財政状況及び健全化判断比率'!B69)</f>
        <v>東三河広域連合（介護保険特別会計）</v>
      </c>
      <c r="BZ35" s="411"/>
      <c r="CA35" s="411"/>
      <c r="CB35" s="411"/>
      <c r="CC35" s="411"/>
      <c r="CD35" s="411"/>
      <c r="CE35" s="411"/>
      <c r="CF35" s="411"/>
      <c r="CG35" s="411"/>
      <c r="CH35" s="411"/>
      <c r="CI35" s="411"/>
      <c r="CJ35" s="411"/>
      <c r="CK35" s="411"/>
      <c r="CL35" s="411"/>
      <c r="CM35" s="411"/>
      <c r="CN35" s="163"/>
      <c r="CO35" s="410">
        <f t="shared" ref="CO35:CO43" si="3">IF(CQ35="","",CO34+1)</f>
        <v>16</v>
      </c>
      <c r="CP35" s="410"/>
      <c r="CQ35" s="411" t="str">
        <f>IF('各会計、関係団体の財政状況及び健全化判断比率'!BS8="","",'各会計、関係団体の財政状況及び健全化判断比率'!BS8)</f>
        <v>（公財）豊橋市国際交流協会</v>
      </c>
      <c r="CR35" s="411"/>
      <c r="CS35" s="411"/>
      <c r="CT35" s="411"/>
      <c r="CU35" s="411"/>
      <c r="CV35" s="411"/>
      <c r="CW35" s="411"/>
      <c r="CX35" s="411"/>
      <c r="CY35" s="411"/>
      <c r="CZ35" s="411"/>
      <c r="DA35" s="411"/>
      <c r="DB35" s="411"/>
      <c r="DC35" s="411"/>
      <c r="DD35" s="411"/>
      <c r="DE35" s="411"/>
      <c r="DG35" s="408" t="str">
        <f>IF('各会計、関係団体の財政状況及び健全化判断比率'!BR8="","",'各会計、関係団体の財政状況及び健全化判断比率'!BR8)</f>
        <v/>
      </c>
      <c r="DH35" s="408"/>
      <c r="DI35" s="190"/>
    </row>
    <row r="36" spans="1:113" ht="32.25" customHeight="1" x14ac:dyDescent="0.2">
      <c r="A36" s="163"/>
      <c r="B36" s="187"/>
      <c r="C36" s="410" t="str">
        <f>IF(E36="","",C35+1)</f>
        <v/>
      </c>
      <c r="D36" s="410"/>
      <c r="E36" s="411" t="str">
        <f>IF('各会計、関係団体の財政状況及び健全化判断比率'!B9="","",'各会計、関係団体の財政状況及び健全化判断比率'!B9)</f>
        <v/>
      </c>
      <c r="F36" s="411"/>
      <c r="G36" s="411"/>
      <c r="H36" s="411"/>
      <c r="I36" s="411"/>
      <c r="J36" s="411"/>
      <c r="K36" s="411"/>
      <c r="L36" s="411"/>
      <c r="M36" s="411"/>
      <c r="N36" s="411"/>
      <c r="O36" s="411"/>
      <c r="P36" s="411"/>
      <c r="Q36" s="411"/>
      <c r="R36" s="411"/>
      <c r="S36" s="411"/>
      <c r="T36" s="163"/>
      <c r="U36" s="410">
        <f t="shared" ref="U36:U43" si="4">IF(W36="","",U35+1)</f>
        <v>5</v>
      </c>
      <c r="V36" s="410"/>
      <c r="W36" s="411" t="str">
        <f>IF('各会計、関係団体の財政状況及び健全化判断比率'!B30="","",'各会計、関係団体の財政状況及び健全化判断比率'!B30)</f>
        <v>公共駐車場事業特別会計</v>
      </c>
      <c r="X36" s="411"/>
      <c r="Y36" s="411"/>
      <c r="Z36" s="411"/>
      <c r="AA36" s="411"/>
      <c r="AB36" s="411"/>
      <c r="AC36" s="411"/>
      <c r="AD36" s="411"/>
      <c r="AE36" s="411"/>
      <c r="AF36" s="411"/>
      <c r="AG36" s="411"/>
      <c r="AH36" s="411"/>
      <c r="AI36" s="411"/>
      <c r="AJ36" s="411"/>
      <c r="AK36" s="411"/>
      <c r="AL36" s="163"/>
      <c r="AM36" s="410">
        <f t="shared" si="0"/>
        <v>9</v>
      </c>
      <c r="AN36" s="410"/>
      <c r="AO36" s="411" t="str">
        <f>IF('各会計、関係団体の財政状況及び健全化判断比率'!B34="","",'各会計、関係団体の財政状況及び健全化判断比率'!B34)</f>
        <v>病院事業会計</v>
      </c>
      <c r="AP36" s="411"/>
      <c r="AQ36" s="411"/>
      <c r="AR36" s="411"/>
      <c r="AS36" s="411"/>
      <c r="AT36" s="411"/>
      <c r="AU36" s="411"/>
      <c r="AV36" s="411"/>
      <c r="AW36" s="411"/>
      <c r="AX36" s="411"/>
      <c r="AY36" s="411"/>
      <c r="AZ36" s="411"/>
      <c r="BA36" s="411"/>
      <c r="BB36" s="411"/>
      <c r="BC36" s="411"/>
      <c r="BD36" s="163"/>
      <c r="BE36" s="410" t="str">
        <f t="shared" si="1"/>
        <v/>
      </c>
      <c r="BF36" s="410"/>
      <c r="BG36" s="411"/>
      <c r="BH36" s="411"/>
      <c r="BI36" s="411"/>
      <c r="BJ36" s="411"/>
      <c r="BK36" s="411"/>
      <c r="BL36" s="411"/>
      <c r="BM36" s="411"/>
      <c r="BN36" s="411"/>
      <c r="BO36" s="411"/>
      <c r="BP36" s="411"/>
      <c r="BQ36" s="411"/>
      <c r="BR36" s="411"/>
      <c r="BS36" s="411"/>
      <c r="BT36" s="411"/>
      <c r="BU36" s="411"/>
      <c r="BV36" s="163"/>
      <c r="BW36" s="410">
        <f t="shared" si="2"/>
        <v>13</v>
      </c>
      <c r="BX36" s="410"/>
      <c r="BY36" s="411" t="str">
        <f>IF('各会計、関係団体の財政状況及び健全化判断比率'!B70="","",'各会計、関係団体の財政状況及び健全化判断比率'!B70)</f>
        <v>愛知県後期高齢者医療広域連合（一般会計）</v>
      </c>
      <c r="BZ36" s="411"/>
      <c r="CA36" s="411"/>
      <c r="CB36" s="411"/>
      <c r="CC36" s="411"/>
      <c r="CD36" s="411"/>
      <c r="CE36" s="411"/>
      <c r="CF36" s="411"/>
      <c r="CG36" s="411"/>
      <c r="CH36" s="411"/>
      <c r="CI36" s="411"/>
      <c r="CJ36" s="411"/>
      <c r="CK36" s="411"/>
      <c r="CL36" s="411"/>
      <c r="CM36" s="411"/>
      <c r="CN36" s="163"/>
      <c r="CO36" s="410">
        <f t="shared" si="3"/>
        <v>17</v>
      </c>
      <c r="CP36" s="410"/>
      <c r="CQ36" s="411" t="str">
        <f>IF('各会計、関係団体の財政状況及び健全化判断比率'!BS9="","",'各会計、関係団体の財政状況及び健全化判断比率'!BS9)</f>
        <v>（公財）豊橋みどりの協会</v>
      </c>
      <c r="CR36" s="411"/>
      <c r="CS36" s="411"/>
      <c r="CT36" s="411"/>
      <c r="CU36" s="411"/>
      <c r="CV36" s="411"/>
      <c r="CW36" s="411"/>
      <c r="CX36" s="411"/>
      <c r="CY36" s="411"/>
      <c r="CZ36" s="411"/>
      <c r="DA36" s="411"/>
      <c r="DB36" s="411"/>
      <c r="DC36" s="411"/>
      <c r="DD36" s="411"/>
      <c r="DE36" s="411"/>
      <c r="DG36" s="408" t="str">
        <f>IF('各会計、関係団体の財政状況及び健全化判断比率'!BR9="","",'各会計、関係団体の財政状況及び健全化判断比率'!BR9)</f>
        <v/>
      </c>
      <c r="DH36" s="408"/>
      <c r="DI36" s="190"/>
    </row>
    <row r="37" spans="1:113" ht="32.25" customHeight="1" x14ac:dyDescent="0.2">
      <c r="A37" s="163"/>
      <c r="B37" s="187"/>
      <c r="C37" s="410" t="str">
        <f>IF(E37="","",C36+1)</f>
        <v/>
      </c>
      <c r="D37" s="410"/>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163"/>
      <c r="U37" s="410">
        <f t="shared" si="4"/>
        <v>6</v>
      </c>
      <c r="V37" s="410"/>
      <c r="W37" s="411" t="str">
        <f>IF('各会計、関係団体の財政状況及び健全化判断比率'!B31="","",'各会計、関係団体の財政状況及び健全化判断比率'!B31)</f>
        <v>競輪事業特別会計</v>
      </c>
      <c r="X37" s="411"/>
      <c r="Y37" s="411"/>
      <c r="Z37" s="411"/>
      <c r="AA37" s="411"/>
      <c r="AB37" s="411"/>
      <c r="AC37" s="411"/>
      <c r="AD37" s="411"/>
      <c r="AE37" s="411"/>
      <c r="AF37" s="411"/>
      <c r="AG37" s="411"/>
      <c r="AH37" s="411"/>
      <c r="AI37" s="411"/>
      <c r="AJ37" s="411"/>
      <c r="AK37" s="411"/>
      <c r="AL37" s="163"/>
      <c r="AM37" s="410" t="str">
        <f t="shared" si="0"/>
        <v/>
      </c>
      <c r="AN37" s="410"/>
      <c r="AO37" s="411"/>
      <c r="AP37" s="411"/>
      <c r="AQ37" s="411"/>
      <c r="AR37" s="411"/>
      <c r="AS37" s="411"/>
      <c r="AT37" s="411"/>
      <c r="AU37" s="411"/>
      <c r="AV37" s="411"/>
      <c r="AW37" s="411"/>
      <c r="AX37" s="411"/>
      <c r="AY37" s="411"/>
      <c r="AZ37" s="411"/>
      <c r="BA37" s="411"/>
      <c r="BB37" s="411"/>
      <c r="BC37" s="411"/>
      <c r="BD37" s="163"/>
      <c r="BE37" s="410" t="str">
        <f t="shared" si="1"/>
        <v/>
      </c>
      <c r="BF37" s="410"/>
      <c r="BG37" s="411"/>
      <c r="BH37" s="411"/>
      <c r="BI37" s="411"/>
      <c r="BJ37" s="411"/>
      <c r="BK37" s="411"/>
      <c r="BL37" s="411"/>
      <c r="BM37" s="411"/>
      <c r="BN37" s="411"/>
      <c r="BO37" s="411"/>
      <c r="BP37" s="411"/>
      <c r="BQ37" s="411"/>
      <c r="BR37" s="411"/>
      <c r="BS37" s="411"/>
      <c r="BT37" s="411"/>
      <c r="BU37" s="411"/>
      <c r="BV37" s="163"/>
      <c r="BW37" s="410">
        <f t="shared" si="2"/>
        <v>14</v>
      </c>
      <c r="BX37" s="410"/>
      <c r="BY37" s="411" t="str">
        <f>IF('各会計、関係団体の財政状況及び健全化判断比率'!B71="","",'各会計、関係団体の財政状況及び健全化判断比率'!B71)</f>
        <v>愛知県後期高齢者医療広域連合（後期高齢者医療特別会計）</v>
      </c>
      <c r="BZ37" s="411"/>
      <c r="CA37" s="411"/>
      <c r="CB37" s="411"/>
      <c r="CC37" s="411"/>
      <c r="CD37" s="411"/>
      <c r="CE37" s="411"/>
      <c r="CF37" s="411"/>
      <c r="CG37" s="411"/>
      <c r="CH37" s="411"/>
      <c r="CI37" s="411"/>
      <c r="CJ37" s="411"/>
      <c r="CK37" s="411"/>
      <c r="CL37" s="411"/>
      <c r="CM37" s="411"/>
      <c r="CN37" s="163"/>
      <c r="CO37" s="410">
        <f t="shared" si="3"/>
        <v>18</v>
      </c>
      <c r="CP37" s="410"/>
      <c r="CQ37" s="411" t="str">
        <f>IF('各会計、関係団体の財政状況及び健全化判断比率'!BS10="","",'各会計、関係団体の財政状況及び健全化判断比率'!BS10)</f>
        <v>（公財）豊橋市学校給食協会</v>
      </c>
      <c r="CR37" s="411"/>
      <c r="CS37" s="411"/>
      <c r="CT37" s="411"/>
      <c r="CU37" s="411"/>
      <c r="CV37" s="411"/>
      <c r="CW37" s="411"/>
      <c r="CX37" s="411"/>
      <c r="CY37" s="411"/>
      <c r="CZ37" s="411"/>
      <c r="DA37" s="411"/>
      <c r="DB37" s="411"/>
      <c r="DC37" s="411"/>
      <c r="DD37" s="411"/>
      <c r="DE37" s="411"/>
      <c r="DG37" s="408" t="str">
        <f>IF('各会計、関係団体の財政状況及び健全化判断比率'!BR10="","",'各会計、関係団体の財政状況及び健全化判断比率'!BR10)</f>
        <v/>
      </c>
      <c r="DH37" s="408"/>
      <c r="DI37" s="190"/>
    </row>
    <row r="38" spans="1:113" ht="32.25" customHeight="1" x14ac:dyDescent="0.2">
      <c r="A38" s="163"/>
      <c r="B38" s="187"/>
      <c r="C38" s="410" t="str">
        <f t="shared" ref="C38:C43" si="5">IF(E38="","",C37+1)</f>
        <v/>
      </c>
      <c r="D38" s="410"/>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163"/>
      <c r="U38" s="410" t="str">
        <f t="shared" si="4"/>
        <v/>
      </c>
      <c r="V38" s="410"/>
      <c r="W38" s="411"/>
      <c r="X38" s="411"/>
      <c r="Y38" s="411"/>
      <c r="Z38" s="411"/>
      <c r="AA38" s="411"/>
      <c r="AB38" s="411"/>
      <c r="AC38" s="411"/>
      <c r="AD38" s="411"/>
      <c r="AE38" s="411"/>
      <c r="AF38" s="411"/>
      <c r="AG38" s="411"/>
      <c r="AH38" s="411"/>
      <c r="AI38" s="411"/>
      <c r="AJ38" s="411"/>
      <c r="AK38" s="411"/>
      <c r="AL38" s="163"/>
      <c r="AM38" s="410" t="str">
        <f t="shared" si="0"/>
        <v/>
      </c>
      <c r="AN38" s="410"/>
      <c r="AO38" s="411"/>
      <c r="AP38" s="411"/>
      <c r="AQ38" s="411"/>
      <c r="AR38" s="411"/>
      <c r="AS38" s="411"/>
      <c r="AT38" s="411"/>
      <c r="AU38" s="411"/>
      <c r="AV38" s="411"/>
      <c r="AW38" s="411"/>
      <c r="AX38" s="411"/>
      <c r="AY38" s="411"/>
      <c r="AZ38" s="411"/>
      <c r="BA38" s="411"/>
      <c r="BB38" s="411"/>
      <c r="BC38" s="411"/>
      <c r="BD38" s="163"/>
      <c r="BE38" s="410" t="str">
        <f t="shared" si="1"/>
        <v/>
      </c>
      <c r="BF38" s="410"/>
      <c r="BG38" s="411"/>
      <c r="BH38" s="411"/>
      <c r="BI38" s="411"/>
      <c r="BJ38" s="411"/>
      <c r="BK38" s="411"/>
      <c r="BL38" s="411"/>
      <c r="BM38" s="411"/>
      <c r="BN38" s="411"/>
      <c r="BO38" s="411"/>
      <c r="BP38" s="411"/>
      <c r="BQ38" s="411"/>
      <c r="BR38" s="411"/>
      <c r="BS38" s="411"/>
      <c r="BT38" s="411"/>
      <c r="BU38" s="411"/>
      <c r="BV38" s="163"/>
      <c r="BW38" s="410" t="str">
        <f t="shared" si="2"/>
        <v/>
      </c>
      <c r="BX38" s="410"/>
      <c r="BY38" s="411" t="str">
        <f>IF('各会計、関係団体の財政状況及び健全化判断比率'!B72="","",'各会計、関係団体の財政状況及び健全化判断比率'!B72)</f>
        <v/>
      </c>
      <c r="BZ38" s="411"/>
      <c r="CA38" s="411"/>
      <c r="CB38" s="411"/>
      <c r="CC38" s="411"/>
      <c r="CD38" s="411"/>
      <c r="CE38" s="411"/>
      <c r="CF38" s="411"/>
      <c r="CG38" s="411"/>
      <c r="CH38" s="411"/>
      <c r="CI38" s="411"/>
      <c r="CJ38" s="411"/>
      <c r="CK38" s="411"/>
      <c r="CL38" s="411"/>
      <c r="CM38" s="411"/>
      <c r="CN38" s="163"/>
      <c r="CO38" s="410">
        <f t="shared" si="3"/>
        <v>19</v>
      </c>
      <c r="CP38" s="410"/>
      <c r="CQ38" s="411" t="str">
        <f>IF('各会計、関係団体の財政状況及び健全化判断比率'!BS11="","",'各会計、関係団体の財政状況及び健全化判断比率'!BS11)</f>
        <v>（公財）豊橋文化振興財団</v>
      </c>
      <c r="CR38" s="411"/>
      <c r="CS38" s="411"/>
      <c r="CT38" s="411"/>
      <c r="CU38" s="411"/>
      <c r="CV38" s="411"/>
      <c r="CW38" s="411"/>
      <c r="CX38" s="411"/>
      <c r="CY38" s="411"/>
      <c r="CZ38" s="411"/>
      <c r="DA38" s="411"/>
      <c r="DB38" s="411"/>
      <c r="DC38" s="411"/>
      <c r="DD38" s="411"/>
      <c r="DE38" s="411"/>
      <c r="DG38" s="408" t="str">
        <f>IF('各会計、関係団体の財政状況及び健全化判断比率'!BR11="","",'各会計、関係団体の財政状況及び健全化判断比率'!BR11)</f>
        <v/>
      </c>
      <c r="DH38" s="408"/>
      <c r="DI38" s="190"/>
    </row>
    <row r="39" spans="1:113" ht="32.25" customHeight="1" x14ac:dyDescent="0.2">
      <c r="A39" s="163"/>
      <c r="B39" s="187"/>
      <c r="C39" s="410" t="str">
        <f t="shared" si="5"/>
        <v/>
      </c>
      <c r="D39" s="410"/>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163"/>
      <c r="U39" s="410" t="str">
        <f t="shared" si="4"/>
        <v/>
      </c>
      <c r="V39" s="410"/>
      <c r="W39" s="411"/>
      <c r="X39" s="411"/>
      <c r="Y39" s="411"/>
      <c r="Z39" s="411"/>
      <c r="AA39" s="411"/>
      <c r="AB39" s="411"/>
      <c r="AC39" s="411"/>
      <c r="AD39" s="411"/>
      <c r="AE39" s="411"/>
      <c r="AF39" s="411"/>
      <c r="AG39" s="411"/>
      <c r="AH39" s="411"/>
      <c r="AI39" s="411"/>
      <c r="AJ39" s="411"/>
      <c r="AK39" s="411"/>
      <c r="AL39" s="163"/>
      <c r="AM39" s="410" t="str">
        <f t="shared" si="0"/>
        <v/>
      </c>
      <c r="AN39" s="410"/>
      <c r="AO39" s="411"/>
      <c r="AP39" s="411"/>
      <c r="AQ39" s="411"/>
      <c r="AR39" s="411"/>
      <c r="AS39" s="411"/>
      <c r="AT39" s="411"/>
      <c r="AU39" s="411"/>
      <c r="AV39" s="411"/>
      <c r="AW39" s="411"/>
      <c r="AX39" s="411"/>
      <c r="AY39" s="411"/>
      <c r="AZ39" s="411"/>
      <c r="BA39" s="411"/>
      <c r="BB39" s="411"/>
      <c r="BC39" s="411"/>
      <c r="BD39" s="163"/>
      <c r="BE39" s="410" t="str">
        <f t="shared" si="1"/>
        <v/>
      </c>
      <c r="BF39" s="410"/>
      <c r="BG39" s="411"/>
      <c r="BH39" s="411"/>
      <c r="BI39" s="411"/>
      <c r="BJ39" s="411"/>
      <c r="BK39" s="411"/>
      <c r="BL39" s="411"/>
      <c r="BM39" s="411"/>
      <c r="BN39" s="411"/>
      <c r="BO39" s="411"/>
      <c r="BP39" s="411"/>
      <c r="BQ39" s="411"/>
      <c r="BR39" s="411"/>
      <c r="BS39" s="411"/>
      <c r="BT39" s="411"/>
      <c r="BU39" s="411"/>
      <c r="BV39" s="163"/>
      <c r="BW39" s="410" t="str">
        <f t="shared" si="2"/>
        <v/>
      </c>
      <c r="BX39" s="410"/>
      <c r="BY39" s="411" t="str">
        <f>IF('各会計、関係団体の財政状況及び健全化判断比率'!B73="","",'各会計、関係団体の財政状況及び健全化判断比率'!B73)</f>
        <v/>
      </c>
      <c r="BZ39" s="411"/>
      <c r="CA39" s="411"/>
      <c r="CB39" s="411"/>
      <c r="CC39" s="411"/>
      <c r="CD39" s="411"/>
      <c r="CE39" s="411"/>
      <c r="CF39" s="411"/>
      <c r="CG39" s="411"/>
      <c r="CH39" s="411"/>
      <c r="CI39" s="411"/>
      <c r="CJ39" s="411"/>
      <c r="CK39" s="411"/>
      <c r="CL39" s="411"/>
      <c r="CM39" s="411"/>
      <c r="CN39" s="163"/>
      <c r="CO39" s="410">
        <f t="shared" si="3"/>
        <v>20</v>
      </c>
      <c r="CP39" s="410"/>
      <c r="CQ39" s="411" t="str">
        <f>IF('各会計、関係団体の財政状況及び健全化判断比率'!BS12="","",'各会計、関係団体の財政状況及び健全化判断比率'!BS12)</f>
        <v>（公財）豊橋市スポーツ協会</v>
      </c>
      <c r="CR39" s="411"/>
      <c r="CS39" s="411"/>
      <c r="CT39" s="411"/>
      <c r="CU39" s="411"/>
      <c r="CV39" s="411"/>
      <c r="CW39" s="411"/>
      <c r="CX39" s="411"/>
      <c r="CY39" s="411"/>
      <c r="CZ39" s="411"/>
      <c r="DA39" s="411"/>
      <c r="DB39" s="411"/>
      <c r="DC39" s="411"/>
      <c r="DD39" s="411"/>
      <c r="DE39" s="411"/>
      <c r="DG39" s="408" t="str">
        <f>IF('各会計、関係団体の財政状況及び健全化判断比率'!BR12="","",'各会計、関係団体の財政状況及び健全化判断比率'!BR12)</f>
        <v/>
      </c>
      <c r="DH39" s="408"/>
      <c r="DI39" s="190"/>
    </row>
    <row r="40" spans="1:113" ht="32.25" customHeight="1" x14ac:dyDescent="0.2">
      <c r="A40" s="163"/>
      <c r="B40" s="187"/>
      <c r="C40" s="410" t="str">
        <f t="shared" si="5"/>
        <v/>
      </c>
      <c r="D40" s="410"/>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163"/>
      <c r="U40" s="410" t="str">
        <f t="shared" si="4"/>
        <v/>
      </c>
      <c r="V40" s="410"/>
      <c r="W40" s="411"/>
      <c r="X40" s="411"/>
      <c r="Y40" s="411"/>
      <c r="Z40" s="411"/>
      <c r="AA40" s="411"/>
      <c r="AB40" s="411"/>
      <c r="AC40" s="411"/>
      <c r="AD40" s="411"/>
      <c r="AE40" s="411"/>
      <c r="AF40" s="411"/>
      <c r="AG40" s="411"/>
      <c r="AH40" s="411"/>
      <c r="AI40" s="411"/>
      <c r="AJ40" s="411"/>
      <c r="AK40" s="411"/>
      <c r="AL40" s="163"/>
      <c r="AM40" s="410" t="str">
        <f t="shared" si="0"/>
        <v/>
      </c>
      <c r="AN40" s="410"/>
      <c r="AO40" s="411"/>
      <c r="AP40" s="411"/>
      <c r="AQ40" s="411"/>
      <c r="AR40" s="411"/>
      <c r="AS40" s="411"/>
      <c r="AT40" s="411"/>
      <c r="AU40" s="411"/>
      <c r="AV40" s="411"/>
      <c r="AW40" s="411"/>
      <c r="AX40" s="411"/>
      <c r="AY40" s="411"/>
      <c r="AZ40" s="411"/>
      <c r="BA40" s="411"/>
      <c r="BB40" s="411"/>
      <c r="BC40" s="411"/>
      <c r="BD40" s="163"/>
      <c r="BE40" s="410" t="str">
        <f t="shared" si="1"/>
        <v/>
      </c>
      <c r="BF40" s="410"/>
      <c r="BG40" s="411"/>
      <c r="BH40" s="411"/>
      <c r="BI40" s="411"/>
      <c r="BJ40" s="411"/>
      <c r="BK40" s="411"/>
      <c r="BL40" s="411"/>
      <c r="BM40" s="411"/>
      <c r="BN40" s="411"/>
      <c r="BO40" s="411"/>
      <c r="BP40" s="411"/>
      <c r="BQ40" s="411"/>
      <c r="BR40" s="411"/>
      <c r="BS40" s="411"/>
      <c r="BT40" s="411"/>
      <c r="BU40" s="411"/>
      <c r="BV40" s="163"/>
      <c r="BW40" s="410" t="str">
        <f t="shared" si="2"/>
        <v/>
      </c>
      <c r="BX40" s="410"/>
      <c r="BY40" s="411" t="str">
        <f>IF('各会計、関係団体の財政状況及び健全化判断比率'!B74="","",'各会計、関係団体の財政状況及び健全化判断比率'!B74)</f>
        <v/>
      </c>
      <c r="BZ40" s="411"/>
      <c r="CA40" s="411"/>
      <c r="CB40" s="411"/>
      <c r="CC40" s="411"/>
      <c r="CD40" s="411"/>
      <c r="CE40" s="411"/>
      <c r="CF40" s="411"/>
      <c r="CG40" s="411"/>
      <c r="CH40" s="411"/>
      <c r="CI40" s="411"/>
      <c r="CJ40" s="411"/>
      <c r="CK40" s="411"/>
      <c r="CL40" s="411"/>
      <c r="CM40" s="411"/>
      <c r="CN40" s="163"/>
      <c r="CO40" s="410">
        <f t="shared" si="3"/>
        <v>21</v>
      </c>
      <c r="CP40" s="410"/>
      <c r="CQ40" s="411" t="str">
        <f>IF('各会計、関係団体の財政状況及び健全化判断比率'!BS13="","",'各会計、関係団体の財政状況及び健全化判断比率'!BS13)</f>
        <v>豊橋駐車場（株）</v>
      </c>
      <c r="CR40" s="411"/>
      <c r="CS40" s="411"/>
      <c r="CT40" s="411"/>
      <c r="CU40" s="411"/>
      <c r="CV40" s="411"/>
      <c r="CW40" s="411"/>
      <c r="CX40" s="411"/>
      <c r="CY40" s="411"/>
      <c r="CZ40" s="411"/>
      <c r="DA40" s="411"/>
      <c r="DB40" s="411"/>
      <c r="DC40" s="411"/>
      <c r="DD40" s="411"/>
      <c r="DE40" s="411"/>
      <c r="DG40" s="408" t="str">
        <f>IF('各会計、関係団体の財政状況及び健全化判断比率'!BR13="","",'各会計、関係団体の財政状況及び健全化判断比率'!BR13)</f>
        <v/>
      </c>
      <c r="DH40" s="408"/>
      <c r="DI40" s="190"/>
    </row>
    <row r="41" spans="1:113" ht="32.25" customHeight="1" x14ac:dyDescent="0.2">
      <c r="A41" s="163"/>
      <c r="B41" s="187"/>
      <c r="C41" s="410" t="str">
        <f t="shared" si="5"/>
        <v/>
      </c>
      <c r="D41" s="410"/>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163"/>
      <c r="U41" s="410" t="str">
        <f t="shared" si="4"/>
        <v/>
      </c>
      <c r="V41" s="410"/>
      <c r="W41" s="411"/>
      <c r="X41" s="411"/>
      <c r="Y41" s="411"/>
      <c r="Z41" s="411"/>
      <c r="AA41" s="411"/>
      <c r="AB41" s="411"/>
      <c r="AC41" s="411"/>
      <c r="AD41" s="411"/>
      <c r="AE41" s="411"/>
      <c r="AF41" s="411"/>
      <c r="AG41" s="411"/>
      <c r="AH41" s="411"/>
      <c r="AI41" s="411"/>
      <c r="AJ41" s="411"/>
      <c r="AK41" s="411"/>
      <c r="AL41" s="163"/>
      <c r="AM41" s="410" t="str">
        <f t="shared" si="0"/>
        <v/>
      </c>
      <c r="AN41" s="410"/>
      <c r="AO41" s="411"/>
      <c r="AP41" s="411"/>
      <c r="AQ41" s="411"/>
      <c r="AR41" s="411"/>
      <c r="AS41" s="411"/>
      <c r="AT41" s="411"/>
      <c r="AU41" s="411"/>
      <c r="AV41" s="411"/>
      <c r="AW41" s="411"/>
      <c r="AX41" s="411"/>
      <c r="AY41" s="411"/>
      <c r="AZ41" s="411"/>
      <c r="BA41" s="411"/>
      <c r="BB41" s="411"/>
      <c r="BC41" s="411"/>
      <c r="BD41" s="163"/>
      <c r="BE41" s="410" t="str">
        <f t="shared" si="1"/>
        <v/>
      </c>
      <c r="BF41" s="410"/>
      <c r="BG41" s="411"/>
      <c r="BH41" s="411"/>
      <c r="BI41" s="411"/>
      <c r="BJ41" s="411"/>
      <c r="BK41" s="411"/>
      <c r="BL41" s="411"/>
      <c r="BM41" s="411"/>
      <c r="BN41" s="411"/>
      <c r="BO41" s="411"/>
      <c r="BP41" s="411"/>
      <c r="BQ41" s="411"/>
      <c r="BR41" s="411"/>
      <c r="BS41" s="411"/>
      <c r="BT41" s="411"/>
      <c r="BU41" s="411"/>
      <c r="BV41" s="163"/>
      <c r="BW41" s="410" t="str">
        <f t="shared" si="2"/>
        <v/>
      </c>
      <c r="BX41" s="410"/>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163"/>
      <c r="CO41" s="410">
        <f t="shared" si="3"/>
        <v>22</v>
      </c>
      <c r="CP41" s="410"/>
      <c r="CQ41" s="411" t="str">
        <f>IF('各会計、関係団体の財政状況及び健全化判断比率'!BS14="","",'各会計、関係団体の財政状況及び健全化判断比率'!BS14)</f>
        <v>豊橋ステーションビル（株）</v>
      </c>
      <c r="CR41" s="411"/>
      <c r="CS41" s="411"/>
      <c r="CT41" s="411"/>
      <c r="CU41" s="411"/>
      <c r="CV41" s="411"/>
      <c r="CW41" s="411"/>
      <c r="CX41" s="411"/>
      <c r="CY41" s="411"/>
      <c r="CZ41" s="411"/>
      <c r="DA41" s="411"/>
      <c r="DB41" s="411"/>
      <c r="DC41" s="411"/>
      <c r="DD41" s="411"/>
      <c r="DE41" s="411"/>
      <c r="DG41" s="408" t="str">
        <f>IF('各会計、関係団体の財政状況及び健全化判断比率'!BR14="","",'各会計、関係団体の財政状況及び健全化判断比率'!BR14)</f>
        <v/>
      </c>
      <c r="DH41" s="408"/>
      <c r="DI41" s="190"/>
    </row>
    <row r="42" spans="1:113" ht="32.25" customHeight="1" x14ac:dyDescent="0.2">
      <c r="B42" s="187"/>
      <c r="C42" s="410" t="str">
        <f t="shared" si="5"/>
        <v/>
      </c>
      <c r="D42" s="410"/>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163"/>
      <c r="U42" s="410" t="str">
        <f t="shared" si="4"/>
        <v/>
      </c>
      <c r="V42" s="410"/>
      <c r="W42" s="411"/>
      <c r="X42" s="411"/>
      <c r="Y42" s="411"/>
      <c r="Z42" s="411"/>
      <c r="AA42" s="411"/>
      <c r="AB42" s="411"/>
      <c r="AC42" s="411"/>
      <c r="AD42" s="411"/>
      <c r="AE42" s="411"/>
      <c r="AF42" s="411"/>
      <c r="AG42" s="411"/>
      <c r="AH42" s="411"/>
      <c r="AI42" s="411"/>
      <c r="AJ42" s="411"/>
      <c r="AK42" s="411"/>
      <c r="AL42" s="163"/>
      <c r="AM42" s="410" t="str">
        <f t="shared" si="0"/>
        <v/>
      </c>
      <c r="AN42" s="410"/>
      <c r="AO42" s="411"/>
      <c r="AP42" s="411"/>
      <c r="AQ42" s="411"/>
      <c r="AR42" s="411"/>
      <c r="AS42" s="411"/>
      <c r="AT42" s="411"/>
      <c r="AU42" s="411"/>
      <c r="AV42" s="411"/>
      <c r="AW42" s="411"/>
      <c r="AX42" s="411"/>
      <c r="AY42" s="411"/>
      <c r="AZ42" s="411"/>
      <c r="BA42" s="411"/>
      <c r="BB42" s="411"/>
      <c r="BC42" s="411"/>
      <c r="BD42" s="163"/>
      <c r="BE42" s="410" t="str">
        <f t="shared" si="1"/>
        <v/>
      </c>
      <c r="BF42" s="410"/>
      <c r="BG42" s="411"/>
      <c r="BH42" s="411"/>
      <c r="BI42" s="411"/>
      <c r="BJ42" s="411"/>
      <c r="BK42" s="411"/>
      <c r="BL42" s="411"/>
      <c r="BM42" s="411"/>
      <c r="BN42" s="411"/>
      <c r="BO42" s="411"/>
      <c r="BP42" s="411"/>
      <c r="BQ42" s="411"/>
      <c r="BR42" s="411"/>
      <c r="BS42" s="411"/>
      <c r="BT42" s="411"/>
      <c r="BU42" s="411"/>
      <c r="BV42" s="163"/>
      <c r="BW42" s="410" t="str">
        <f t="shared" si="2"/>
        <v/>
      </c>
      <c r="BX42" s="410"/>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163"/>
      <c r="CO42" s="410">
        <f t="shared" si="3"/>
        <v>23</v>
      </c>
      <c r="CP42" s="410"/>
      <c r="CQ42" s="411" t="str">
        <f>IF('各会計、関係団体の財政状況及び健全化判断比率'!BS15="","",'各会計、関係団体の財政状況及び健全化判断比率'!BS15)</f>
        <v>（株）豊橋まちなか活性化センター</v>
      </c>
      <c r="CR42" s="411"/>
      <c r="CS42" s="411"/>
      <c r="CT42" s="411"/>
      <c r="CU42" s="411"/>
      <c r="CV42" s="411"/>
      <c r="CW42" s="411"/>
      <c r="CX42" s="411"/>
      <c r="CY42" s="411"/>
      <c r="CZ42" s="411"/>
      <c r="DA42" s="411"/>
      <c r="DB42" s="411"/>
      <c r="DC42" s="411"/>
      <c r="DD42" s="411"/>
      <c r="DE42" s="411"/>
      <c r="DG42" s="408" t="str">
        <f>IF('各会計、関係団体の財政状況及び健全化判断比率'!BR15="","",'各会計、関係団体の財政状況及び健全化判断比率'!BR15)</f>
        <v/>
      </c>
      <c r="DH42" s="408"/>
      <c r="DI42" s="190"/>
    </row>
    <row r="43" spans="1:113" ht="32.25" customHeight="1" x14ac:dyDescent="0.2">
      <c r="B43" s="187"/>
      <c r="C43" s="410" t="str">
        <f t="shared" si="5"/>
        <v/>
      </c>
      <c r="D43" s="410"/>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163"/>
      <c r="U43" s="410" t="str">
        <f t="shared" si="4"/>
        <v/>
      </c>
      <c r="V43" s="410"/>
      <c r="W43" s="411"/>
      <c r="X43" s="411"/>
      <c r="Y43" s="411"/>
      <c r="Z43" s="411"/>
      <c r="AA43" s="411"/>
      <c r="AB43" s="411"/>
      <c r="AC43" s="411"/>
      <c r="AD43" s="411"/>
      <c r="AE43" s="411"/>
      <c r="AF43" s="411"/>
      <c r="AG43" s="411"/>
      <c r="AH43" s="411"/>
      <c r="AI43" s="411"/>
      <c r="AJ43" s="411"/>
      <c r="AK43" s="411"/>
      <c r="AL43" s="163"/>
      <c r="AM43" s="410" t="str">
        <f t="shared" si="0"/>
        <v/>
      </c>
      <c r="AN43" s="410"/>
      <c r="AO43" s="411"/>
      <c r="AP43" s="411"/>
      <c r="AQ43" s="411"/>
      <c r="AR43" s="411"/>
      <c r="AS43" s="411"/>
      <c r="AT43" s="411"/>
      <c r="AU43" s="411"/>
      <c r="AV43" s="411"/>
      <c r="AW43" s="411"/>
      <c r="AX43" s="411"/>
      <c r="AY43" s="411"/>
      <c r="AZ43" s="411"/>
      <c r="BA43" s="411"/>
      <c r="BB43" s="411"/>
      <c r="BC43" s="411"/>
      <c r="BD43" s="163"/>
      <c r="BE43" s="410" t="str">
        <f t="shared" si="1"/>
        <v/>
      </c>
      <c r="BF43" s="410"/>
      <c r="BG43" s="411"/>
      <c r="BH43" s="411"/>
      <c r="BI43" s="411"/>
      <c r="BJ43" s="411"/>
      <c r="BK43" s="411"/>
      <c r="BL43" s="411"/>
      <c r="BM43" s="411"/>
      <c r="BN43" s="411"/>
      <c r="BO43" s="411"/>
      <c r="BP43" s="411"/>
      <c r="BQ43" s="411"/>
      <c r="BR43" s="411"/>
      <c r="BS43" s="411"/>
      <c r="BT43" s="411"/>
      <c r="BU43" s="411"/>
      <c r="BV43" s="163"/>
      <c r="BW43" s="410" t="str">
        <f t="shared" si="2"/>
        <v/>
      </c>
      <c r="BX43" s="410"/>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163"/>
      <c r="CO43" s="410">
        <f t="shared" si="3"/>
        <v>24</v>
      </c>
      <c r="CP43" s="410"/>
      <c r="CQ43" s="411" t="str">
        <f>IF('各会計、関係団体の財政状況及び健全化判断比率'!BS16="","",'各会計、関係団体の財政状況及び健全化判断比率'!BS16)</f>
        <v>（株）東三河食肉流通センター</v>
      </c>
      <c r="CR43" s="411"/>
      <c r="CS43" s="411"/>
      <c r="CT43" s="411"/>
      <c r="CU43" s="411"/>
      <c r="CV43" s="411"/>
      <c r="CW43" s="411"/>
      <c r="CX43" s="411"/>
      <c r="CY43" s="411"/>
      <c r="CZ43" s="411"/>
      <c r="DA43" s="411"/>
      <c r="DB43" s="411"/>
      <c r="DC43" s="411"/>
      <c r="DD43" s="411"/>
      <c r="DE43" s="411"/>
      <c r="DG43" s="408" t="str">
        <f>IF('各会計、関係団体の財政状況及び健全化判断比率'!BR16="","",'各会計、関係団体の財政状況及び健全化判断比率'!BR16)</f>
        <v/>
      </c>
      <c r="DH43" s="408"/>
      <c r="DI43" s="190"/>
    </row>
    <row r="44" spans="1:113" ht="13.8"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7" t="s">
        <v>194</v>
      </c>
      <c r="F46" s="407"/>
      <c r="G46" s="407"/>
      <c r="H46" s="407"/>
      <c r="I46" s="407"/>
      <c r="J46" s="407"/>
      <c r="K46" s="407"/>
      <c r="L46" s="407"/>
      <c r="M46" s="407"/>
      <c r="N46" s="407"/>
      <c r="O46" s="407"/>
      <c r="P46" s="407"/>
      <c r="Q46" s="407"/>
      <c r="R46" s="407"/>
      <c r="S46" s="407"/>
      <c r="T46" s="407"/>
      <c r="U46" s="407"/>
      <c r="V46" s="407"/>
      <c r="W46" s="407"/>
      <c r="X46" s="407"/>
      <c r="Y46" s="407"/>
      <c r="Z46" s="407"/>
      <c r="AA46" s="407"/>
      <c r="AB46" s="407"/>
      <c r="AC46" s="407"/>
      <c r="AD46" s="407"/>
      <c r="AE46" s="407"/>
      <c r="AF46" s="407"/>
      <c r="AG46" s="407"/>
      <c r="AH46" s="407"/>
      <c r="AI46" s="407"/>
      <c r="AJ46" s="407"/>
      <c r="AK46" s="407"/>
      <c r="AL46" s="407"/>
      <c r="AM46" s="407"/>
      <c r="AN46" s="407"/>
      <c r="AO46" s="407"/>
      <c r="AP46" s="407"/>
      <c r="AQ46" s="407"/>
      <c r="AR46" s="407"/>
      <c r="AS46" s="407"/>
      <c r="AT46" s="407"/>
      <c r="AU46" s="407"/>
      <c r="AV46" s="407"/>
      <c r="AW46" s="407"/>
      <c r="AX46" s="407"/>
      <c r="AY46" s="407"/>
      <c r="AZ46" s="407"/>
      <c r="BA46" s="407"/>
      <c r="BB46" s="407"/>
      <c r="BC46" s="407"/>
      <c r="BD46" s="407"/>
      <c r="BE46" s="407"/>
      <c r="BF46" s="407"/>
      <c r="BG46" s="407"/>
      <c r="BH46" s="407"/>
      <c r="BI46" s="407"/>
      <c r="BJ46" s="407"/>
      <c r="BK46" s="407"/>
      <c r="BL46" s="407"/>
      <c r="BM46" s="407"/>
      <c r="BN46" s="407"/>
      <c r="BO46" s="407"/>
      <c r="BP46" s="407"/>
      <c r="BQ46" s="407"/>
      <c r="BR46" s="407"/>
      <c r="BS46" s="407"/>
      <c r="BT46" s="407"/>
      <c r="BU46" s="407"/>
      <c r="BV46" s="407"/>
      <c r="BW46" s="407"/>
      <c r="BX46" s="407"/>
      <c r="BY46" s="407"/>
      <c r="BZ46" s="407"/>
      <c r="CA46" s="407"/>
      <c r="CB46" s="407"/>
      <c r="CC46" s="407"/>
      <c r="CD46" s="407"/>
      <c r="CE46" s="407"/>
      <c r="CF46" s="407"/>
      <c r="CG46" s="407"/>
      <c r="CH46" s="407"/>
      <c r="CI46" s="407"/>
      <c r="CJ46" s="407"/>
      <c r="CK46" s="407"/>
      <c r="CL46" s="407"/>
      <c r="CM46" s="407"/>
      <c r="CN46" s="407"/>
      <c r="CO46" s="407"/>
      <c r="CP46" s="407"/>
      <c r="CQ46" s="407"/>
      <c r="CR46" s="407"/>
      <c r="CS46" s="407"/>
      <c r="CT46" s="407"/>
      <c r="CU46" s="407"/>
      <c r="CV46" s="407"/>
      <c r="CW46" s="407"/>
      <c r="CX46" s="407"/>
      <c r="CY46" s="407"/>
      <c r="CZ46" s="407"/>
      <c r="DA46" s="407"/>
      <c r="DB46" s="407"/>
      <c r="DC46" s="407"/>
      <c r="DD46" s="407"/>
      <c r="DE46" s="407"/>
      <c r="DF46" s="407"/>
      <c r="DG46" s="407"/>
      <c r="DH46" s="407"/>
      <c r="DI46" s="407"/>
    </row>
    <row r="47" spans="1:113" x14ac:dyDescent="0.2">
      <c r="E47" s="407" t="s">
        <v>195</v>
      </c>
      <c r="F47" s="407"/>
      <c r="G47" s="407"/>
      <c r="H47" s="407"/>
      <c r="I47" s="407"/>
      <c r="J47" s="407"/>
      <c r="K47" s="407"/>
      <c r="L47" s="407"/>
      <c r="M47" s="407"/>
      <c r="N47" s="407"/>
      <c r="O47" s="407"/>
      <c r="P47" s="407"/>
      <c r="Q47" s="407"/>
      <c r="R47" s="407"/>
      <c r="S47" s="407"/>
      <c r="T47" s="407"/>
      <c r="U47" s="407"/>
      <c r="V47" s="407"/>
      <c r="W47" s="407"/>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7"/>
      <c r="AV47" s="407"/>
      <c r="AW47" s="407"/>
      <c r="AX47" s="407"/>
      <c r="AY47" s="407"/>
      <c r="AZ47" s="407"/>
      <c r="BA47" s="407"/>
      <c r="BB47" s="407"/>
      <c r="BC47" s="407"/>
      <c r="BD47" s="407"/>
      <c r="BE47" s="407"/>
      <c r="BF47" s="407"/>
      <c r="BG47" s="407"/>
      <c r="BH47" s="407"/>
      <c r="BI47" s="407"/>
      <c r="BJ47" s="407"/>
      <c r="BK47" s="407"/>
      <c r="BL47" s="407"/>
      <c r="BM47" s="407"/>
      <c r="BN47" s="407"/>
      <c r="BO47" s="407"/>
      <c r="BP47" s="407"/>
      <c r="BQ47" s="407"/>
      <c r="BR47" s="407"/>
      <c r="BS47" s="407"/>
      <c r="BT47" s="407"/>
      <c r="BU47" s="407"/>
      <c r="BV47" s="407"/>
      <c r="BW47" s="407"/>
      <c r="BX47" s="407"/>
      <c r="BY47" s="407"/>
      <c r="BZ47" s="407"/>
      <c r="CA47" s="407"/>
      <c r="CB47" s="407"/>
      <c r="CC47" s="407"/>
      <c r="CD47" s="407"/>
      <c r="CE47" s="407"/>
      <c r="CF47" s="407"/>
      <c r="CG47" s="407"/>
      <c r="CH47" s="407"/>
      <c r="CI47" s="407"/>
      <c r="CJ47" s="407"/>
      <c r="CK47" s="407"/>
      <c r="CL47" s="407"/>
      <c r="CM47" s="407"/>
      <c r="CN47" s="407"/>
      <c r="CO47" s="407"/>
      <c r="CP47" s="407"/>
      <c r="CQ47" s="407"/>
      <c r="CR47" s="407"/>
      <c r="CS47" s="407"/>
      <c r="CT47" s="407"/>
      <c r="CU47" s="407"/>
      <c r="CV47" s="407"/>
      <c r="CW47" s="407"/>
      <c r="CX47" s="407"/>
      <c r="CY47" s="407"/>
      <c r="CZ47" s="407"/>
      <c r="DA47" s="407"/>
      <c r="DB47" s="407"/>
      <c r="DC47" s="407"/>
      <c r="DD47" s="407"/>
      <c r="DE47" s="407"/>
      <c r="DF47" s="407"/>
      <c r="DG47" s="407"/>
      <c r="DH47" s="407"/>
      <c r="DI47" s="407"/>
    </row>
    <row r="48" spans="1:113" x14ac:dyDescent="0.2">
      <c r="E48" s="407" t="s">
        <v>196</v>
      </c>
      <c r="F48" s="407"/>
      <c r="G48" s="407"/>
      <c r="H48" s="407"/>
      <c r="I48" s="407"/>
      <c r="J48" s="407"/>
      <c r="K48" s="407"/>
      <c r="L48" s="407"/>
      <c r="M48" s="407"/>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407"/>
      <c r="AL48" s="407"/>
      <c r="AM48" s="407"/>
      <c r="AN48" s="407"/>
      <c r="AO48" s="407"/>
      <c r="AP48" s="407"/>
      <c r="AQ48" s="407"/>
      <c r="AR48" s="407"/>
      <c r="AS48" s="407"/>
      <c r="AT48" s="407"/>
      <c r="AU48" s="407"/>
      <c r="AV48" s="407"/>
      <c r="AW48" s="407"/>
      <c r="AX48" s="407"/>
      <c r="AY48" s="407"/>
      <c r="AZ48" s="407"/>
      <c r="BA48" s="407"/>
      <c r="BB48" s="407"/>
      <c r="BC48" s="407"/>
      <c r="BD48" s="407"/>
      <c r="BE48" s="407"/>
      <c r="BF48" s="407"/>
      <c r="BG48" s="407"/>
      <c r="BH48" s="407"/>
      <c r="BI48" s="407"/>
      <c r="BJ48" s="407"/>
      <c r="BK48" s="407"/>
      <c r="BL48" s="407"/>
      <c r="BM48" s="407"/>
      <c r="BN48" s="407"/>
      <c r="BO48" s="407"/>
      <c r="BP48" s="407"/>
      <c r="BQ48" s="407"/>
      <c r="BR48" s="407"/>
      <c r="BS48" s="407"/>
      <c r="BT48" s="407"/>
      <c r="BU48" s="407"/>
      <c r="BV48" s="407"/>
      <c r="BW48" s="407"/>
      <c r="BX48" s="407"/>
      <c r="BY48" s="407"/>
      <c r="BZ48" s="407"/>
      <c r="CA48" s="407"/>
      <c r="CB48" s="407"/>
      <c r="CC48" s="407"/>
      <c r="CD48" s="407"/>
      <c r="CE48" s="407"/>
      <c r="CF48" s="407"/>
      <c r="CG48" s="407"/>
      <c r="CH48" s="407"/>
      <c r="CI48" s="407"/>
      <c r="CJ48" s="407"/>
      <c r="CK48" s="407"/>
      <c r="CL48" s="407"/>
      <c r="CM48" s="407"/>
      <c r="CN48" s="407"/>
      <c r="CO48" s="407"/>
      <c r="CP48" s="407"/>
      <c r="CQ48" s="407"/>
      <c r="CR48" s="407"/>
      <c r="CS48" s="407"/>
      <c r="CT48" s="407"/>
      <c r="CU48" s="407"/>
      <c r="CV48" s="407"/>
      <c r="CW48" s="407"/>
      <c r="CX48" s="407"/>
      <c r="CY48" s="407"/>
      <c r="CZ48" s="407"/>
      <c r="DA48" s="407"/>
      <c r="DB48" s="407"/>
      <c r="DC48" s="407"/>
      <c r="DD48" s="407"/>
      <c r="DE48" s="407"/>
      <c r="DF48" s="407"/>
      <c r="DG48" s="407"/>
      <c r="DH48" s="407"/>
      <c r="DI48" s="407"/>
    </row>
    <row r="49" spans="5:113" x14ac:dyDescent="0.2">
      <c r="E49" s="409" t="s">
        <v>197</v>
      </c>
      <c r="F49" s="409"/>
      <c r="G49" s="409"/>
      <c r="H49" s="409"/>
      <c r="I49" s="409"/>
      <c r="J49" s="409"/>
      <c r="K49" s="409"/>
      <c r="L49" s="409"/>
      <c r="M49" s="409"/>
      <c r="N49" s="409"/>
      <c r="O49" s="409"/>
      <c r="P49" s="409"/>
      <c r="Q49" s="409"/>
      <c r="R49" s="409"/>
      <c r="S49" s="409"/>
      <c r="T49" s="409"/>
      <c r="U49" s="409"/>
      <c r="V49" s="409"/>
      <c r="W49" s="409"/>
      <c r="X49" s="409"/>
      <c r="Y49" s="409"/>
      <c r="Z49" s="409"/>
      <c r="AA49" s="409"/>
      <c r="AB49" s="409"/>
      <c r="AC49" s="409"/>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09"/>
      <c r="BG49" s="409"/>
      <c r="BH49" s="409"/>
      <c r="BI49" s="409"/>
      <c r="BJ49" s="409"/>
      <c r="BK49" s="409"/>
      <c r="BL49" s="409"/>
      <c r="BM49" s="409"/>
      <c r="BN49" s="409"/>
      <c r="BO49" s="409"/>
      <c r="BP49" s="409"/>
      <c r="BQ49" s="409"/>
      <c r="BR49" s="409"/>
      <c r="BS49" s="409"/>
      <c r="BT49" s="409"/>
      <c r="BU49" s="409"/>
      <c r="BV49" s="409"/>
      <c r="BW49" s="409"/>
      <c r="BX49" s="409"/>
      <c r="BY49" s="409"/>
      <c r="BZ49" s="409"/>
      <c r="CA49" s="409"/>
      <c r="CB49" s="409"/>
      <c r="CC49" s="409"/>
      <c r="CD49" s="409"/>
      <c r="CE49" s="409"/>
      <c r="CF49" s="409"/>
      <c r="CG49" s="409"/>
      <c r="CH49" s="409"/>
      <c r="CI49" s="409"/>
      <c r="CJ49" s="409"/>
      <c r="CK49" s="409"/>
      <c r="CL49" s="409"/>
      <c r="CM49" s="409"/>
      <c r="CN49" s="409"/>
      <c r="CO49" s="409"/>
      <c r="CP49" s="409"/>
      <c r="CQ49" s="409"/>
      <c r="CR49" s="409"/>
      <c r="CS49" s="409"/>
      <c r="CT49" s="409"/>
      <c r="CU49" s="409"/>
      <c r="CV49" s="409"/>
      <c r="CW49" s="409"/>
      <c r="CX49" s="409"/>
      <c r="CY49" s="409"/>
      <c r="CZ49" s="409"/>
      <c r="DA49" s="409"/>
      <c r="DB49" s="409"/>
      <c r="DC49" s="409"/>
      <c r="DD49" s="409"/>
      <c r="DE49" s="409"/>
      <c r="DF49" s="409"/>
      <c r="DG49" s="409"/>
      <c r="DH49" s="409"/>
      <c r="DI49" s="409"/>
    </row>
    <row r="50" spans="5:113" x14ac:dyDescent="0.2">
      <c r="E50" s="407" t="s">
        <v>198</v>
      </c>
      <c r="F50" s="407"/>
      <c r="G50" s="407"/>
      <c r="H50" s="407"/>
      <c r="I50" s="407"/>
      <c r="J50" s="407"/>
      <c r="K50" s="407"/>
      <c r="L50" s="407"/>
      <c r="M50" s="407"/>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7"/>
      <c r="AL50" s="407"/>
      <c r="AM50" s="407"/>
      <c r="AN50" s="407"/>
      <c r="AO50" s="407"/>
      <c r="AP50" s="407"/>
      <c r="AQ50" s="407"/>
      <c r="AR50" s="407"/>
      <c r="AS50" s="407"/>
      <c r="AT50" s="407"/>
      <c r="AU50" s="407"/>
      <c r="AV50" s="407"/>
      <c r="AW50" s="407"/>
      <c r="AX50" s="407"/>
      <c r="AY50" s="407"/>
      <c r="AZ50" s="407"/>
      <c r="BA50" s="407"/>
      <c r="BB50" s="407"/>
      <c r="BC50" s="407"/>
      <c r="BD50" s="407"/>
      <c r="BE50" s="407"/>
      <c r="BF50" s="407"/>
      <c r="BG50" s="407"/>
      <c r="BH50" s="407"/>
      <c r="BI50" s="407"/>
      <c r="BJ50" s="407"/>
      <c r="BK50" s="407"/>
      <c r="BL50" s="407"/>
      <c r="BM50" s="407"/>
      <c r="BN50" s="407"/>
      <c r="BO50" s="407"/>
      <c r="BP50" s="407"/>
      <c r="BQ50" s="407"/>
      <c r="BR50" s="407"/>
      <c r="BS50" s="407"/>
      <c r="BT50" s="407"/>
      <c r="BU50" s="407"/>
      <c r="BV50" s="407"/>
      <c r="BW50" s="407"/>
      <c r="BX50" s="407"/>
      <c r="BY50" s="407"/>
      <c r="BZ50" s="407"/>
      <c r="CA50" s="407"/>
      <c r="CB50" s="407"/>
      <c r="CC50" s="407"/>
      <c r="CD50" s="407"/>
      <c r="CE50" s="407"/>
      <c r="CF50" s="407"/>
      <c r="CG50" s="407"/>
      <c r="CH50" s="407"/>
      <c r="CI50" s="407"/>
      <c r="CJ50" s="407"/>
      <c r="CK50" s="407"/>
      <c r="CL50" s="407"/>
      <c r="CM50" s="407"/>
      <c r="CN50" s="407"/>
      <c r="CO50" s="407"/>
      <c r="CP50" s="407"/>
      <c r="CQ50" s="407"/>
      <c r="CR50" s="407"/>
      <c r="CS50" s="407"/>
      <c r="CT50" s="407"/>
      <c r="CU50" s="407"/>
      <c r="CV50" s="407"/>
      <c r="CW50" s="407"/>
      <c r="CX50" s="407"/>
      <c r="CY50" s="407"/>
      <c r="CZ50" s="407"/>
      <c r="DA50" s="407"/>
      <c r="DB50" s="407"/>
      <c r="DC50" s="407"/>
      <c r="DD50" s="407"/>
      <c r="DE50" s="407"/>
      <c r="DF50" s="407"/>
      <c r="DG50" s="407"/>
      <c r="DH50" s="407"/>
      <c r="DI50" s="407"/>
    </row>
    <row r="51" spans="5:113" x14ac:dyDescent="0.2">
      <c r="E51" s="407" t="s">
        <v>199</v>
      </c>
      <c r="F51" s="407"/>
      <c r="G51" s="407"/>
      <c r="H51" s="407"/>
      <c r="I51" s="407"/>
      <c r="J51" s="407"/>
      <c r="K51" s="407"/>
      <c r="L51" s="407"/>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7"/>
      <c r="AJ51" s="407"/>
      <c r="AK51" s="407"/>
      <c r="AL51" s="407"/>
      <c r="AM51" s="407"/>
      <c r="AN51" s="407"/>
      <c r="AO51" s="407"/>
      <c r="AP51" s="407"/>
      <c r="AQ51" s="407"/>
      <c r="AR51" s="407"/>
      <c r="AS51" s="407"/>
      <c r="AT51" s="407"/>
      <c r="AU51" s="407"/>
      <c r="AV51" s="407"/>
      <c r="AW51" s="407"/>
      <c r="AX51" s="407"/>
      <c r="AY51" s="407"/>
      <c r="AZ51" s="407"/>
      <c r="BA51" s="407"/>
      <c r="BB51" s="407"/>
      <c r="BC51" s="407"/>
      <c r="BD51" s="407"/>
      <c r="BE51" s="407"/>
      <c r="BF51" s="407"/>
      <c r="BG51" s="407"/>
      <c r="BH51" s="407"/>
      <c r="BI51" s="407"/>
      <c r="BJ51" s="407"/>
      <c r="BK51" s="407"/>
      <c r="BL51" s="407"/>
      <c r="BM51" s="407"/>
      <c r="BN51" s="407"/>
      <c r="BO51" s="407"/>
      <c r="BP51" s="407"/>
      <c r="BQ51" s="407"/>
      <c r="BR51" s="407"/>
      <c r="BS51" s="407"/>
      <c r="BT51" s="407"/>
      <c r="BU51" s="407"/>
      <c r="BV51" s="407"/>
      <c r="BW51" s="407"/>
      <c r="BX51" s="407"/>
      <c r="BY51" s="407"/>
      <c r="BZ51" s="407"/>
      <c r="CA51" s="407"/>
      <c r="CB51" s="407"/>
      <c r="CC51" s="407"/>
      <c r="CD51" s="407"/>
      <c r="CE51" s="407"/>
      <c r="CF51" s="407"/>
      <c r="CG51" s="407"/>
      <c r="CH51" s="407"/>
      <c r="CI51" s="407"/>
      <c r="CJ51" s="407"/>
      <c r="CK51" s="407"/>
      <c r="CL51" s="407"/>
      <c r="CM51" s="407"/>
      <c r="CN51" s="407"/>
      <c r="CO51" s="407"/>
      <c r="CP51" s="407"/>
      <c r="CQ51" s="407"/>
      <c r="CR51" s="407"/>
      <c r="CS51" s="407"/>
      <c r="CT51" s="407"/>
      <c r="CU51" s="407"/>
      <c r="CV51" s="407"/>
      <c r="CW51" s="407"/>
      <c r="CX51" s="407"/>
      <c r="CY51" s="407"/>
      <c r="CZ51" s="407"/>
      <c r="DA51" s="407"/>
      <c r="DB51" s="407"/>
      <c r="DC51" s="407"/>
      <c r="DD51" s="407"/>
      <c r="DE51" s="407"/>
      <c r="DF51" s="407"/>
      <c r="DG51" s="407"/>
      <c r="DH51" s="407"/>
      <c r="DI51" s="407"/>
    </row>
    <row r="52" spans="5:113" x14ac:dyDescent="0.2">
      <c r="E52" s="407" t="s">
        <v>200</v>
      </c>
      <c r="F52" s="407"/>
      <c r="G52" s="407"/>
      <c r="H52" s="407"/>
      <c r="I52" s="407"/>
      <c r="J52" s="407"/>
      <c r="K52" s="407"/>
      <c r="L52" s="407"/>
      <c r="M52" s="407"/>
      <c r="N52" s="407"/>
      <c r="O52" s="407"/>
      <c r="P52" s="407"/>
      <c r="Q52" s="407"/>
      <c r="R52" s="407"/>
      <c r="S52" s="407"/>
      <c r="T52" s="407"/>
      <c r="U52" s="407"/>
      <c r="V52" s="407"/>
      <c r="W52" s="407"/>
      <c r="X52" s="407"/>
      <c r="Y52" s="407"/>
      <c r="Z52" s="407"/>
      <c r="AA52" s="407"/>
      <c r="AB52" s="407"/>
      <c r="AC52" s="407"/>
      <c r="AD52" s="407"/>
      <c r="AE52" s="407"/>
      <c r="AF52" s="407"/>
      <c r="AG52" s="407"/>
      <c r="AH52" s="407"/>
      <c r="AI52" s="407"/>
      <c r="AJ52" s="407"/>
      <c r="AK52" s="407"/>
      <c r="AL52" s="407"/>
      <c r="AM52" s="407"/>
      <c r="AN52" s="407"/>
      <c r="AO52" s="407"/>
      <c r="AP52" s="407"/>
      <c r="AQ52" s="407"/>
      <c r="AR52" s="407"/>
      <c r="AS52" s="407"/>
      <c r="AT52" s="407"/>
      <c r="AU52" s="407"/>
      <c r="AV52" s="407"/>
      <c r="AW52" s="407"/>
      <c r="AX52" s="407"/>
      <c r="AY52" s="407"/>
      <c r="AZ52" s="407"/>
      <c r="BA52" s="407"/>
      <c r="BB52" s="407"/>
      <c r="BC52" s="407"/>
      <c r="BD52" s="407"/>
      <c r="BE52" s="407"/>
      <c r="BF52" s="407"/>
      <c r="BG52" s="407"/>
      <c r="BH52" s="407"/>
      <c r="BI52" s="407"/>
      <c r="BJ52" s="407"/>
      <c r="BK52" s="407"/>
      <c r="BL52" s="407"/>
      <c r="BM52" s="407"/>
      <c r="BN52" s="407"/>
      <c r="BO52" s="407"/>
      <c r="BP52" s="407"/>
      <c r="BQ52" s="407"/>
      <c r="BR52" s="407"/>
      <c r="BS52" s="407"/>
      <c r="BT52" s="407"/>
      <c r="BU52" s="407"/>
      <c r="BV52" s="407"/>
      <c r="BW52" s="407"/>
      <c r="BX52" s="407"/>
      <c r="BY52" s="407"/>
      <c r="BZ52" s="407"/>
      <c r="CA52" s="407"/>
      <c r="CB52" s="407"/>
      <c r="CC52" s="407"/>
      <c r="CD52" s="407"/>
      <c r="CE52" s="407"/>
      <c r="CF52" s="407"/>
      <c r="CG52" s="407"/>
      <c r="CH52" s="407"/>
      <c r="CI52" s="407"/>
      <c r="CJ52" s="407"/>
      <c r="CK52" s="407"/>
      <c r="CL52" s="407"/>
      <c r="CM52" s="407"/>
      <c r="CN52" s="407"/>
      <c r="CO52" s="407"/>
      <c r="CP52" s="407"/>
      <c r="CQ52" s="407"/>
      <c r="CR52" s="407"/>
      <c r="CS52" s="407"/>
      <c r="CT52" s="407"/>
      <c r="CU52" s="407"/>
      <c r="CV52" s="407"/>
      <c r="CW52" s="407"/>
      <c r="CX52" s="407"/>
      <c r="CY52" s="407"/>
      <c r="CZ52" s="407"/>
      <c r="DA52" s="407"/>
      <c r="DB52" s="407"/>
      <c r="DC52" s="407"/>
      <c r="DD52" s="407"/>
      <c r="DE52" s="407"/>
      <c r="DF52" s="407"/>
      <c r="DG52" s="407"/>
      <c r="DH52" s="407"/>
      <c r="DI52" s="407"/>
    </row>
    <row r="53" spans="5:113" x14ac:dyDescent="0.2">
      <c r="E53" s="407" t="s">
        <v>201</v>
      </c>
      <c r="F53" s="407"/>
      <c r="G53" s="407"/>
      <c r="H53" s="407"/>
      <c r="I53" s="407"/>
      <c r="J53" s="407"/>
      <c r="K53" s="407"/>
      <c r="L53" s="407"/>
      <c r="M53" s="407"/>
      <c r="N53" s="407"/>
      <c r="O53" s="407"/>
      <c r="P53" s="407"/>
      <c r="Q53" s="407"/>
      <c r="R53" s="407"/>
      <c r="S53" s="407"/>
      <c r="T53" s="407"/>
      <c r="U53" s="407"/>
      <c r="V53" s="407"/>
      <c r="W53" s="407"/>
      <c r="X53" s="407"/>
      <c r="Y53" s="407"/>
      <c r="Z53" s="407"/>
      <c r="AA53" s="407"/>
      <c r="AB53" s="407"/>
      <c r="AC53" s="407"/>
      <c r="AD53" s="407"/>
      <c r="AE53" s="407"/>
      <c r="AF53" s="407"/>
      <c r="AG53" s="407"/>
      <c r="AH53" s="407"/>
      <c r="AI53" s="407"/>
      <c r="AJ53" s="407"/>
      <c r="AK53" s="407"/>
      <c r="AL53" s="407"/>
      <c r="AM53" s="407"/>
      <c r="AN53" s="407"/>
      <c r="AO53" s="407"/>
      <c r="AP53" s="407"/>
      <c r="AQ53" s="407"/>
      <c r="AR53" s="407"/>
      <c r="AS53" s="407"/>
      <c r="AT53" s="407"/>
      <c r="AU53" s="407"/>
      <c r="AV53" s="407"/>
      <c r="AW53" s="407"/>
      <c r="AX53" s="407"/>
      <c r="AY53" s="407"/>
      <c r="AZ53" s="407"/>
      <c r="BA53" s="407"/>
      <c r="BB53" s="407"/>
      <c r="BC53" s="407"/>
      <c r="BD53" s="407"/>
      <c r="BE53" s="407"/>
      <c r="BF53" s="407"/>
      <c r="BG53" s="407"/>
      <c r="BH53" s="407"/>
      <c r="BI53" s="407"/>
      <c r="BJ53" s="407"/>
      <c r="BK53" s="407"/>
      <c r="BL53" s="407"/>
      <c r="BM53" s="407"/>
      <c r="BN53" s="407"/>
      <c r="BO53" s="407"/>
      <c r="BP53" s="407"/>
      <c r="BQ53" s="407"/>
      <c r="BR53" s="407"/>
      <c r="BS53" s="407"/>
      <c r="BT53" s="407"/>
      <c r="BU53" s="407"/>
      <c r="BV53" s="407"/>
      <c r="BW53" s="407"/>
      <c r="BX53" s="407"/>
      <c r="BY53" s="407"/>
      <c r="BZ53" s="407"/>
      <c r="CA53" s="407"/>
      <c r="CB53" s="407"/>
      <c r="CC53" s="407"/>
      <c r="CD53" s="407"/>
      <c r="CE53" s="407"/>
      <c r="CF53" s="407"/>
      <c r="CG53" s="407"/>
      <c r="CH53" s="407"/>
      <c r="CI53" s="407"/>
      <c r="CJ53" s="407"/>
      <c r="CK53" s="407"/>
      <c r="CL53" s="407"/>
      <c r="CM53" s="407"/>
      <c r="CN53" s="407"/>
      <c r="CO53" s="407"/>
      <c r="CP53" s="407"/>
      <c r="CQ53" s="407"/>
      <c r="CR53" s="407"/>
      <c r="CS53" s="407"/>
      <c r="CT53" s="407"/>
      <c r="CU53" s="407"/>
      <c r="CV53" s="407"/>
      <c r="CW53" s="407"/>
      <c r="CX53" s="407"/>
      <c r="CY53" s="407"/>
      <c r="CZ53" s="407"/>
      <c r="DA53" s="407"/>
      <c r="DB53" s="407"/>
      <c r="DC53" s="407"/>
      <c r="DD53" s="407"/>
      <c r="DE53" s="407"/>
      <c r="DF53" s="407"/>
      <c r="DG53" s="407"/>
      <c r="DH53" s="407"/>
      <c r="DI53" s="407"/>
    </row>
    <row r="54" spans="5:113" x14ac:dyDescent="0.2"/>
    <row r="55" spans="5:113" x14ac:dyDescent="0.2"/>
    <row r="56" spans="5:113" x14ac:dyDescent="0.2"/>
  </sheetData>
  <sheetProtection algorithmName="SHA-512" hashValue="rWrM19F20VeuipEICUuJ0nASrftROqUlX0EAqFmi2SMOOYzWnH8vxhNEDwMs1iAeZnyKndmWFpd/gNU6e0d1Zw==" saltValue="nCERuJsW3DDK3GgxtT1m6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8"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60" t="s">
        <v>202</v>
      </c>
      <c r="DI1" s="761"/>
      <c r="DJ1" s="761"/>
      <c r="DK1" s="761"/>
      <c r="DL1" s="761"/>
      <c r="DM1" s="761"/>
      <c r="DN1" s="762"/>
      <c r="DO1" s="196"/>
      <c r="DP1" s="760" t="s">
        <v>203</v>
      </c>
      <c r="DQ1" s="761"/>
      <c r="DR1" s="761"/>
      <c r="DS1" s="761"/>
      <c r="DT1" s="761"/>
      <c r="DU1" s="761"/>
      <c r="DV1" s="761"/>
      <c r="DW1" s="761"/>
      <c r="DX1" s="761"/>
      <c r="DY1" s="761"/>
      <c r="DZ1" s="761"/>
      <c r="EA1" s="761"/>
      <c r="EB1" s="761"/>
      <c r="EC1" s="762"/>
      <c r="ED1" s="195"/>
      <c r="EE1" s="195"/>
      <c r="EF1" s="195"/>
      <c r="EG1" s="195"/>
      <c r="EH1" s="195"/>
      <c r="EI1" s="195"/>
      <c r="EJ1" s="195"/>
      <c r="EK1" s="195"/>
      <c r="EL1" s="195"/>
      <c r="EM1" s="195"/>
    </row>
    <row r="2" spans="2:143" ht="22.8"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16" t="s">
        <v>205</v>
      </c>
      <c r="C3" s="717"/>
      <c r="D3" s="717"/>
      <c r="E3" s="717"/>
      <c r="F3" s="717"/>
      <c r="G3" s="717"/>
      <c r="H3" s="717"/>
      <c r="I3" s="717"/>
      <c r="J3" s="717"/>
      <c r="K3" s="717"/>
      <c r="L3" s="717"/>
      <c r="M3" s="717"/>
      <c r="N3" s="717"/>
      <c r="O3" s="717"/>
      <c r="P3" s="717"/>
      <c r="Q3" s="717"/>
      <c r="R3" s="717"/>
      <c r="S3" s="717"/>
      <c r="T3" s="717"/>
      <c r="U3" s="717"/>
      <c r="V3" s="717"/>
      <c r="W3" s="717"/>
      <c r="X3" s="717"/>
      <c r="Y3" s="717"/>
      <c r="Z3" s="717"/>
      <c r="AA3" s="717"/>
      <c r="AB3" s="717"/>
      <c r="AC3" s="717"/>
      <c r="AD3" s="717"/>
      <c r="AE3" s="717"/>
      <c r="AF3" s="717"/>
      <c r="AG3" s="717"/>
      <c r="AH3" s="717"/>
      <c r="AI3" s="717"/>
      <c r="AJ3" s="717"/>
      <c r="AK3" s="717"/>
      <c r="AL3" s="717"/>
      <c r="AM3" s="717"/>
      <c r="AN3" s="717"/>
      <c r="AO3" s="717"/>
      <c r="AP3" s="716" t="s">
        <v>206</v>
      </c>
      <c r="AQ3" s="717"/>
      <c r="AR3" s="717"/>
      <c r="AS3" s="717"/>
      <c r="AT3" s="717"/>
      <c r="AU3" s="717"/>
      <c r="AV3" s="717"/>
      <c r="AW3" s="717"/>
      <c r="AX3" s="717"/>
      <c r="AY3" s="717"/>
      <c r="AZ3" s="717"/>
      <c r="BA3" s="717"/>
      <c r="BB3" s="717"/>
      <c r="BC3" s="717"/>
      <c r="BD3" s="717"/>
      <c r="BE3" s="717"/>
      <c r="BF3" s="717"/>
      <c r="BG3" s="717"/>
      <c r="BH3" s="717"/>
      <c r="BI3" s="717"/>
      <c r="BJ3" s="717"/>
      <c r="BK3" s="717"/>
      <c r="BL3" s="717"/>
      <c r="BM3" s="717"/>
      <c r="BN3" s="717"/>
      <c r="BO3" s="717"/>
      <c r="BP3" s="717"/>
      <c r="BQ3" s="717"/>
      <c r="BR3" s="717"/>
      <c r="BS3" s="717"/>
      <c r="BT3" s="717"/>
      <c r="BU3" s="717"/>
      <c r="BV3" s="717"/>
      <c r="BW3" s="717"/>
      <c r="BX3" s="717"/>
      <c r="BY3" s="717"/>
      <c r="BZ3" s="717"/>
      <c r="CA3" s="717"/>
      <c r="CB3" s="718"/>
      <c r="CD3" s="716" t="s">
        <v>207</v>
      </c>
      <c r="CE3" s="717"/>
      <c r="CF3" s="717"/>
      <c r="CG3" s="717"/>
      <c r="CH3" s="717"/>
      <c r="CI3" s="717"/>
      <c r="CJ3" s="717"/>
      <c r="CK3" s="717"/>
      <c r="CL3" s="717"/>
      <c r="CM3" s="717"/>
      <c r="CN3" s="717"/>
      <c r="CO3" s="717"/>
      <c r="CP3" s="717"/>
      <c r="CQ3" s="717"/>
      <c r="CR3" s="717"/>
      <c r="CS3" s="717"/>
      <c r="CT3" s="717"/>
      <c r="CU3" s="717"/>
      <c r="CV3" s="717"/>
      <c r="CW3" s="717"/>
      <c r="CX3" s="717"/>
      <c r="CY3" s="717"/>
      <c r="CZ3" s="717"/>
      <c r="DA3" s="717"/>
      <c r="DB3" s="717"/>
      <c r="DC3" s="717"/>
      <c r="DD3" s="717"/>
      <c r="DE3" s="717"/>
      <c r="DF3" s="717"/>
      <c r="DG3" s="717"/>
      <c r="DH3" s="717"/>
      <c r="DI3" s="717"/>
      <c r="DJ3" s="717"/>
      <c r="DK3" s="717"/>
      <c r="DL3" s="717"/>
      <c r="DM3" s="717"/>
      <c r="DN3" s="717"/>
      <c r="DO3" s="717"/>
      <c r="DP3" s="717"/>
      <c r="DQ3" s="717"/>
      <c r="DR3" s="717"/>
      <c r="DS3" s="717"/>
      <c r="DT3" s="717"/>
      <c r="DU3" s="717"/>
      <c r="DV3" s="717"/>
      <c r="DW3" s="717"/>
      <c r="DX3" s="717"/>
      <c r="DY3" s="717"/>
      <c r="DZ3" s="717"/>
      <c r="EA3" s="717"/>
      <c r="EB3" s="717"/>
      <c r="EC3" s="718"/>
    </row>
    <row r="4" spans="2:143" ht="11.25" customHeight="1" x14ac:dyDescent="0.2">
      <c r="B4" s="716" t="s">
        <v>1</v>
      </c>
      <c r="C4" s="717"/>
      <c r="D4" s="717"/>
      <c r="E4" s="717"/>
      <c r="F4" s="717"/>
      <c r="G4" s="717"/>
      <c r="H4" s="717"/>
      <c r="I4" s="717"/>
      <c r="J4" s="717"/>
      <c r="K4" s="717"/>
      <c r="L4" s="717"/>
      <c r="M4" s="717"/>
      <c r="N4" s="717"/>
      <c r="O4" s="717"/>
      <c r="P4" s="717"/>
      <c r="Q4" s="718"/>
      <c r="R4" s="716" t="s">
        <v>208</v>
      </c>
      <c r="S4" s="717"/>
      <c r="T4" s="717"/>
      <c r="U4" s="717"/>
      <c r="V4" s="717"/>
      <c r="W4" s="717"/>
      <c r="X4" s="717"/>
      <c r="Y4" s="718"/>
      <c r="Z4" s="716" t="s">
        <v>209</v>
      </c>
      <c r="AA4" s="717"/>
      <c r="AB4" s="717"/>
      <c r="AC4" s="718"/>
      <c r="AD4" s="716" t="s">
        <v>210</v>
      </c>
      <c r="AE4" s="717"/>
      <c r="AF4" s="717"/>
      <c r="AG4" s="717"/>
      <c r="AH4" s="717"/>
      <c r="AI4" s="717"/>
      <c r="AJ4" s="717"/>
      <c r="AK4" s="718"/>
      <c r="AL4" s="716" t="s">
        <v>209</v>
      </c>
      <c r="AM4" s="717"/>
      <c r="AN4" s="717"/>
      <c r="AO4" s="718"/>
      <c r="AP4" s="763" t="s">
        <v>211</v>
      </c>
      <c r="AQ4" s="763"/>
      <c r="AR4" s="763"/>
      <c r="AS4" s="763"/>
      <c r="AT4" s="763"/>
      <c r="AU4" s="763"/>
      <c r="AV4" s="763"/>
      <c r="AW4" s="763"/>
      <c r="AX4" s="763"/>
      <c r="AY4" s="763"/>
      <c r="AZ4" s="763"/>
      <c r="BA4" s="763"/>
      <c r="BB4" s="763"/>
      <c r="BC4" s="763"/>
      <c r="BD4" s="763"/>
      <c r="BE4" s="763"/>
      <c r="BF4" s="763"/>
      <c r="BG4" s="763" t="s">
        <v>212</v>
      </c>
      <c r="BH4" s="763"/>
      <c r="BI4" s="763"/>
      <c r="BJ4" s="763"/>
      <c r="BK4" s="763"/>
      <c r="BL4" s="763"/>
      <c r="BM4" s="763"/>
      <c r="BN4" s="763"/>
      <c r="BO4" s="763" t="s">
        <v>209</v>
      </c>
      <c r="BP4" s="763"/>
      <c r="BQ4" s="763"/>
      <c r="BR4" s="763"/>
      <c r="BS4" s="763" t="s">
        <v>213</v>
      </c>
      <c r="BT4" s="763"/>
      <c r="BU4" s="763"/>
      <c r="BV4" s="763"/>
      <c r="BW4" s="763"/>
      <c r="BX4" s="763"/>
      <c r="BY4" s="763"/>
      <c r="BZ4" s="763"/>
      <c r="CA4" s="763"/>
      <c r="CB4" s="763"/>
      <c r="CD4" s="716" t="s">
        <v>214</v>
      </c>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717"/>
      <c r="EB4" s="717"/>
      <c r="EC4" s="718"/>
    </row>
    <row r="5" spans="2:143" ht="11.25" customHeight="1" x14ac:dyDescent="0.2">
      <c r="B5" s="722" t="s">
        <v>215</v>
      </c>
      <c r="C5" s="723"/>
      <c r="D5" s="723"/>
      <c r="E5" s="723"/>
      <c r="F5" s="723"/>
      <c r="G5" s="723"/>
      <c r="H5" s="723"/>
      <c r="I5" s="723"/>
      <c r="J5" s="723"/>
      <c r="K5" s="723"/>
      <c r="L5" s="723"/>
      <c r="M5" s="723"/>
      <c r="N5" s="723"/>
      <c r="O5" s="723"/>
      <c r="P5" s="723"/>
      <c r="Q5" s="724"/>
      <c r="R5" s="719">
        <v>64883224</v>
      </c>
      <c r="S5" s="720"/>
      <c r="T5" s="720"/>
      <c r="U5" s="720"/>
      <c r="V5" s="720"/>
      <c r="W5" s="720"/>
      <c r="X5" s="720"/>
      <c r="Y5" s="745"/>
      <c r="Z5" s="758">
        <v>42.4</v>
      </c>
      <c r="AA5" s="758"/>
      <c r="AB5" s="758"/>
      <c r="AC5" s="758"/>
      <c r="AD5" s="759">
        <v>60853899</v>
      </c>
      <c r="AE5" s="759"/>
      <c r="AF5" s="759"/>
      <c r="AG5" s="759"/>
      <c r="AH5" s="759"/>
      <c r="AI5" s="759"/>
      <c r="AJ5" s="759"/>
      <c r="AK5" s="759"/>
      <c r="AL5" s="746">
        <v>76.400000000000006</v>
      </c>
      <c r="AM5" s="728"/>
      <c r="AN5" s="728"/>
      <c r="AO5" s="747"/>
      <c r="AP5" s="722" t="s">
        <v>216</v>
      </c>
      <c r="AQ5" s="723"/>
      <c r="AR5" s="723"/>
      <c r="AS5" s="723"/>
      <c r="AT5" s="723"/>
      <c r="AU5" s="723"/>
      <c r="AV5" s="723"/>
      <c r="AW5" s="723"/>
      <c r="AX5" s="723"/>
      <c r="AY5" s="723"/>
      <c r="AZ5" s="723"/>
      <c r="BA5" s="723"/>
      <c r="BB5" s="723"/>
      <c r="BC5" s="723"/>
      <c r="BD5" s="723"/>
      <c r="BE5" s="723"/>
      <c r="BF5" s="724"/>
      <c r="BG5" s="664">
        <v>58032837</v>
      </c>
      <c r="BH5" s="665"/>
      <c r="BI5" s="665"/>
      <c r="BJ5" s="665"/>
      <c r="BK5" s="665"/>
      <c r="BL5" s="665"/>
      <c r="BM5" s="665"/>
      <c r="BN5" s="666"/>
      <c r="BO5" s="702">
        <v>89.4</v>
      </c>
      <c r="BP5" s="702"/>
      <c r="BQ5" s="702"/>
      <c r="BR5" s="702"/>
      <c r="BS5" s="703" t="s">
        <v>122</v>
      </c>
      <c r="BT5" s="703"/>
      <c r="BU5" s="703"/>
      <c r="BV5" s="703"/>
      <c r="BW5" s="703"/>
      <c r="BX5" s="703"/>
      <c r="BY5" s="703"/>
      <c r="BZ5" s="703"/>
      <c r="CA5" s="703"/>
      <c r="CB5" s="743"/>
      <c r="CD5" s="716" t="s">
        <v>211</v>
      </c>
      <c r="CE5" s="717"/>
      <c r="CF5" s="717"/>
      <c r="CG5" s="717"/>
      <c r="CH5" s="717"/>
      <c r="CI5" s="717"/>
      <c r="CJ5" s="717"/>
      <c r="CK5" s="717"/>
      <c r="CL5" s="717"/>
      <c r="CM5" s="717"/>
      <c r="CN5" s="717"/>
      <c r="CO5" s="717"/>
      <c r="CP5" s="717"/>
      <c r="CQ5" s="718"/>
      <c r="CR5" s="716" t="s">
        <v>217</v>
      </c>
      <c r="CS5" s="717"/>
      <c r="CT5" s="717"/>
      <c r="CU5" s="717"/>
      <c r="CV5" s="717"/>
      <c r="CW5" s="717"/>
      <c r="CX5" s="717"/>
      <c r="CY5" s="718"/>
      <c r="CZ5" s="716" t="s">
        <v>209</v>
      </c>
      <c r="DA5" s="717"/>
      <c r="DB5" s="717"/>
      <c r="DC5" s="718"/>
      <c r="DD5" s="716" t="s">
        <v>218</v>
      </c>
      <c r="DE5" s="717"/>
      <c r="DF5" s="717"/>
      <c r="DG5" s="717"/>
      <c r="DH5" s="717"/>
      <c r="DI5" s="717"/>
      <c r="DJ5" s="717"/>
      <c r="DK5" s="717"/>
      <c r="DL5" s="717"/>
      <c r="DM5" s="717"/>
      <c r="DN5" s="717"/>
      <c r="DO5" s="717"/>
      <c r="DP5" s="718"/>
      <c r="DQ5" s="716" t="s">
        <v>219</v>
      </c>
      <c r="DR5" s="717"/>
      <c r="DS5" s="717"/>
      <c r="DT5" s="717"/>
      <c r="DU5" s="717"/>
      <c r="DV5" s="717"/>
      <c r="DW5" s="717"/>
      <c r="DX5" s="717"/>
      <c r="DY5" s="717"/>
      <c r="DZ5" s="717"/>
      <c r="EA5" s="717"/>
      <c r="EB5" s="717"/>
      <c r="EC5" s="718"/>
    </row>
    <row r="6" spans="2:143" ht="11.25" customHeight="1" x14ac:dyDescent="0.2">
      <c r="B6" s="661" t="s">
        <v>220</v>
      </c>
      <c r="C6" s="662"/>
      <c r="D6" s="662"/>
      <c r="E6" s="662"/>
      <c r="F6" s="662"/>
      <c r="G6" s="662"/>
      <c r="H6" s="662"/>
      <c r="I6" s="662"/>
      <c r="J6" s="662"/>
      <c r="K6" s="662"/>
      <c r="L6" s="662"/>
      <c r="M6" s="662"/>
      <c r="N6" s="662"/>
      <c r="O6" s="662"/>
      <c r="P6" s="662"/>
      <c r="Q6" s="663"/>
      <c r="R6" s="664">
        <v>1389600</v>
      </c>
      <c r="S6" s="665"/>
      <c r="T6" s="665"/>
      <c r="U6" s="665"/>
      <c r="V6" s="665"/>
      <c r="W6" s="665"/>
      <c r="X6" s="665"/>
      <c r="Y6" s="666"/>
      <c r="Z6" s="702">
        <v>0.9</v>
      </c>
      <c r="AA6" s="702"/>
      <c r="AB6" s="702"/>
      <c r="AC6" s="702"/>
      <c r="AD6" s="703">
        <v>1389600</v>
      </c>
      <c r="AE6" s="703"/>
      <c r="AF6" s="703"/>
      <c r="AG6" s="703"/>
      <c r="AH6" s="703"/>
      <c r="AI6" s="703"/>
      <c r="AJ6" s="703"/>
      <c r="AK6" s="703"/>
      <c r="AL6" s="667">
        <v>1.7</v>
      </c>
      <c r="AM6" s="668"/>
      <c r="AN6" s="668"/>
      <c r="AO6" s="704"/>
      <c r="AP6" s="661" t="s">
        <v>221</v>
      </c>
      <c r="AQ6" s="662"/>
      <c r="AR6" s="662"/>
      <c r="AS6" s="662"/>
      <c r="AT6" s="662"/>
      <c r="AU6" s="662"/>
      <c r="AV6" s="662"/>
      <c r="AW6" s="662"/>
      <c r="AX6" s="662"/>
      <c r="AY6" s="662"/>
      <c r="AZ6" s="662"/>
      <c r="BA6" s="662"/>
      <c r="BB6" s="662"/>
      <c r="BC6" s="662"/>
      <c r="BD6" s="662"/>
      <c r="BE6" s="662"/>
      <c r="BF6" s="663"/>
      <c r="BG6" s="664">
        <v>58032837</v>
      </c>
      <c r="BH6" s="665"/>
      <c r="BI6" s="665"/>
      <c r="BJ6" s="665"/>
      <c r="BK6" s="665"/>
      <c r="BL6" s="665"/>
      <c r="BM6" s="665"/>
      <c r="BN6" s="666"/>
      <c r="BO6" s="702">
        <v>89.4</v>
      </c>
      <c r="BP6" s="702"/>
      <c r="BQ6" s="702"/>
      <c r="BR6" s="702"/>
      <c r="BS6" s="703" t="s">
        <v>122</v>
      </c>
      <c r="BT6" s="703"/>
      <c r="BU6" s="703"/>
      <c r="BV6" s="703"/>
      <c r="BW6" s="703"/>
      <c r="BX6" s="703"/>
      <c r="BY6" s="703"/>
      <c r="BZ6" s="703"/>
      <c r="CA6" s="703"/>
      <c r="CB6" s="743"/>
      <c r="CD6" s="722" t="s">
        <v>222</v>
      </c>
      <c r="CE6" s="723"/>
      <c r="CF6" s="723"/>
      <c r="CG6" s="723"/>
      <c r="CH6" s="723"/>
      <c r="CI6" s="723"/>
      <c r="CJ6" s="723"/>
      <c r="CK6" s="723"/>
      <c r="CL6" s="723"/>
      <c r="CM6" s="723"/>
      <c r="CN6" s="723"/>
      <c r="CO6" s="723"/>
      <c r="CP6" s="723"/>
      <c r="CQ6" s="724"/>
      <c r="CR6" s="664">
        <v>630477</v>
      </c>
      <c r="CS6" s="665"/>
      <c r="CT6" s="665"/>
      <c r="CU6" s="665"/>
      <c r="CV6" s="665"/>
      <c r="CW6" s="665"/>
      <c r="CX6" s="665"/>
      <c r="CY6" s="666"/>
      <c r="CZ6" s="746">
        <v>0.4</v>
      </c>
      <c r="DA6" s="728"/>
      <c r="DB6" s="728"/>
      <c r="DC6" s="748"/>
      <c r="DD6" s="670" t="s">
        <v>122</v>
      </c>
      <c r="DE6" s="665"/>
      <c r="DF6" s="665"/>
      <c r="DG6" s="665"/>
      <c r="DH6" s="665"/>
      <c r="DI6" s="665"/>
      <c r="DJ6" s="665"/>
      <c r="DK6" s="665"/>
      <c r="DL6" s="665"/>
      <c r="DM6" s="665"/>
      <c r="DN6" s="665"/>
      <c r="DO6" s="665"/>
      <c r="DP6" s="666"/>
      <c r="DQ6" s="670">
        <v>627759</v>
      </c>
      <c r="DR6" s="665"/>
      <c r="DS6" s="665"/>
      <c r="DT6" s="665"/>
      <c r="DU6" s="665"/>
      <c r="DV6" s="665"/>
      <c r="DW6" s="665"/>
      <c r="DX6" s="665"/>
      <c r="DY6" s="665"/>
      <c r="DZ6" s="665"/>
      <c r="EA6" s="665"/>
      <c r="EB6" s="665"/>
      <c r="EC6" s="701"/>
    </row>
    <row r="7" spans="2:143" ht="11.25" customHeight="1" x14ac:dyDescent="0.2">
      <c r="B7" s="661" t="s">
        <v>223</v>
      </c>
      <c r="C7" s="662"/>
      <c r="D7" s="662"/>
      <c r="E7" s="662"/>
      <c r="F7" s="662"/>
      <c r="G7" s="662"/>
      <c r="H7" s="662"/>
      <c r="I7" s="662"/>
      <c r="J7" s="662"/>
      <c r="K7" s="662"/>
      <c r="L7" s="662"/>
      <c r="M7" s="662"/>
      <c r="N7" s="662"/>
      <c r="O7" s="662"/>
      <c r="P7" s="662"/>
      <c r="Q7" s="663"/>
      <c r="R7" s="664">
        <v>34160</v>
      </c>
      <c r="S7" s="665"/>
      <c r="T7" s="665"/>
      <c r="U7" s="665"/>
      <c r="V7" s="665"/>
      <c r="W7" s="665"/>
      <c r="X7" s="665"/>
      <c r="Y7" s="666"/>
      <c r="Z7" s="702">
        <v>0</v>
      </c>
      <c r="AA7" s="702"/>
      <c r="AB7" s="702"/>
      <c r="AC7" s="702"/>
      <c r="AD7" s="703">
        <v>34160</v>
      </c>
      <c r="AE7" s="703"/>
      <c r="AF7" s="703"/>
      <c r="AG7" s="703"/>
      <c r="AH7" s="703"/>
      <c r="AI7" s="703"/>
      <c r="AJ7" s="703"/>
      <c r="AK7" s="703"/>
      <c r="AL7" s="667">
        <v>0</v>
      </c>
      <c r="AM7" s="668"/>
      <c r="AN7" s="668"/>
      <c r="AO7" s="704"/>
      <c r="AP7" s="661" t="s">
        <v>224</v>
      </c>
      <c r="AQ7" s="662"/>
      <c r="AR7" s="662"/>
      <c r="AS7" s="662"/>
      <c r="AT7" s="662"/>
      <c r="AU7" s="662"/>
      <c r="AV7" s="662"/>
      <c r="AW7" s="662"/>
      <c r="AX7" s="662"/>
      <c r="AY7" s="662"/>
      <c r="AZ7" s="662"/>
      <c r="BA7" s="662"/>
      <c r="BB7" s="662"/>
      <c r="BC7" s="662"/>
      <c r="BD7" s="662"/>
      <c r="BE7" s="662"/>
      <c r="BF7" s="663"/>
      <c r="BG7" s="664">
        <v>25572051</v>
      </c>
      <c r="BH7" s="665"/>
      <c r="BI7" s="665"/>
      <c r="BJ7" s="665"/>
      <c r="BK7" s="665"/>
      <c r="BL7" s="665"/>
      <c r="BM7" s="665"/>
      <c r="BN7" s="666"/>
      <c r="BO7" s="702">
        <v>39.4</v>
      </c>
      <c r="BP7" s="702"/>
      <c r="BQ7" s="702"/>
      <c r="BR7" s="702"/>
      <c r="BS7" s="703" t="s">
        <v>122</v>
      </c>
      <c r="BT7" s="703"/>
      <c r="BU7" s="703"/>
      <c r="BV7" s="703"/>
      <c r="BW7" s="703"/>
      <c r="BX7" s="703"/>
      <c r="BY7" s="703"/>
      <c r="BZ7" s="703"/>
      <c r="CA7" s="703"/>
      <c r="CB7" s="743"/>
      <c r="CD7" s="661" t="s">
        <v>225</v>
      </c>
      <c r="CE7" s="662"/>
      <c r="CF7" s="662"/>
      <c r="CG7" s="662"/>
      <c r="CH7" s="662"/>
      <c r="CI7" s="662"/>
      <c r="CJ7" s="662"/>
      <c r="CK7" s="662"/>
      <c r="CL7" s="662"/>
      <c r="CM7" s="662"/>
      <c r="CN7" s="662"/>
      <c r="CO7" s="662"/>
      <c r="CP7" s="662"/>
      <c r="CQ7" s="663"/>
      <c r="CR7" s="664">
        <v>11451324</v>
      </c>
      <c r="CS7" s="665"/>
      <c r="CT7" s="665"/>
      <c r="CU7" s="665"/>
      <c r="CV7" s="665"/>
      <c r="CW7" s="665"/>
      <c r="CX7" s="665"/>
      <c r="CY7" s="666"/>
      <c r="CZ7" s="702">
        <v>7.6</v>
      </c>
      <c r="DA7" s="702"/>
      <c r="DB7" s="702"/>
      <c r="DC7" s="702"/>
      <c r="DD7" s="670">
        <v>671140</v>
      </c>
      <c r="DE7" s="665"/>
      <c r="DF7" s="665"/>
      <c r="DG7" s="665"/>
      <c r="DH7" s="665"/>
      <c r="DI7" s="665"/>
      <c r="DJ7" s="665"/>
      <c r="DK7" s="665"/>
      <c r="DL7" s="665"/>
      <c r="DM7" s="665"/>
      <c r="DN7" s="665"/>
      <c r="DO7" s="665"/>
      <c r="DP7" s="666"/>
      <c r="DQ7" s="670">
        <v>8666712</v>
      </c>
      <c r="DR7" s="665"/>
      <c r="DS7" s="665"/>
      <c r="DT7" s="665"/>
      <c r="DU7" s="665"/>
      <c r="DV7" s="665"/>
      <c r="DW7" s="665"/>
      <c r="DX7" s="665"/>
      <c r="DY7" s="665"/>
      <c r="DZ7" s="665"/>
      <c r="EA7" s="665"/>
      <c r="EB7" s="665"/>
      <c r="EC7" s="701"/>
    </row>
    <row r="8" spans="2:143" ht="11.25" customHeight="1" x14ac:dyDescent="0.2">
      <c r="B8" s="661" t="s">
        <v>226</v>
      </c>
      <c r="C8" s="662"/>
      <c r="D8" s="662"/>
      <c r="E8" s="662"/>
      <c r="F8" s="662"/>
      <c r="G8" s="662"/>
      <c r="H8" s="662"/>
      <c r="I8" s="662"/>
      <c r="J8" s="662"/>
      <c r="K8" s="662"/>
      <c r="L8" s="662"/>
      <c r="M8" s="662"/>
      <c r="N8" s="662"/>
      <c r="O8" s="662"/>
      <c r="P8" s="662"/>
      <c r="Q8" s="663"/>
      <c r="R8" s="664">
        <v>700217</v>
      </c>
      <c r="S8" s="665"/>
      <c r="T8" s="665"/>
      <c r="U8" s="665"/>
      <c r="V8" s="665"/>
      <c r="W8" s="665"/>
      <c r="X8" s="665"/>
      <c r="Y8" s="666"/>
      <c r="Z8" s="702">
        <v>0.5</v>
      </c>
      <c r="AA8" s="702"/>
      <c r="AB8" s="702"/>
      <c r="AC8" s="702"/>
      <c r="AD8" s="703">
        <v>700217</v>
      </c>
      <c r="AE8" s="703"/>
      <c r="AF8" s="703"/>
      <c r="AG8" s="703"/>
      <c r="AH8" s="703"/>
      <c r="AI8" s="703"/>
      <c r="AJ8" s="703"/>
      <c r="AK8" s="703"/>
      <c r="AL8" s="667">
        <v>0.9</v>
      </c>
      <c r="AM8" s="668"/>
      <c r="AN8" s="668"/>
      <c r="AO8" s="704"/>
      <c r="AP8" s="661" t="s">
        <v>227</v>
      </c>
      <c r="AQ8" s="662"/>
      <c r="AR8" s="662"/>
      <c r="AS8" s="662"/>
      <c r="AT8" s="662"/>
      <c r="AU8" s="662"/>
      <c r="AV8" s="662"/>
      <c r="AW8" s="662"/>
      <c r="AX8" s="662"/>
      <c r="AY8" s="662"/>
      <c r="AZ8" s="662"/>
      <c r="BA8" s="662"/>
      <c r="BB8" s="662"/>
      <c r="BC8" s="662"/>
      <c r="BD8" s="662"/>
      <c r="BE8" s="662"/>
      <c r="BF8" s="663"/>
      <c r="BG8" s="664">
        <v>593362</v>
      </c>
      <c r="BH8" s="665"/>
      <c r="BI8" s="665"/>
      <c r="BJ8" s="665"/>
      <c r="BK8" s="665"/>
      <c r="BL8" s="665"/>
      <c r="BM8" s="665"/>
      <c r="BN8" s="666"/>
      <c r="BO8" s="702">
        <v>0.9</v>
      </c>
      <c r="BP8" s="702"/>
      <c r="BQ8" s="702"/>
      <c r="BR8" s="702"/>
      <c r="BS8" s="703" t="s">
        <v>122</v>
      </c>
      <c r="BT8" s="703"/>
      <c r="BU8" s="703"/>
      <c r="BV8" s="703"/>
      <c r="BW8" s="703"/>
      <c r="BX8" s="703"/>
      <c r="BY8" s="703"/>
      <c r="BZ8" s="703"/>
      <c r="CA8" s="703"/>
      <c r="CB8" s="743"/>
      <c r="CD8" s="661" t="s">
        <v>228</v>
      </c>
      <c r="CE8" s="662"/>
      <c r="CF8" s="662"/>
      <c r="CG8" s="662"/>
      <c r="CH8" s="662"/>
      <c r="CI8" s="662"/>
      <c r="CJ8" s="662"/>
      <c r="CK8" s="662"/>
      <c r="CL8" s="662"/>
      <c r="CM8" s="662"/>
      <c r="CN8" s="662"/>
      <c r="CO8" s="662"/>
      <c r="CP8" s="662"/>
      <c r="CQ8" s="663"/>
      <c r="CR8" s="664">
        <v>65234731</v>
      </c>
      <c r="CS8" s="665"/>
      <c r="CT8" s="665"/>
      <c r="CU8" s="665"/>
      <c r="CV8" s="665"/>
      <c r="CW8" s="665"/>
      <c r="CX8" s="665"/>
      <c r="CY8" s="666"/>
      <c r="CZ8" s="702">
        <v>43.2</v>
      </c>
      <c r="DA8" s="702"/>
      <c r="DB8" s="702"/>
      <c r="DC8" s="702"/>
      <c r="DD8" s="670">
        <v>1366491</v>
      </c>
      <c r="DE8" s="665"/>
      <c r="DF8" s="665"/>
      <c r="DG8" s="665"/>
      <c r="DH8" s="665"/>
      <c r="DI8" s="665"/>
      <c r="DJ8" s="665"/>
      <c r="DK8" s="665"/>
      <c r="DL8" s="665"/>
      <c r="DM8" s="665"/>
      <c r="DN8" s="665"/>
      <c r="DO8" s="665"/>
      <c r="DP8" s="666"/>
      <c r="DQ8" s="670">
        <v>33633132</v>
      </c>
      <c r="DR8" s="665"/>
      <c r="DS8" s="665"/>
      <c r="DT8" s="665"/>
      <c r="DU8" s="665"/>
      <c r="DV8" s="665"/>
      <c r="DW8" s="665"/>
      <c r="DX8" s="665"/>
      <c r="DY8" s="665"/>
      <c r="DZ8" s="665"/>
      <c r="EA8" s="665"/>
      <c r="EB8" s="665"/>
      <c r="EC8" s="701"/>
    </row>
    <row r="9" spans="2:143" ht="11.25" customHeight="1" x14ac:dyDescent="0.2">
      <c r="B9" s="661" t="s">
        <v>229</v>
      </c>
      <c r="C9" s="662"/>
      <c r="D9" s="662"/>
      <c r="E9" s="662"/>
      <c r="F9" s="662"/>
      <c r="G9" s="662"/>
      <c r="H9" s="662"/>
      <c r="I9" s="662"/>
      <c r="J9" s="662"/>
      <c r="K9" s="662"/>
      <c r="L9" s="662"/>
      <c r="M9" s="662"/>
      <c r="N9" s="662"/>
      <c r="O9" s="662"/>
      <c r="P9" s="662"/>
      <c r="Q9" s="663"/>
      <c r="R9" s="664">
        <v>930148</v>
      </c>
      <c r="S9" s="665"/>
      <c r="T9" s="665"/>
      <c r="U9" s="665"/>
      <c r="V9" s="665"/>
      <c r="W9" s="665"/>
      <c r="X9" s="665"/>
      <c r="Y9" s="666"/>
      <c r="Z9" s="702">
        <v>0.6</v>
      </c>
      <c r="AA9" s="702"/>
      <c r="AB9" s="702"/>
      <c r="AC9" s="702"/>
      <c r="AD9" s="703">
        <v>930148</v>
      </c>
      <c r="AE9" s="703"/>
      <c r="AF9" s="703"/>
      <c r="AG9" s="703"/>
      <c r="AH9" s="703"/>
      <c r="AI9" s="703"/>
      <c r="AJ9" s="703"/>
      <c r="AK9" s="703"/>
      <c r="AL9" s="667">
        <v>1.2</v>
      </c>
      <c r="AM9" s="668"/>
      <c r="AN9" s="668"/>
      <c r="AO9" s="704"/>
      <c r="AP9" s="661" t="s">
        <v>230</v>
      </c>
      <c r="AQ9" s="662"/>
      <c r="AR9" s="662"/>
      <c r="AS9" s="662"/>
      <c r="AT9" s="662"/>
      <c r="AU9" s="662"/>
      <c r="AV9" s="662"/>
      <c r="AW9" s="662"/>
      <c r="AX9" s="662"/>
      <c r="AY9" s="662"/>
      <c r="AZ9" s="662"/>
      <c r="BA9" s="662"/>
      <c r="BB9" s="662"/>
      <c r="BC9" s="662"/>
      <c r="BD9" s="662"/>
      <c r="BE9" s="662"/>
      <c r="BF9" s="663"/>
      <c r="BG9" s="664">
        <v>21491676</v>
      </c>
      <c r="BH9" s="665"/>
      <c r="BI9" s="665"/>
      <c r="BJ9" s="665"/>
      <c r="BK9" s="665"/>
      <c r="BL9" s="665"/>
      <c r="BM9" s="665"/>
      <c r="BN9" s="666"/>
      <c r="BO9" s="702">
        <v>33.1</v>
      </c>
      <c r="BP9" s="702"/>
      <c r="BQ9" s="702"/>
      <c r="BR9" s="702"/>
      <c r="BS9" s="703" t="s">
        <v>122</v>
      </c>
      <c r="BT9" s="703"/>
      <c r="BU9" s="703"/>
      <c r="BV9" s="703"/>
      <c r="BW9" s="703"/>
      <c r="BX9" s="703"/>
      <c r="BY9" s="703"/>
      <c r="BZ9" s="703"/>
      <c r="CA9" s="703"/>
      <c r="CB9" s="743"/>
      <c r="CD9" s="661" t="s">
        <v>231</v>
      </c>
      <c r="CE9" s="662"/>
      <c r="CF9" s="662"/>
      <c r="CG9" s="662"/>
      <c r="CH9" s="662"/>
      <c r="CI9" s="662"/>
      <c r="CJ9" s="662"/>
      <c r="CK9" s="662"/>
      <c r="CL9" s="662"/>
      <c r="CM9" s="662"/>
      <c r="CN9" s="662"/>
      <c r="CO9" s="662"/>
      <c r="CP9" s="662"/>
      <c r="CQ9" s="663"/>
      <c r="CR9" s="664">
        <v>17138129</v>
      </c>
      <c r="CS9" s="665"/>
      <c r="CT9" s="665"/>
      <c r="CU9" s="665"/>
      <c r="CV9" s="665"/>
      <c r="CW9" s="665"/>
      <c r="CX9" s="665"/>
      <c r="CY9" s="666"/>
      <c r="CZ9" s="702">
        <v>11.4</v>
      </c>
      <c r="DA9" s="702"/>
      <c r="DB9" s="702"/>
      <c r="DC9" s="702"/>
      <c r="DD9" s="670">
        <v>3495860</v>
      </c>
      <c r="DE9" s="665"/>
      <c r="DF9" s="665"/>
      <c r="DG9" s="665"/>
      <c r="DH9" s="665"/>
      <c r="DI9" s="665"/>
      <c r="DJ9" s="665"/>
      <c r="DK9" s="665"/>
      <c r="DL9" s="665"/>
      <c r="DM9" s="665"/>
      <c r="DN9" s="665"/>
      <c r="DO9" s="665"/>
      <c r="DP9" s="666"/>
      <c r="DQ9" s="670">
        <v>13709959</v>
      </c>
      <c r="DR9" s="665"/>
      <c r="DS9" s="665"/>
      <c r="DT9" s="665"/>
      <c r="DU9" s="665"/>
      <c r="DV9" s="665"/>
      <c r="DW9" s="665"/>
      <c r="DX9" s="665"/>
      <c r="DY9" s="665"/>
      <c r="DZ9" s="665"/>
      <c r="EA9" s="665"/>
      <c r="EB9" s="665"/>
      <c r="EC9" s="701"/>
    </row>
    <row r="10" spans="2:143" ht="11.25" customHeight="1" x14ac:dyDescent="0.2">
      <c r="B10" s="661" t="s">
        <v>232</v>
      </c>
      <c r="C10" s="662"/>
      <c r="D10" s="662"/>
      <c r="E10" s="662"/>
      <c r="F10" s="662"/>
      <c r="G10" s="662"/>
      <c r="H10" s="662"/>
      <c r="I10" s="662"/>
      <c r="J10" s="662"/>
      <c r="K10" s="662"/>
      <c r="L10" s="662"/>
      <c r="M10" s="662"/>
      <c r="N10" s="662"/>
      <c r="O10" s="662"/>
      <c r="P10" s="662"/>
      <c r="Q10" s="663"/>
      <c r="R10" s="664" t="s">
        <v>122</v>
      </c>
      <c r="S10" s="665"/>
      <c r="T10" s="665"/>
      <c r="U10" s="665"/>
      <c r="V10" s="665"/>
      <c r="W10" s="665"/>
      <c r="X10" s="665"/>
      <c r="Y10" s="666"/>
      <c r="Z10" s="702" t="s">
        <v>122</v>
      </c>
      <c r="AA10" s="702"/>
      <c r="AB10" s="702"/>
      <c r="AC10" s="702"/>
      <c r="AD10" s="703" t="s">
        <v>122</v>
      </c>
      <c r="AE10" s="703"/>
      <c r="AF10" s="703"/>
      <c r="AG10" s="703"/>
      <c r="AH10" s="703"/>
      <c r="AI10" s="703"/>
      <c r="AJ10" s="703"/>
      <c r="AK10" s="703"/>
      <c r="AL10" s="667" t="s">
        <v>122</v>
      </c>
      <c r="AM10" s="668"/>
      <c r="AN10" s="668"/>
      <c r="AO10" s="704"/>
      <c r="AP10" s="661" t="s">
        <v>233</v>
      </c>
      <c r="AQ10" s="662"/>
      <c r="AR10" s="662"/>
      <c r="AS10" s="662"/>
      <c r="AT10" s="662"/>
      <c r="AU10" s="662"/>
      <c r="AV10" s="662"/>
      <c r="AW10" s="662"/>
      <c r="AX10" s="662"/>
      <c r="AY10" s="662"/>
      <c r="AZ10" s="662"/>
      <c r="BA10" s="662"/>
      <c r="BB10" s="662"/>
      <c r="BC10" s="662"/>
      <c r="BD10" s="662"/>
      <c r="BE10" s="662"/>
      <c r="BF10" s="663"/>
      <c r="BG10" s="664">
        <v>1056949</v>
      </c>
      <c r="BH10" s="665"/>
      <c r="BI10" s="665"/>
      <c r="BJ10" s="665"/>
      <c r="BK10" s="665"/>
      <c r="BL10" s="665"/>
      <c r="BM10" s="665"/>
      <c r="BN10" s="666"/>
      <c r="BO10" s="702">
        <v>1.6</v>
      </c>
      <c r="BP10" s="702"/>
      <c r="BQ10" s="702"/>
      <c r="BR10" s="702"/>
      <c r="BS10" s="703" t="s">
        <v>122</v>
      </c>
      <c r="BT10" s="703"/>
      <c r="BU10" s="703"/>
      <c r="BV10" s="703"/>
      <c r="BW10" s="703"/>
      <c r="BX10" s="703"/>
      <c r="BY10" s="703"/>
      <c r="BZ10" s="703"/>
      <c r="CA10" s="703"/>
      <c r="CB10" s="743"/>
      <c r="CD10" s="661" t="s">
        <v>234</v>
      </c>
      <c r="CE10" s="662"/>
      <c r="CF10" s="662"/>
      <c r="CG10" s="662"/>
      <c r="CH10" s="662"/>
      <c r="CI10" s="662"/>
      <c r="CJ10" s="662"/>
      <c r="CK10" s="662"/>
      <c r="CL10" s="662"/>
      <c r="CM10" s="662"/>
      <c r="CN10" s="662"/>
      <c r="CO10" s="662"/>
      <c r="CP10" s="662"/>
      <c r="CQ10" s="663"/>
      <c r="CR10" s="664">
        <v>291086</v>
      </c>
      <c r="CS10" s="665"/>
      <c r="CT10" s="665"/>
      <c r="CU10" s="665"/>
      <c r="CV10" s="665"/>
      <c r="CW10" s="665"/>
      <c r="CX10" s="665"/>
      <c r="CY10" s="666"/>
      <c r="CZ10" s="702">
        <v>0.2</v>
      </c>
      <c r="DA10" s="702"/>
      <c r="DB10" s="702"/>
      <c r="DC10" s="702"/>
      <c r="DD10" s="670">
        <v>182</v>
      </c>
      <c r="DE10" s="665"/>
      <c r="DF10" s="665"/>
      <c r="DG10" s="665"/>
      <c r="DH10" s="665"/>
      <c r="DI10" s="665"/>
      <c r="DJ10" s="665"/>
      <c r="DK10" s="665"/>
      <c r="DL10" s="665"/>
      <c r="DM10" s="665"/>
      <c r="DN10" s="665"/>
      <c r="DO10" s="665"/>
      <c r="DP10" s="666"/>
      <c r="DQ10" s="670">
        <v>105236</v>
      </c>
      <c r="DR10" s="665"/>
      <c r="DS10" s="665"/>
      <c r="DT10" s="665"/>
      <c r="DU10" s="665"/>
      <c r="DV10" s="665"/>
      <c r="DW10" s="665"/>
      <c r="DX10" s="665"/>
      <c r="DY10" s="665"/>
      <c r="DZ10" s="665"/>
      <c r="EA10" s="665"/>
      <c r="EB10" s="665"/>
      <c r="EC10" s="701"/>
    </row>
    <row r="11" spans="2:143" ht="11.25" customHeight="1" x14ac:dyDescent="0.2">
      <c r="B11" s="661" t="s">
        <v>235</v>
      </c>
      <c r="C11" s="662"/>
      <c r="D11" s="662"/>
      <c r="E11" s="662"/>
      <c r="F11" s="662"/>
      <c r="G11" s="662"/>
      <c r="H11" s="662"/>
      <c r="I11" s="662"/>
      <c r="J11" s="662"/>
      <c r="K11" s="662"/>
      <c r="L11" s="662"/>
      <c r="M11" s="662"/>
      <c r="N11" s="662"/>
      <c r="O11" s="662"/>
      <c r="P11" s="662"/>
      <c r="Q11" s="663"/>
      <c r="R11" s="664">
        <v>9640377</v>
      </c>
      <c r="S11" s="665"/>
      <c r="T11" s="665"/>
      <c r="U11" s="665"/>
      <c r="V11" s="665"/>
      <c r="W11" s="665"/>
      <c r="X11" s="665"/>
      <c r="Y11" s="666"/>
      <c r="Z11" s="667">
        <v>6.3</v>
      </c>
      <c r="AA11" s="668"/>
      <c r="AB11" s="668"/>
      <c r="AC11" s="669"/>
      <c r="AD11" s="670">
        <v>9640377</v>
      </c>
      <c r="AE11" s="665"/>
      <c r="AF11" s="665"/>
      <c r="AG11" s="665"/>
      <c r="AH11" s="665"/>
      <c r="AI11" s="665"/>
      <c r="AJ11" s="665"/>
      <c r="AK11" s="666"/>
      <c r="AL11" s="667">
        <v>12.1</v>
      </c>
      <c r="AM11" s="668"/>
      <c r="AN11" s="668"/>
      <c r="AO11" s="704"/>
      <c r="AP11" s="661" t="s">
        <v>236</v>
      </c>
      <c r="AQ11" s="662"/>
      <c r="AR11" s="662"/>
      <c r="AS11" s="662"/>
      <c r="AT11" s="662"/>
      <c r="AU11" s="662"/>
      <c r="AV11" s="662"/>
      <c r="AW11" s="662"/>
      <c r="AX11" s="662"/>
      <c r="AY11" s="662"/>
      <c r="AZ11" s="662"/>
      <c r="BA11" s="662"/>
      <c r="BB11" s="662"/>
      <c r="BC11" s="662"/>
      <c r="BD11" s="662"/>
      <c r="BE11" s="662"/>
      <c r="BF11" s="663"/>
      <c r="BG11" s="664">
        <v>2430064</v>
      </c>
      <c r="BH11" s="665"/>
      <c r="BI11" s="665"/>
      <c r="BJ11" s="665"/>
      <c r="BK11" s="665"/>
      <c r="BL11" s="665"/>
      <c r="BM11" s="665"/>
      <c r="BN11" s="666"/>
      <c r="BO11" s="702">
        <v>3.7</v>
      </c>
      <c r="BP11" s="702"/>
      <c r="BQ11" s="702"/>
      <c r="BR11" s="702"/>
      <c r="BS11" s="703" t="s">
        <v>122</v>
      </c>
      <c r="BT11" s="703"/>
      <c r="BU11" s="703"/>
      <c r="BV11" s="703"/>
      <c r="BW11" s="703"/>
      <c r="BX11" s="703"/>
      <c r="BY11" s="703"/>
      <c r="BZ11" s="703"/>
      <c r="CA11" s="703"/>
      <c r="CB11" s="743"/>
      <c r="CD11" s="661" t="s">
        <v>237</v>
      </c>
      <c r="CE11" s="662"/>
      <c r="CF11" s="662"/>
      <c r="CG11" s="662"/>
      <c r="CH11" s="662"/>
      <c r="CI11" s="662"/>
      <c r="CJ11" s="662"/>
      <c r="CK11" s="662"/>
      <c r="CL11" s="662"/>
      <c r="CM11" s="662"/>
      <c r="CN11" s="662"/>
      <c r="CO11" s="662"/>
      <c r="CP11" s="662"/>
      <c r="CQ11" s="663"/>
      <c r="CR11" s="664">
        <v>2313006</v>
      </c>
      <c r="CS11" s="665"/>
      <c r="CT11" s="665"/>
      <c r="CU11" s="665"/>
      <c r="CV11" s="665"/>
      <c r="CW11" s="665"/>
      <c r="CX11" s="665"/>
      <c r="CY11" s="666"/>
      <c r="CZ11" s="702">
        <v>1.5</v>
      </c>
      <c r="DA11" s="702"/>
      <c r="DB11" s="702"/>
      <c r="DC11" s="702"/>
      <c r="DD11" s="670">
        <v>1175574</v>
      </c>
      <c r="DE11" s="665"/>
      <c r="DF11" s="665"/>
      <c r="DG11" s="665"/>
      <c r="DH11" s="665"/>
      <c r="DI11" s="665"/>
      <c r="DJ11" s="665"/>
      <c r="DK11" s="665"/>
      <c r="DL11" s="665"/>
      <c r="DM11" s="665"/>
      <c r="DN11" s="665"/>
      <c r="DO11" s="665"/>
      <c r="DP11" s="666"/>
      <c r="DQ11" s="670">
        <v>1209483</v>
      </c>
      <c r="DR11" s="665"/>
      <c r="DS11" s="665"/>
      <c r="DT11" s="665"/>
      <c r="DU11" s="665"/>
      <c r="DV11" s="665"/>
      <c r="DW11" s="665"/>
      <c r="DX11" s="665"/>
      <c r="DY11" s="665"/>
      <c r="DZ11" s="665"/>
      <c r="EA11" s="665"/>
      <c r="EB11" s="665"/>
      <c r="EC11" s="701"/>
    </row>
    <row r="12" spans="2:143" ht="11.25" customHeight="1" x14ac:dyDescent="0.2">
      <c r="B12" s="661" t="s">
        <v>238</v>
      </c>
      <c r="C12" s="662"/>
      <c r="D12" s="662"/>
      <c r="E12" s="662"/>
      <c r="F12" s="662"/>
      <c r="G12" s="662"/>
      <c r="H12" s="662"/>
      <c r="I12" s="662"/>
      <c r="J12" s="662"/>
      <c r="K12" s="662"/>
      <c r="L12" s="662"/>
      <c r="M12" s="662"/>
      <c r="N12" s="662"/>
      <c r="O12" s="662"/>
      <c r="P12" s="662"/>
      <c r="Q12" s="663"/>
      <c r="R12" s="664" t="s">
        <v>122</v>
      </c>
      <c r="S12" s="665"/>
      <c r="T12" s="665"/>
      <c r="U12" s="665"/>
      <c r="V12" s="665"/>
      <c r="W12" s="665"/>
      <c r="X12" s="665"/>
      <c r="Y12" s="666"/>
      <c r="Z12" s="702" t="s">
        <v>122</v>
      </c>
      <c r="AA12" s="702"/>
      <c r="AB12" s="702"/>
      <c r="AC12" s="702"/>
      <c r="AD12" s="703" t="s">
        <v>122</v>
      </c>
      <c r="AE12" s="703"/>
      <c r="AF12" s="703"/>
      <c r="AG12" s="703"/>
      <c r="AH12" s="703"/>
      <c r="AI12" s="703"/>
      <c r="AJ12" s="703"/>
      <c r="AK12" s="703"/>
      <c r="AL12" s="667" t="s">
        <v>122</v>
      </c>
      <c r="AM12" s="668"/>
      <c r="AN12" s="668"/>
      <c r="AO12" s="704"/>
      <c r="AP12" s="661" t="s">
        <v>239</v>
      </c>
      <c r="AQ12" s="662"/>
      <c r="AR12" s="662"/>
      <c r="AS12" s="662"/>
      <c r="AT12" s="662"/>
      <c r="AU12" s="662"/>
      <c r="AV12" s="662"/>
      <c r="AW12" s="662"/>
      <c r="AX12" s="662"/>
      <c r="AY12" s="662"/>
      <c r="AZ12" s="662"/>
      <c r="BA12" s="662"/>
      <c r="BB12" s="662"/>
      <c r="BC12" s="662"/>
      <c r="BD12" s="662"/>
      <c r="BE12" s="662"/>
      <c r="BF12" s="663"/>
      <c r="BG12" s="664">
        <v>28746318</v>
      </c>
      <c r="BH12" s="665"/>
      <c r="BI12" s="665"/>
      <c r="BJ12" s="665"/>
      <c r="BK12" s="665"/>
      <c r="BL12" s="665"/>
      <c r="BM12" s="665"/>
      <c r="BN12" s="666"/>
      <c r="BO12" s="702">
        <v>44.3</v>
      </c>
      <c r="BP12" s="702"/>
      <c r="BQ12" s="702"/>
      <c r="BR12" s="702"/>
      <c r="BS12" s="703" t="s">
        <v>122</v>
      </c>
      <c r="BT12" s="703"/>
      <c r="BU12" s="703"/>
      <c r="BV12" s="703"/>
      <c r="BW12" s="703"/>
      <c r="BX12" s="703"/>
      <c r="BY12" s="703"/>
      <c r="BZ12" s="703"/>
      <c r="CA12" s="703"/>
      <c r="CB12" s="743"/>
      <c r="CD12" s="661" t="s">
        <v>240</v>
      </c>
      <c r="CE12" s="662"/>
      <c r="CF12" s="662"/>
      <c r="CG12" s="662"/>
      <c r="CH12" s="662"/>
      <c r="CI12" s="662"/>
      <c r="CJ12" s="662"/>
      <c r="CK12" s="662"/>
      <c r="CL12" s="662"/>
      <c r="CM12" s="662"/>
      <c r="CN12" s="662"/>
      <c r="CO12" s="662"/>
      <c r="CP12" s="662"/>
      <c r="CQ12" s="663"/>
      <c r="CR12" s="664">
        <v>4423248</v>
      </c>
      <c r="CS12" s="665"/>
      <c r="CT12" s="665"/>
      <c r="CU12" s="665"/>
      <c r="CV12" s="665"/>
      <c r="CW12" s="665"/>
      <c r="CX12" s="665"/>
      <c r="CY12" s="666"/>
      <c r="CZ12" s="702">
        <v>2.9</v>
      </c>
      <c r="DA12" s="702"/>
      <c r="DB12" s="702"/>
      <c r="DC12" s="702"/>
      <c r="DD12" s="670">
        <v>158281</v>
      </c>
      <c r="DE12" s="665"/>
      <c r="DF12" s="665"/>
      <c r="DG12" s="665"/>
      <c r="DH12" s="665"/>
      <c r="DI12" s="665"/>
      <c r="DJ12" s="665"/>
      <c r="DK12" s="665"/>
      <c r="DL12" s="665"/>
      <c r="DM12" s="665"/>
      <c r="DN12" s="665"/>
      <c r="DO12" s="665"/>
      <c r="DP12" s="666"/>
      <c r="DQ12" s="670">
        <v>3064466</v>
      </c>
      <c r="DR12" s="665"/>
      <c r="DS12" s="665"/>
      <c r="DT12" s="665"/>
      <c r="DU12" s="665"/>
      <c r="DV12" s="665"/>
      <c r="DW12" s="665"/>
      <c r="DX12" s="665"/>
      <c r="DY12" s="665"/>
      <c r="DZ12" s="665"/>
      <c r="EA12" s="665"/>
      <c r="EB12" s="665"/>
      <c r="EC12" s="701"/>
    </row>
    <row r="13" spans="2:143" ht="11.25" customHeight="1" x14ac:dyDescent="0.2">
      <c r="B13" s="661" t="s">
        <v>241</v>
      </c>
      <c r="C13" s="662"/>
      <c r="D13" s="662"/>
      <c r="E13" s="662"/>
      <c r="F13" s="662"/>
      <c r="G13" s="662"/>
      <c r="H13" s="662"/>
      <c r="I13" s="662"/>
      <c r="J13" s="662"/>
      <c r="K13" s="662"/>
      <c r="L13" s="662"/>
      <c r="M13" s="662"/>
      <c r="N13" s="662"/>
      <c r="O13" s="662"/>
      <c r="P13" s="662"/>
      <c r="Q13" s="663"/>
      <c r="R13" s="664">
        <v>18290</v>
      </c>
      <c r="S13" s="665"/>
      <c r="T13" s="665"/>
      <c r="U13" s="665"/>
      <c r="V13" s="665"/>
      <c r="W13" s="665"/>
      <c r="X13" s="665"/>
      <c r="Y13" s="666"/>
      <c r="Z13" s="702">
        <v>0</v>
      </c>
      <c r="AA13" s="702"/>
      <c r="AB13" s="702"/>
      <c r="AC13" s="702"/>
      <c r="AD13" s="703">
        <v>18290</v>
      </c>
      <c r="AE13" s="703"/>
      <c r="AF13" s="703"/>
      <c r="AG13" s="703"/>
      <c r="AH13" s="703"/>
      <c r="AI13" s="703"/>
      <c r="AJ13" s="703"/>
      <c r="AK13" s="703"/>
      <c r="AL13" s="667">
        <v>0</v>
      </c>
      <c r="AM13" s="668"/>
      <c r="AN13" s="668"/>
      <c r="AO13" s="704"/>
      <c r="AP13" s="661" t="s">
        <v>242</v>
      </c>
      <c r="AQ13" s="662"/>
      <c r="AR13" s="662"/>
      <c r="AS13" s="662"/>
      <c r="AT13" s="662"/>
      <c r="AU13" s="662"/>
      <c r="AV13" s="662"/>
      <c r="AW13" s="662"/>
      <c r="AX13" s="662"/>
      <c r="AY13" s="662"/>
      <c r="AZ13" s="662"/>
      <c r="BA13" s="662"/>
      <c r="BB13" s="662"/>
      <c r="BC13" s="662"/>
      <c r="BD13" s="662"/>
      <c r="BE13" s="662"/>
      <c r="BF13" s="663"/>
      <c r="BG13" s="664">
        <v>28570393</v>
      </c>
      <c r="BH13" s="665"/>
      <c r="BI13" s="665"/>
      <c r="BJ13" s="665"/>
      <c r="BK13" s="665"/>
      <c r="BL13" s="665"/>
      <c r="BM13" s="665"/>
      <c r="BN13" s="666"/>
      <c r="BO13" s="702">
        <v>44</v>
      </c>
      <c r="BP13" s="702"/>
      <c r="BQ13" s="702"/>
      <c r="BR13" s="702"/>
      <c r="BS13" s="703" t="s">
        <v>122</v>
      </c>
      <c r="BT13" s="703"/>
      <c r="BU13" s="703"/>
      <c r="BV13" s="703"/>
      <c r="BW13" s="703"/>
      <c r="BX13" s="703"/>
      <c r="BY13" s="703"/>
      <c r="BZ13" s="703"/>
      <c r="CA13" s="703"/>
      <c r="CB13" s="743"/>
      <c r="CD13" s="661" t="s">
        <v>243</v>
      </c>
      <c r="CE13" s="662"/>
      <c r="CF13" s="662"/>
      <c r="CG13" s="662"/>
      <c r="CH13" s="662"/>
      <c r="CI13" s="662"/>
      <c r="CJ13" s="662"/>
      <c r="CK13" s="662"/>
      <c r="CL13" s="662"/>
      <c r="CM13" s="662"/>
      <c r="CN13" s="662"/>
      <c r="CO13" s="662"/>
      <c r="CP13" s="662"/>
      <c r="CQ13" s="663"/>
      <c r="CR13" s="664">
        <v>13843502</v>
      </c>
      <c r="CS13" s="665"/>
      <c r="CT13" s="665"/>
      <c r="CU13" s="665"/>
      <c r="CV13" s="665"/>
      <c r="CW13" s="665"/>
      <c r="CX13" s="665"/>
      <c r="CY13" s="666"/>
      <c r="CZ13" s="702">
        <v>9.1999999999999993</v>
      </c>
      <c r="DA13" s="702"/>
      <c r="DB13" s="702"/>
      <c r="DC13" s="702"/>
      <c r="DD13" s="670">
        <v>7526866</v>
      </c>
      <c r="DE13" s="665"/>
      <c r="DF13" s="665"/>
      <c r="DG13" s="665"/>
      <c r="DH13" s="665"/>
      <c r="DI13" s="665"/>
      <c r="DJ13" s="665"/>
      <c r="DK13" s="665"/>
      <c r="DL13" s="665"/>
      <c r="DM13" s="665"/>
      <c r="DN13" s="665"/>
      <c r="DO13" s="665"/>
      <c r="DP13" s="666"/>
      <c r="DQ13" s="670">
        <v>7457087</v>
      </c>
      <c r="DR13" s="665"/>
      <c r="DS13" s="665"/>
      <c r="DT13" s="665"/>
      <c r="DU13" s="665"/>
      <c r="DV13" s="665"/>
      <c r="DW13" s="665"/>
      <c r="DX13" s="665"/>
      <c r="DY13" s="665"/>
      <c r="DZ13" s="665"/>
      <c r="EA13" s="665"/>
      <c r="EB13" s="665"/>
      <c r="EC13" s="701"/>
    </row>
    <row r="14" spans="2:143" ht="11.25" customHeight="1" x14ac:dyDescent="0.2">
      <c r="B14" s="661" t="s">
        <v>244</v>
      </c>
      <c r="C14" s="662"/>
      <c r="D14" s="662"/>
      <c r="E14" s="662"/>
      <c r="F14" s="662"/>
      <c r="G14" s="662"/>
      <c r="H14" s="662"/>
      <c r="I14" s="662"/>
      <c r="J14" s="662"/>
      <c r="K14" s="662"/>
      <c r="L14" s="662"/>
      <c r="M14" s="662"/>
      <c r="N14" s="662"/>
      <c r="O14" s="662"/>
      <c r="P14" s="662"/>
      <c r="Q14" s="663"/>
      <c r="R14" s="664" t="s">
        <v>122</v>
      </c>
      <c r="S14" s="665"/>
      <c r="T14" s="665"/>
      <c r="U14" s="665"/>
      <c r="V14" s="665"/>
      <c r="W14" s="665"/>
      <c r="X14" s="665"/>
      <c r="Y14" s="666"/>
      <c r="Z14" s="702" t="s">
        <v>122</v>
      </c>
      <c r="AA14" s="702"/>
      <c r="AB14" s="702"/>
      <c r="AC14" s="702"/>
      <c r="AD14" s="703" t="s">
        <v>122</v>
      </c>
      <c r="AE14" s="703"/>
      <c r="AF14" s="703"/>
      <c r="AG14" s="703"/>
      <c r="AH14" s="703"/>
      <c r="AI14" s="703"/>
      <c r="AJ14" s="703"/>
      <c r="AK14" s="703"/>
      <c r="AL14" s="667" t="s">
        <v>122</v>
      </c>
      <c r="AM14" s="668"/>
      <c r="AN14" s="668"/>
      <c r="AO14" s="704"/>
      <c r="AP14" s="661" t="s">
        <v>245</v>
      </c>
      <c r="AQ14" s="662"/>
      <c r="AR14" s="662"/>
      <c r="AS14" s="662"/>
      <c r="AT14" s="662"/>
      <c r="AU14" s="662"/>
      <c r="AV14" s="662"/>
      <c r="AW14" s="662"/>
      <c r="AX14" s="662"/>
      <c r="AY14" s="662"/>
      <c r="AZ14" s="662"/>
      <c r="BA14" s="662"/>
      <c r="BB14" s="662"/>
      <c r="BC14" s="662"/>
      <c r="BD14" s="662"/>
      <c r="BE14" s="662"/>
      <c r="BF14" s="663"/>
      <c r="BG14" s="664">
        <v>1211845</v>
      </c>
      <c r="BH14" s="665"/>
      <c r="BI14" s="665"/>
      <c r="BJ14" s="665"/>
      <c r="BK14" s="665"/>
      <c r="BL14" s="665"/>
      <c r="BM14" s="665"/>
      <c r="BN14" s="666"/>
      <c r="BO14" s="702">
        <v>1.9</v>
      </c>
      <c r="BP14" s="702"/>
      <c r="BQ14" s="702"/>
      <c r="BR14" s="702"/>
      <c r="BS14" s="703" t="s">
        <v>122</v>
      </c>
      <c r="BT14" s="703"/>
      <c r="BU14" s="703"/>
      <c r="BV14" s="703"/>
      <c r="BW14" s="703"/>
      <c r="BX14" s="703"/>
      <c r="BY14" s="703"/>
      <c r="BZ14" s="703"/>
      <c r="CA14" s="703"/>
      <c r="CB14" s="743"/>
      <c r="CD14" s="661" t="s">
        <v>246</v>
      </c>
      <c r="CE14" s="662"/>
      <c r="CF14" s="662"/>
      <c r="CG14" s="662"/>
      <c r="CH14" s="662"/>
      <c r="CI14" s="662"/>
      <c r="CJ14" s="662"/>
      <c r="CK14" s="662"/>
      <c r="CL14" s="662"/>
      <c r="CM14" s="662"/>
      <c r="CN14" s="662"/>
      <c r="CO14" s="662"/>
      <c r="CP14" s="662"/>
      <c r="CQ14" s="663"/>
      <c r="CR14" s="664">
        <v>4192379</v>
      </c>
      <c r="CS14" s="665"/>
      <c r="CT14" s="665"/>
      <c r="CU14" s="665"/>
      <c r="CV14" s="665"/>
      <c r="CW14" s="665"/>
      <c r="CX14" s="665"/>
      <c r="CY14" s="666"/>
      <c r="CZ14" s="702">
        <v>2.8</v>
      </c>
      <c r="DA14" s="702"/>
      <c r="DB14" s="702"/>
      <c r="DC14" s="702"/>
      <c r="DD14" s="670">
        <v>472023</v>
      </c>
      <c r="DE14" s="665"/>
      <c r="DF14" s="665"/>
      <c r="DG14" s="665"/>
      <c r="DH14" s="665"/>
      <c r="DI14" s="665"/>
      <c r="DJ14" s="665"/>
      <c r="DK14" s="665"/>
      <c r="DL14" s="665"/>
      <c r="DM14" s="665"/>
      <c r="DN14" s="665"/>
      <c r="DO14" s="665"/>
      <c r="DP14" s="666"/>
      <c r="DQ14" s="670">
        <v>3672373</v>
      </c>
      <c r="DR14" s="665"/>
      <c r="DS14" s="665"/>
      <c r="DT14" s="665"/>
      <c r="DU14" s="665"/>
      <c r="DV14" s="665"/>
      <c r="DW14" s="665"/>
      <c r="DX14" s="665"/>
      <c r="DY14" s="665"/>
      <c r="DZ14" s="665"/>
      <c r="EA14" s="665"/>
      <c r="EB14" s="665"/>
      <c r="EC14" s="701"/>
    </row>
    <row r="15" spans="2:143" ht="11.25" customHeight="1" x14ac:dyDescent="0.2">
      <c r="B15" s="661" t="s">
        <v>247</v>
      </c>
      <c r="C15" s="662"/>
      <c r="D15" s="662"/>
      <c r="E15" s="662"/>
      <c r="F15" s="662"/>
      <c r="G15" s="662"/>
      <c r="H15" s="662"/>
      <c r="I15" s="662"/>
      <c r="J15" s="662"/>
      <c r="K15" s="662"/>
      <c r="L15" s="662"/>
      <c r="M15" s="662"/>
      <c r="N15" s="662"/>
      <c r="O15" s="662"/>
      <c r="P15" s="662"/>
      <c r="Q15" s="663"/>
      <c r="R15" s="664">
        <v>356589</v>
      </c>
      <c r="S15" s="665"/>
      <c r="T15" s="665"/>
      <c r="U15" s="665"/>
      <c r="V15" s="665"/>
      <c r="W15" s="665"/>
      <c r="X15" s="665"/>
      <c r="Y15" s="666"/>
      <c r="Z15" s="702">
        <v>0.2</v>
      </c>
      <c r="AA15" s="702"/>
      <c r="AB15" s="702"/>
      <c r="AC15" s="702"/>
      <c r="AD15" s="703">
        <v>356589</v>
      </c>
      <c r="AE15" s="703"/>
      <c r="AF15" s="703"/>
      <c r="AG15" s="703"/>
      <c r="AH15" s="703"/>
      <c r="AI15" s="703"/>
      <c r="AJ15" s="703"/>
      <c r="AK15" s="703"/>
      <c r="AL15" s="667">
        <v>0.4</v>
      </c>
      <c r="AM15" s="668"/>
      <c r="AN15" s="668"/>
      <c r="AO15" s="704"/>
      <c r="AP15" s="661" t="s">
        <v>248</v>
      </c>
      <c r="AQ15" s="662"/>
      <c r="AR15" s="662"/>
      <c r="AS15" s="662"/>
      <c r="AT15" s="662"/>
      <c r="AU15" s="662"/>
      <c r="AV15" s="662"/>
      <c r="AW15" s="662"/>
      <c r="AX15" s="662"/>
      <c r="AY15" s="662"/>
      <c r="AZ15" s="662"/>
      <c r="BA15" s="662"/>
      <c r="BB15" s="662"/>
      <c r="BC15" s="662"/>
      <c r="BD15" s="662"/>
      <c r="BE15" s="662"/>
      <c r="BF15" s="663"/>
      <c r="BG15" s="664">
        <v>2502512</v>
      </c>
      <c r="BH15" s="665"/>
      <c r="BI15" s="665"/>
      <c r="BJ15" s="665"/>
      <c r="BK15" s="665"/>
      <c r="BL15" s="665"/>
      <c r="BM15" s="665"/>
      <c r="BN15" s="666"/>
      <c r="BO15" s="702">
        <v>3.9</v>
      </c>
      <c r="BP15" s="702"/>
      <c r="BQ15" s="702"/>
      <c r="BR15" s="702"/>
      <c r="BS15" s="703" t="s">
        <v>122</v>
      </c>
      <c r="BT15" s="703"/>
      <c r="BU15" s="703"/>
      <c r="BV15" s="703"/>
      <c r="BW15" s="703"/>
      <c r="BX15" s="703"/>
      <c r="BY15" s="703"/>
      <c r="BZ15" s="703"/>
      <c r="CA15" s="703"/>
      <c r="CB15" s="743"/>
      <c r="CD15" s="661" t="s">
        <v>249</v>
      </c>
      <c r="CE15" s="662"/>
      <c r="CF15" s="662"/>
      <c r="CG15" s="662"/>
      <c r="CH15" s="662"/>
      <c r="CI15" s="662"/>
      <c r="CJ15" s="662"/>
      <c r="CK15" s="662"/>
      <c r="CL15" s="662"/>
      <c r="CM15" s="662"/>
      <c r="CN15" s="662"/>
      <c r="CO15" s="662"/>
      <c r="CP15" s="662"/>
      <c r="CQ15" s="663"/>
      <c r="CR15" s="664">
        <v>21405238</v>
      </c>
      <c r="CS15" s="665"/>
      <c r="CT15" s="665"/>
      <c r="CU15" s="665"/>
      <c r="CV15" s="665"/>
      <c r="CW15" s="665"/>
      <c r="CX15" s="665"/>
      <c r="CY15" s="666"/>
      <c r="CZ15" s="702">
        <v>14.2</v>
      </c>
      <c r="DA15" s="702"/>
      <c r="DB15" s="702"/>
      <c r="DC15" s="702"/>
      <c r="DD15" s="670">
        <v>6990542</v>
      </c>
      <c r="DE15" s="665"/>
      <c r="DF15" s="665"/>
      <c r="DG15" s="665"/>
      <c r="DH15" s="665"/>
      <c r="DI15" s="665"/>
      <c r="DJ15" s="665"/>
      <c r="DK15" s="665"/>
      <c r="DL15" s="665"/>
      <c r="DM15" s="665"/>
      <c r="DN15" s="665"/>
      <c r="DO15" s="665"/>
      <c r="DP15" s="666"/>
      <c r="DQ15" s="670">
        <v>13734092</v>
      </c>
      <c r="DR15" s="665"/>
      <c r="DS15" s="665"/>
      <c r="DT15" s="665"/>
      <c r="DU15" s="665"/>
      <c r="DV15" s="665"/>
      <c r="DW15" s="665"/>
      <c r="DX15" s="665"/>
      <c r="DY15" s="665"/>
      <c r="DZ15" s="665"/>
      <c r="EA15" s="665"/>
      <c r="EB15" s="665"/>
      <c r="EC15" s="701"/>
    </row>
    <row r="16" spans="2:143" ht="11.25" customHeight="1" x14ac:dyDescent="0.2">
      <c r="B16" s="661" t="s">
        <v>250</v>
      </c>
      <c r="C16" s="662"/>
      <c r="D16" s="662"/>
      <c r="E16" s="662"/>
      <c r="F16" s="662"/>
      <c r="G16" s="662"/>
      <c r="H16" s="662"/>
      <c r="I16" s="662"/>
      <c r="J16" s="662"/>
      <c r="K16" s="662"/>
      <c r="L16" s="662"/>
      <c r="M16" s="662"/>
      <c r="N16" s="662"/>
      <c r="O16" s="662"/>
      <c r="P16" s="662"/>
      <c r="Q16" s="663"/>
      <c r="R16" s="664">
        <v>1616552</v>
      </c>
      <c r="S16" s="665"/>
      <c r="T16" s="665"/>
      <c r="U16" s="665"/>
      <c r="V16" s="665"/>
      <c r="W16" s="665"/>
      <c r="X16" s="665"/>
      <c r="Y16" s="666"/>
      <c r="Z16" s="702">
        <v>1.1000000000000001</v>
      </c>
      <c r="AA16" s="702"/>
      <c r="AB16" s="702"/>
      <c r="AC16" s="702"/>
      <c r="AD16" s="703">
        <v>1616552</v>
      </c>
      <c r="AE16" s="703"/>
      <c r="AF16" s="703"/>
      <c r="AG16" s="703"/>
      <c r="AH16" s="703"/>
      <c r="AI16" s="703"/>
      <c r="AJ16" s="703"/>
      <c r="AK16" s="703"/>
      <c r="AL16" s="667">
        <v>2</v>
      </c>
      <c r="AM16" s="668"/>
      <c r="AN16" s="668"/>
      <c r="AO16" s="704"/>
      <c r="AP16" s="661" t="s">
        <v>251</v>
      </c>
      <c r="AQ16" s="662"/>
      <c r="AR16" s="662"/>
      <c r="AS16" s="662"/>
      <c r="AT16" s="662"/>
      <c r="AU16" s="662"/>
      <c r="AV16" s="662"/>
      <c r="AW16" s="662"/>
      <c r="AX16" s="662"/>
      <c r="AY16" s="662"/>
      <c r="AZ16" s="662"/>
      <c r="BA16" s="662"/>
      <c r="BB16" s="662"/>
      <c r="BC16" s="662"/>
      <c r="BD16" s="662"/>
      <c r="BE16" s="662"/>
      <c r="BF16" s="663"/>
      <c r="BG16" s="664">
        <v>111</v>
      </c>
      <c r="BH16" s="665"/>
      <c r="BI16" s="665"/>
      <c r="BJ16" s="665"/>
      <c r="BK16" s="665"/>
      <c r="BL16" s="665"/>
      <c r="BM16" s="665"/>
      <c r="BN16" s="666"/>
      <c r="BO16" s="702">
        <v>0</v>
      </c>
      <c r="BP16" s="702"/>
      <c r="BQ16" s="702"/>
      <c r="BR16" s="702"/>
      <c r="BS16" s="703" t="s">
        <v>122</v>
      </c>
      <c r="BT16" s="703"/>
      <c r="BU16" s="703"/>
      <c r="BV16" s="703"/>
      <c r="BW16" s="703"/>
      <c r="BX16" s="703"/>
      <c r="BY16" s="703"/>
      <c r="BZ16" s="703"/>
      <c r="CA16" s="703"/>
      <c r="CB16" s="743"/>
      <c r="CD16" s="661" t="s">
        <v>252</v>
      </c>
      <c r="CE16" s="662"/>
      <c r="CF16" s="662"/>
      <c r="CG16" s="662"/>
      <c r="CH16" s="662"/>
      <c r="CI16" s="662"/>
      <c r="CJ16" s="662"/>
      <c r="CK16" s="662"/>
      <c r="CL16" s="662"/>
      <c r="CM16" s="662"/>
      <c r="CN16" s="662"/>
      <c r="CO16" s="662"/>
      <c r="CP16" s="662"/>
      <c r="CQ16" s="663"/>
      <c r="CR16" s="664">
        <v>176597</v>
      </c>
      <c r="CS16" s="665"/>
      <c r="CT16" s="665"/>
      <c r="CU16" s="665"/>
      <c r="CV16" s="665"/>
      <c r="CW16" s="665"/>
      <c r="CX16" s="665"/>
      <c r="CY16" s="666"/>
      <c r="CZ16" s="702">
        <v>0.1</v>
      </c>
      <c r="DA16" s="702"/>
      <c r="DB16" s="702"/>
      <c r="DC16" s="702"/>
      <c r="DD16" s="670" t="s">
        <v>122</v>
      </c>
      <c r="DE16" s="665"/>
      <c r="DF16" s="665"/>
      <c r="DG16" s="665"/>
      <c r="DH16" s="665"/>
      <c r="DI16" s="665"/>
      <c r="DJ16" s="665"/>
      <c r="DK16" s="665"/>
      <c r="DL16" s="665"/>
      <c r="DM16" s="665"/>
      <c r="DN16" s="665"/>
      <c r="DO16" s="665"/>
      <c r="DP16" s="666"/>
      <c r="DQ16" s="670">
        <v>32712</v>
      </c>
      <c r="DR16" s="665"/>
      <c r="DS16" s="665"/>
      <c r="DT16" s="665"/>
      <c r="DU16" s="665"/>
      <c r="DV16" s="665"/>
      <c r="DW16" s="665"/>
      <c r="DX16" s="665"/>
      <c r="DY16" s="665"/>
      <c r="DZ16" s="665"/>
      <c r="EA16" s="665"/>
      <c r="EB16" s="665"/>
      <c r="EC16" s="701"/>
    </row>
    <row r="17" spans="2:133" ht="11.25" customHeight="1" x14ac:dyDescent="0.2">
      <c r="B17" s="661" t="s">
        <v>253</v>
      </c>
      <c r="C17" s="662"/>
      <c r="D17" s="662"/>
      <c r="E17" s="662"/>
      <c r="F17" s="662"/>
      <c r="G17" s="662"/>
      <c r="H17" s="662"/>
      <c r="I17" s="662"/>
      <c r="J17" s="662"/>
      <c r="K17" s="662"/>
      <c r="L17" s="662"/>
      <c r="M17" s="662"/>
      <c r="N17" s="662"/>
      <c r="O17" s="662"/>
      <c r="P17" s="662"/>
      <c r="Q17" s="663"/>
      <c r="R17" s="664">
        <v>2184130</v>
      </c>
      <c r="S17" s="665"/>
      <c r="T17" s="665"/>
      <c r="U17" s="665"/>
      <c r="V17" s="665"/>
      <c r="W17" s="665"/>
      <c r="X17" s="665"/>
      <c r="Y17" s="666"/>
      <c r="Z17" s="702">
        <v>1.4</v>
      </c>
      <c r="AA17" s="702"/>
      <c r="AB17" s="702"/>
      <c r="AC17" s="702"/>
      <c r="AD17" s="703">
        <v>2184130</v>
      </c>
      <c r="AE17" s="703"/>
      <c r="AF17" s="703"/>
      <c r="AG17" s="703"/>
      <c r="AH17" s="703"/>
      <c r="AI17" s="703"/>
      <c r="AJ17" s="703"/>
      <c r="AK17" s="703"/>
      <c r="AL17" s="667">
        <v>2.7</v>
      </c>
      <c r="AM17" s="668"/>
      <c r="AN17" s="668"/>
      <c r="AO17" s="704"/>
      <c r="AP17" s="661" t="s">
        <v>254</v>
      </c>
      <c r="AQ17" s="662"/>
      <c r="AR17" s="662"/>
      <c r="AS17" s="662"/>
      <c r="AT17" s="662"/>
      <c r="AU17" s="662"/>
      <c r="AV17" s="662"/>
      <c r="AW17" s="662"/>
      <c r="AX17" s="662"/>
      <c r="AY17" s="662"/>
      <c r="AZ17" s="662"/>
      <c r="BA17" s="662"/>
      <c r="BB17" s="662"/>
      <c r="BC17" s="662"/>
      <c r="BD17" s="662"/>
      <c r="BE17" s="662"/>
      <c r="BF17" s="663"/>
      <c r="BG17" s="664" t="s">
        <v>122</v>
      </c>
      <c r="BH17" s="665"/>
      <c r="BI17" s="665"/>
      <c r="BJ17" s="665"/>
      <c r="BK17" s="665"/>
      <c r="BL17" s="665"/>
      <c r="BM17" s="665"/>
      <c r="BN17" s="666"/>
      <c r="BO17" s="702" t="s">
        <v>122</v>
      </c>
      <c r="BP17" s="702"/>
      <c r="BQ17" s="702"/>
      <c r="BR17" s="702"/>
      <c r="BS17" s="703" t="s">
        <v>122</v>
      </c>
      <c r="BT17" s="703"/>
      <c r="BU17" s="703"/>
      <c r="BV17" s="703"/>
      <c r="BW17" s="703"/>
      <c r="BX17" s="703"/>
      <c r="BY17" s="703"/>
      <c r="BZ17" s="703"/>
      <c r="CA17" s="703"/>
      <c r="CB17" s="743"/>
      <c r="CD17" s="661" t="s">
        <v>255</v>
      </c>
      <c r="CE17" s="662"/>
      <c r="CF17" s="662"/>
      <c r="CG17" s="662"/>
      <c r="CH17" s="662"/>
      <c r="CI17" s="662"/>
      <c r="CJ17" s="662"/>
      <c r="CK17" s="662"/>
      <c r="CL17" s="662"/>
      <c r="CM17" s="662"/>
      <c r="CN17" s="662"/>
      <c r="CO17" s="662"/>
      <c r="CP17" s="662"/>
      <c r="CQ17" s="663"/>
      <c r="CR17" s="664">
        <v>9864964</v>
      </c>
      <c r="CS17" s="665"/>
      <c r="CT17" s="665"/>
      <c r="CU17" s="665"/>
      <c r="CV17" s="665"/>
      <c r="CW17" s="665"/>
      <c r="CX17" s="665"/>
      <c r="CY17" s="666"/>
      <c r="CZ17" s="702">
        <v>6.5</v>
      </c>
      <c r="DA17" s="702"/>
      <c r="DB17" s="702"/>
      <c r="DC17" s="702"/>
      <c r="DD17" s="670" t="s">
        <v>122</v>
      </c>
      <c r="DE17" s="665"/>
      <c r="DF17" s="665"/>
      <c r="DG17" s="665"/>
      <c r="DH17" s="665"/>
      <c r="DI17" s="665"/>
      <c r="DJ17" s="665"/>
      <c r="DK17" s="665"/>
      <c r="DL17" s="665"/>
      <c r="DM17" s="665"/>
      <c r="DN17" s="665"/>
      <c r="DO17" s="665"/>
      <c r="DP17" s="666"/>
      <c r="DQ17" s="670">
        <v>9465157</v>
      </c>
      <c r="DR17" s="665"/>
      <c r="DS17" s="665"/>
      <c r="DT17" s="665"/>
      <c r="DU17" s="665"/>
      <c r="DV17" s="665"/>
      <c r="DW17" s="665"/>
      <c r="DX17" s="665"/>
      <c r="DY17" s="665"/>
      <c r="DZ17" s="665"/>
      <c r="EA17" s="665"/>
      <c r="EB17" s="665"/>
      <c r="EC17" s="701"/>
    </row>
    <row r="18" spans="2:133" ht="11.25" customHeight="1" x14ac:dyDescent="0.2">
      <c r="B18" s="661" t="s">
        <v>256</v>
      </c>
      <c r="C18" s="662"/>
      <c r="D18" s="662"/>
      <c r="E18" s="662"/>
      <c r="F18" s="662"/>
      <c r="G18" s="662"/>
      <c r="H18" s="662"/>
      <c r="I18" s="662"/>
      <c r="J18" s="662"/>
      <c r="K18" s="662"/>
      <c r="L18" s="662"/>
      <c r="M18" s="662"/>
      <c r="N18" s="662"/>
      <c r="O18" s="662"/>
      <c r="P18" s="662"/>
      <c r="Q18" s="663"/>
      <c r="R18" s="664">
        <v>436673</v>
      </c>
      <c r="S18" s="665"/>
      <c r="T18" s="665"/>
      <c r="U18" s="665"/>
      <c r="V18" s="665"/>
      <c r="W18" s="665"/>
      <c r="X18" s="665"/>
      <c r="Y18" s="666"/>
      <c r="Z18" s="702">
        <v>0.3</v>
      </c>
      <c r="AA18" s="702"/>
      <c r="AB18" s="702"/>
      <c r="AC18" s="702"/>
      <c r="AD18" s="703">
        <v>436673</v>
      </c>
      <c r="AE18" s="703"/>
      <c r="AF18" s="703"/>
      <c r="AG18" s="703"/>
      <c r="AH18" s="703"/>
      <c r="AI18" s="703"/>
      <c r="AJ18" s="703"/>
      <c r="AK18" s="703"/>
      <c r="AL18" s="667">
        <v>0.5</v>
      </c>
      <c r="AM18" s="668"/>
      <c r="AN18" s="668"/>
      <c r="AO18" s="704"/>
      <c r="AP18" s="661" t="s">
        <v>257</v>
      </c>
      <c r="AQ18" s="662"/>
      <c r="AR18" s="662"/>
      <c r="AS18" s="662"/>
      <c r="AT18" s="662"/>
      <c r="AU18" s="662"/>
      <c r="AV18" s="662"/>
      <c r="AW18" s="662"/>
      <c r="AX18" s="662"/>
      <c r="AY18" s="662"/>
      <c r="AZ18" s="662"/>
      <c r="BA18" s="662"/>
      <c r="BB18" s="662"/>
      <c r="BC18" s="662"/>
      <c r="BD18" s="662"/>
      <c r="BE18" s="662"/>
      <c r="BF18" s="663"/>
      <c r="BG18" s="664" t="s">
        <v>122</v>
      </c>
      <c r="BH18" s="665"/>
      <c r="BI18" s="665"/>
      <c r="BJ18" s="665"/>
      <c r="BK18" s="665"/>
      <c r="BL18" s="665"/>
      <c r="BM18" s="665"/>
      <c r="BN18" s="666"/>
      <c r="BO18" s="702" t="s">
        <v>122</v>
      </c>
      <c r="BP18" s="702"/>
      <c r="BQ18" s="702"/>
      <c r="BR18" s="702"/>
      <c r="BS18" s="703" t="s">
        <v>122</v>
      </c>
      <c r="BT18" s="703"/>
      <c r="BU18" s="703"/>
      <c r="BV18" s="703"/>
      <c r="BW18" s="703"/>
      <c r="BX18" s="703"/>
      <c r="BY18" s="703"/>
      <c r="BZ18" s="703"/>
      <c r="CA18" s="703"/>
      <c r="CB18" s="743"/>
      <c r="CD18" s="661" t="s">
        <v>258</v>
      </c>
      <c r="CE18" s="662"/>
      <c r="CF18" s="662"/>
      <c r="CG18" s="662"/>
      <c r="CH18" s="662"/>
      <c r="CI18" s="662"/>
      <c r="CJ18" s="662"/>
      <c r="CK18" s="662"/>
      <c r="CL18" s="662"/>
      <c r="CM18" s="662"/>
      <c r="CN18" s="662"/>
      <c r="CO18" s="662"/>
      <c r="CP18" s="662"/>
      <c r="CQ18" s="663"/>
      <c r="CR18" s="664" t="s">
        <v>122</v>
      </c>
      <c r="CS18" s="665"/>
      <c r="CT18" s="665"/>
      <c r="CU18" s="665"/>
      <c r="CV18" s="665"/>
      <c r="CW18" s="665"/>
      <c r="CX18" s="665"/>
      <c r="CY18" s="666"/>
      <c r="CZ18" s="702" t="s">
        <v>122</v>
      </c>
      <c r="DA18" s="702"/>
      <c r="DB18" s="702"/>
      <c r="DC18" s="702"/>
      <c r="DD18" s="670" t="s">
        <v>122</v>
      </c>
      <c r="DE18" s="665"/>
      <c r="DF18" s="665"/>
      <c r="DG18" s="665"/>
      <c r="DH18" s="665"/>
      <c r="DI18" s="665"/>
      <c r="DJ18" s="665"/>
      <c r="DK18" s="665"/>
      <c r="DL18" s="665"/>
      <c r="DM18" s="665"/>
      <c r="DN18" s="665"/>
      <c r="DO18" s="665"/>
      <c r="DP18" s="666"/>
      <c r="DQ18" s="670" t="s">
        <v>122</v>
      </c>
      <c r="DR18" s="665"/>
      <c r="DS18" s="665"/>
      <c r="DT18" s="665"/>
      <c r="DU18" s="665"/>
      <c r="DV18" s="665"/>
      <c r="DW18" s="665"/>
      <c r="DX18" s="665"/>
      <c r="DY18" s="665"/>
      <c r="DZ18" s="665"/>
      <c r="EA18" s="665"/>
      <c r="EB18" s="665"/>
      <c r="EC18" s="701"/>
    </row>
    <row r="19" spans="2:133" ht="11.25" customHeight="1" x14ac:dyDescent="0.2">
      <c r="B19" s="661" t="s">
        <v>259</v>
      </c>
      <c r="C19" s="662"/>
      <c r="D19" s="662"/>
      <c r="E19" s="662"/>
      <c r="F19" s="662"/>
      <c r="G19" s="662"/>
      <c r="H19" s="662"/>
      <c r="I19" s="662"/>
      <c r="J19" s="662"/>
      <c r="K19" s="662"/>
      <c r="L19" s="662"/>
      <c r="M19" s="662"/>
      <c r="N19" s="662"/>
      <c r="O19" s="662"/>
      <c r="P19" s="662"/>
      <c r="Q19" s="663"/>
      <c r="R19" s="664">
        <v>1710708</v>
      </c>
      <c r="S19" s="665"/>
      <c r="T19" s="665"/>
      <c r="U19" s="665"/>
      <c r="V19" s="665"/>
      <c r="W19" s="665"/>
      <c r="X19" s="665"/>
      <c r="Y19" s="666"/>
      <c r="Z19" s="702">
        <v>1.1000000000000001</v>
      </c>
      <c r="AA19" s="702"/>
      <c r="AB19" s="702"/>
      <c r="AC19" s="702"/>
      <c r="AD19" s="703">
        <v>1710708</v>
      </c>
      <c r="AE19" s="703"/>
      <c r="AF19" s="703"/>
      <c r="AG19" s="703"/>
      <c r="AH19" s="703"/>
      <c r="AI19" s="703"/>
      <c r="AJ19" s="703"/>
      <c r="AK19" s="703"/>
      <c r="AL19" s="667">
        <v>2.1</v>
      </c>
      <c r="AM19" s="668"/>
      <c r="AN19" s="668"/>
      <c r="AO19" s="704"/>
      <c r="AP19" s="661" t="s">
        <v>260</v>
      </c>
      <c r="AQ19" s="662"/>
      <c r="AR19" s="662"/>
      <c r="AS19" s="662"/>
      <c r="AT19" s="662"/>
      <c r="AU19" s="662"/>
      <c r="AV19" s="662"/>
      <c r="AW19" s="662"/>
      <c r="AX19" s="662"/>
      <c r="AY19" s="662"/>
      <c r="AZ19" s="662"/>
      <c r="BA19" s="662"/>
      <c r="BB19" s="662"/>
      <c r="BC19" s="662"/>
      <c r="BD19" s="662"/>
      <c r="BE19" s="662"/>
      <c r="BF19" s="663"/>
      <c r="BG19" s="664">
        <v>6850387</v>
      </c>
      <c r="BH19" s="665"/>
      <c r="BI19" s="665"/>
      <c r="BJ19" s="665"/>
      <c r="BK19" s="665"/>
      <c r="BL19" s="665"/>
      <c r="BM19" s="665"/>
      <c r="BN19" s="666"/>
      <c r="BO19" s="702">
        <v>10.6</v>
      </c>
      <c r="BP19" s="702"/>
      <c r="BQ19" s="702"/>
      <c r="BR19" s="702"/>
      <c r="BS19" s="703" t="s">
        <v>122</v>
      </c>
      <c r="BT19" s="703"/>
      <c r="BU19" s="703"/>
      <c r="BV19" s="703"/>
      <c r="BW19" s="703"/>
      <c r="BX19" s="703"/>
      <c r="BY19" s="703"/>
      <c r="BZ19" s="703"/>
      <c r="CA19" s="703"/>
      <c r="CB19" s="743"/>
      <c r="CD19" s="661" t="s">
        <v>261</v>
      </c>
      <c r="CE19" s="662"/>
      <c r="CF19" s="662"/>
      <c r="CG19" s="662"/>
      <c r="CH19" s="662"/>
      <c r="CI19" s="662"/>
      <c r="CJ19" s="662"/>
      <c r="CK19" s="662"/>
      <c r="CL19" s="662"/>
      <c r="CM19" s="662"/>
      <c r="CN19" s="662"/>
      <c r="CO19" s="662"/>
      <c r="CP19" s="662"/>
      <c r="CQ19" s="663"/>
      <c r="CR19" s="664" t="s">
        <v>122</v>
      </c>
      <c r="CS19" s="665"/>
      <c r="CT19" s="665"/>
      <c r="CU19" s="665"/>
      <c r="CV19" s="665"/>
      <c r="CW19" s="665"/>
      <c r="CX19" s="665"/>
      <c r="CY19" s="666"/>
      <c r="CZ19" s="702" t="s">
        <v>122</v>
      </c>
      <c r="DA19" s="702"/>
      <c r="DB19" s="702"/>
      <c r="DC19" s="702"/>
      <c r="DD19" s="670" t="s">
        <v>122</v>
      </c>
      <c r="DE19" s="665"/>
      <c r="DF19" s="665"/>
      <c r="DG19" s="665"/>
      <c r="DH19" s="665"/>
      <c r="DI19" s="665"/>
      <c r="DJ19" s="665"/>
      <c r="DK19" s="665"/>
      <c r="DL19" s="665"/>
      <c r="DM19" s="665"/>
      <c r="DN19" s="665"/>
      <c r="DO19" s="665"/>
      <c r="DP19" s="666"/>
      <c r="DQ19" s="670" t="s">
        <v>122</v>
      </c>
      <c r="DR19" s="665"/>
      <c r="DS19" s="665"/>
      <c r="DT19" s="665"/>
      <c r="DU19" s="665"/>
      <c r="DV19" s="665"/>
      <c r="DW19" s="665"/>
      <c r="DX19" s="665"/>
      <c r="DY19" s="665"/>
      <c r="DZ19" s="665"/>
      <c r="EA19" s="665"/>
      <c r="EB19" s="665"/>
      <c r="EC19" s="701"/>
    </row>
    <row r="20" spans="2:133" ht="11.25" customHeight="1" x14ac:dyDescent="0.2">
      <c r="B20" s="731" t="s">
        <v>262</v>
      </c>
      <c r="C20" s="732"/>
      <c r="D20" s="732"/>
      <c r="E20" s="732"/>
      <c r="F20" s="732"/>
      <c r="G20" s="732"/>
      <c r="H20" s="732"/>
      <c r="I20" s="732"/>
      <c r="J20" s="732"/>
      <c r="K20" s="732"/>
      <c r="L20" s="732"/>
      <c r="M20" s="732"/>
      <c r="N20" s="732"/>
      <c r="O20" s="732"/>
      <c r="P20" s="732"/>
      <c r="Q20" s="733"/>
      <c r="R20" s="664">
        <v>36749</v>
      </c>
      <c r="S20" s="665"/>
      <c r="T20" s="665"/>
      <c r="U20" s="665"/>
      <c r="V20" s="665"/>
      <c r="W20" s="665"/>
      <c r="X20" s="665"/>
      <c r="Y20" s="666"/>
      <c r="Z20" s="702">
        <v>0</v>
      </c>
      <c r="AA20" s="702"/>
      <c r="AB20" s="702"/>
      <c r="AC20" s="702"/>
      <c r="AD20" s="703">
        <v>36749</v>
      </c>
      <c r="AE20" s="703"/>
      <c r="AF20" s="703"/>
      <c r="AG20" s="703"/>
      <c r="AH20" s="703"/>
      <c r="AI20" s="703"/>
      <c r="AJ20" s="703"/>
      <c r="AK20" s="703"/>
      <c r="AL20" s="667">
        <v>0</v>
      </c>
      <c r="AM20" s="668"/>
      <c r="AN20" s="668"/>
      <c r="AO20" s="704"/>
      <c r="AP20" s="661" t="s">
        <v>263</v>
      </c>
      <c r="AQ20" s="662"/>
      <c r="AR20" s="662"/>
      <c r="AS20" s="662"/>
      <c r="AT20" s="662"/>
      <c r="AU20" s="662"/>
      <c r="AV20" s="662"/>
      <c r="AW20" s="662"/>
      <c r="AX20" s="662"/>
      <c r="AY20" s="662"/>
      <c r="AZ20" s="662"/>
      <c r="BA20" s="662"/>
      <c r="BB20" s="662"/>
      <c r="BC20" s="662"/>
      <c r="BD20" s="662"/>
      <c r="BE20" s="662"/>
      <c r="BF20" s="663"/>
      <c r="BG20" s="664">
        <v>6850387</v>
      </c>
      <c r="BH20" s="665"/>
      <c r="BI20" s="665"/>
      <c r="BJ20" s="665"/>
      <c r="BK20" s="665"/>
      <c r="BL20" s="665"/>
      <c r="BM20" s="665"/>
      <c r="BN20" s="666"/>
      <c r="BO20" s="702">
        <v>10.6</v>
      </c>
      <c r="BP20" s="702"/>
      <c r="BQ20" s="702"/>
      <c r="BR20" s="702"/>
      <c r="BS20" s="703" t="s">
        <v>122</v>
      </c>
      <c r="BT20" s="703"/>
      <c r="BU20" s="703"/>
      <c r="BV20" s="703"/>
      <c r="BW20" s="703"/>
      <c r="BX20" s="703"/>
      <c r="BY20" s="703"/>
      <c r="BZ20" s="703"/>
      <c r="CA20" s="703"/>
      <c r="CB20" s="743"/>
      <c r="CD20" s="661" t="s">
        <v>264</v>
      </c>
      <c r="CE20" s="662"/>
      <c r="CF20" s="662"/>
      <c r="CG20" s="662"/>
      <c r="CH20" s="662"/>
      <c r="CI20" s="662"/>
      <c r="CJ20" s="662"/>
      <c r="CK20" s="662"/>
      <c r="CL20" s="662"/>
      <c r="CM20" s="662"/>
      <c r="CN20" s="662"/>
      <c r="CO20" s="662"/>
      <c r="CP20" s="662"/>
      <c r="CQ20" s="663"/>
      <c r="CR20" s="664">
        <v>150964681</v>
      </c>
      <c r="CS20" s="665"/>
      <c r="CT20" s="665"/>
      <c r="CU20" s="665"/>
      <c r="CV20" s="665"/>
      <c r="CW20" s="665"/>
      <c r="CX20" s="665"/>
      <c r="CY20" s="666"/>
      <c r="CZ20" s="702">
        <v>100</v>
      </c>
      <c r="DA20" s="702"/>
      <c r="DB20" s="702"/>
      <c r="DC20" s="702"/>
      <c r="DD20" s="670">
        <v>21856959</v>
      </c>
      <c r="DE20" s="665"/>
      <c r="DF20" s="665"/>
      <c r="DG20" s="665"/>
      <c r="DH20" s="665"/>
      <c r="DI20" s="665"/>
      <c r="DJ20" s="665"/>
      <c r="DK20" s="665"/>
      <c r="DL20" s="665"/>
      <c r="DM20" s="665"/>
      <c r="DN20" s="665"/>
      <c r="DO20" s="665"/>
      <c r="DP20" s="666"/>
      <c r="DQ20" s="670">
        <v>95378168</v>
      </c>
      <c r="DR20" s="665"/>
      <c r="DS20" s="665"/>
      <c r="DT20" s="665"/>
      <c r="DU20" s="665"/>
      <c r="DV20" s="665"/>
      <c r="DW20" s="665"/>
      <c r="DX20" s="665"/>
      <c r="DY20" s="665"/>
      <c r="DZ20" s="665"/>
      <c r="EA20" s="665"/>
      <c r="EB20" s="665"/>
      <c r="EC20" s="701"/>
    </row>
    <row r="21" spans="2:133" ht="11.25" customHeight="1" x14ac:dyDescent="0.2">
      <c r="B21" s="661" t="s">
        <v>265</v>
      </c>
      <c r="C21" s="662"/>
      <c r="D21" s="662"/>
      <c r="E21" s="662"/>
      <c r="F21" s="662"/>
      <c r="G21" s="662"/>
      <c r="H21" s="662"/>
      <c r="I21" s="662"/>
      <c r="J21" s="662"/>
      <c r="K21" s="662"/>
      <c r="L21" s="662"/>
      <c r="M21" s="662"/>
      <c r="N21" s="662"/>
      <c r="O21" s="662"/>
      <c r="P21" s="662"/>
      <c r="Q21" s="663"/>
      <c r="R21" s="664">
        <v>2270990</v>
      </c>
      <c r="S21" s="665"/>
      <c r="T21" s="665"/>
      <c r="U21" s="665"/>
      <c r="V21" s="665"/>
      <c r="W21" s="665"/>
      <c r="X21" s="665"/>
      <c r="Y21" s="666"/>
      <c r="Z21" s="702">
        <v>1.5</v>
      </c>
      <c r="AA21" s="702"/>
      <c r="AB21" s="702"/>
      <c r="AC21" s="702"/>
      <c r="AD21" s="703">
        <v>1629850</v>
      </c>
      <c r="AE21" s="703"/>
      <c r="AF21" s="703"/>
      <c r="AG21" s="703"/>
      <c r="AH21" s="703"/>
      <c r="AI21" s="703"/>
      <c r="AJ21" s="703"/>
      <c r="AK21" s="703"/>
      <c r="AL21" s="667">
        <v>2</v>
      </c>
      <c r="AM21" s="668"/>
      <c r="AN21" s="668"/>
      <c r="AO21" s="704"/>
      <c r="AP21" s="661" t="s">
        <v>266</v>
      </c>
      <c r="AQ21" s="741"/>
      <c r="AR21" s="741"/>
      <c r="AS21" s="741"/>
      <c r="AT21" s="741"/>
      <c r="AU21" s="741"/>
      <c r="AV21" s="741"/>
      <c r="AW21" s="741"/>
      <c r="AX21" s="741"/>
      <c r="AY21" s="741"/>
      <c r="AZ21" s="741"/>
      <c r="BA21" s="741"/>
      <c r="BB21" s="741"/>
      <c r="BC21" s="741"/>
      <c r="BD21" s="741"/>
      <c r="BE21" s="741"/>
      <c r="BF21" s="742"/>
      <c r="BG21" s="664">
        <v>10015</v>
      </c>
      <c r="BH21" s="665"/>
      <c r="BI21" s="665"/>
      <c r="BJ21" s="665"/>
      <c r="BK21" s="665"/>
      <c r="BL21" s="665"/>
      <c r="BM21" s="665"/>
      <c r="BN21" s="666"/>
      <c r="BO21" s="702">
        <v>0</v>
      </c>
      <c r="BP21" s="702"/>
      <c r="BQ21" s="702"/>
      <c r="BR21" s="702"/>
      <c r="BS21" s="703" t="s">
        <v>122</v>
      </c>
      <c r="BT21" s="703"/>
      <c r="BU21" s="703"/>
      <c r="BV21" s="703"/>
      <c r="BW21" s="703"/>
      <c r="BX21" s="703"/>
      <c r="BY21" s="703"/>
      <c r="BZ21" s="703"/>
      <c r="CA21" s="703"/>
      <c r="CB21" s="743"/>
      <c r="CD21" s="645"/>
      <c r="CE21" s="646"/>
      <c r="CF21" s="646"/>
      <c r="CG21" s="646"/>
      <c r="CH21" s="646"/>
      <c r="CI21" s="646"/>
      <c r="CJ21" s="646"/>
      <c r="CK21" s="646"/>
      <c r="CL21" s="646"/>
      <c r="CM21" s="646"/>
      <c r="CN21" s="646"/>
      <c r="CO21" s="646"/>
      <c r="CP21" s="646"/>
      <c r="CQ21" s="647"/>
      <c r="CR21" s="749"/>
      <c r="CS21" s="750"/>
      <c r="CT21" s="750"/>
      <c r="CU21" s="750"/>
      <c r="CV21" s="750"/>
      <c r="CW21" s="750"/>
      <c r="CX21" s="750"/>
      <c r="CY21" s="751"/>
      <c r="CZ21" s="752"/>
      <c r="DA21" s="752"/>
      <c r="DB21" s="752"/>
      <c r="DC21" s="752"/>
      <c r="DD21" s="753"/>
      <c r="DE21" s="750"/>
      <c r="DF21" s="750"/>
      <c r="DG21" s="750"/>
      <c r="DH21" s="750"/>
      <c r="DI21" s="750"/>
      <c r="DJ21" s="750"/>
      <c r="DK21" s="750"/>
      <c r="DL21" s="750"/>
      <c r="DM21" s="750"/>
      <c r="DN21" s="750"/>
      <c r="DO21" s="750"/>
      <c r="DP21" s="751"/>
      <c r="DQ21" s="753"/>
      <c r="DR21" s="750"/>
      <c r="DS21" s="750"/>
      <c r="DT21" s="750"/>
      <c r="DU21" s="750"/>
      <c r="DV21" s="750"/>
      <c r="DW21" s="750"/>
      <c r="DX21" s="750"/>
      <c r="DY21" s="750"/>
      <c r="DZ21" s="750"/>
      <c r="EA21" s="750"/>
      <c r="EB21" s="750"/>
      <c r="EC21" s="757"/>
    </row>
    <row r="22" spans="2:133" ht="11.25" customHeight="1" x14ac:dyDescent="0.2">
      <c r="B22" s="661" t="s">
        <v>267</v>
      </c>
      <c r="C22" s="662"/>
      <c r="D22" s="662"/>
      <c r="E22" s="662"/>
      <c r="F22" s="662"/>
      <c r="G22" s="662"/>
      <c r="H22" s="662"/>
      <c r="I22" s="662"/>
      <c r="J22" s="662"/>
      <c r="K22" s="662"/>
      <c r="L22" s="662"/>
      <c r="M22" s="662"/>
      <c r="N22" s="662"/>
      <c r="O22" s="662"/>
      <c r="P22" s="662"/>
      <c r="Q22" s="663"/>
      <c r="R22" s="664">
        <v>1629850</v>
      </c>
      <c r="S22" s="665"/>
      <c r="T22" s="665"/>
      <c r="U22" s="665"/>
      <c r="V22" s="665"/>
      <c r="W22" s="665"/>
      <c r="X22" s="665"/>
      <c r="Y22" s="666"/>
      <c r="Z22" s="702">
        <v>1.1000000000000001</v>
      </c>
      <c r="AA22" s="702"/>
      <c r="AB22" s="702"/>
      <c r="AC22" s="702"/>
      <c r="AD22" s="703">
        <v>1629850</v>
      </c>
      <c r="AE22" s="703"/>
      <c r="AF22" s="703"/>
      <c r="AG22" s="703"/>
      <c r="AH22" s="703"/>
      <c r="AI22" s="703"/>
      <c r="AJ22" s="703"/>
      <c r="AK22" s="703"/>
      <c r="AL22" s="667">
        <v>2</v>
      </c>
      <c r="AM22" s="668"/>
      <c r="AN22" s="668"/>
      <c r="AO22" s="704"/>
      <c r="AP22" s="661" t="s">
        <v>268</v>
      </c>
      <c r="AQ22" s="741"/>
      <c r="AR22" s="741"/>
      <c r="AS22" s="741"/>
      <c r="AT22" s="741"/>
      <c r="AU22" s="741"/>
      <c r="AV22" s="741"/>
      <c r="AW22" s="741"/>
      <c r="AX22" s="741"/>
      <c r="AY22" s="741"/>
      <c r="AZ22" s="741"/>
      <c r="BA22" s="741"/>
      <c r="BB22" s="741"/>
      <c r="BC22" s="741"/>
      <c r="BD22" s="741"/>
      <c r="BE22" s="741"/>
      <c r="BF22" s="742"/>
      <c r="BG22" s="664">
        <v>2811047</v>
      </c>
      <c r="BH22" s="665"/>
      <c r="BI22" s="665"/>
      <c r="BJ22" s="665"/>
      <c r="BK22" s="665"/>
      <c r="BL22" s="665"/>
      <c r="BM22" s="665"/>
      <c r="BN22" s="666"/>
      <c r="BO22" s="702">
        <v>4.3</v>
      </c>
      <c r="BP22" s="702"/>
      <c r="BQ22" s="702"/>
      <c r="BR22" s="702"/>
      <c r="BS22" s="703" t="s">
        <v>122</v>
      </c>
      <c r="BT22" s="703"/>
      <c r="BU22" s="703"/>
      <c r="BV22" s="703"/>
      <c r="BW22" s="703"/>
      <c r="BX22" s="703"/>
      <c r="BY22" s="703"/>
      <c r="BZ22" s="703"/>
      <c r="CA22" s="703"/>
      <c r="CB22" s="743"/>
      <c r="CD22" s="716" t="s">
        <v>269</v>
      </c>
      <c r="CE22" s="717"/>
      <c r="CF22" s="717"/>
      <c r="CG22" s="717"/>
      <c r="CH22" s="717"/>
      <c r="CI22" s="717"/>
      <c r="CJ22" s="717"/>
      <c r="CK22" s="717"/>
      <c r="CL22" s="717"/>
      <c r="CM22" s="717"/>
      <c r="CN22" s="717"/>
      <c r="CO22" s="717"/>
      <c r="CP22" s="717"/>
      <c r="CQ22" s="717"/>
      <c r="CR22" s="717"/>
      <c r="CS22" s="717"/>
      <c r="CT22" s="717"/>
      <c r="CU22" s="717"/>
      <c r="CV22" s="717"/>
      <c r="CW22" s="717"/>
      <c r="CX22" s="717"/>
      <c r="CY22" s="717"/>
      <c r="CZ22" s="717"/>
      <c r="DA22" s="717"/>
      <c r="DB22" s="717"/>
      <c r="DC22" s="717"/>
      <c r="DD22" s="717"/>
      <c r="DE22" s="717"/>
      <c r="DF22" s="717"/>
      <c r="DG22" s="717"/>
      <c r="DH22" s="717"/>
      <c r="DI22" s="717"/>
      <c r="DJ22" s="717"/>
      <c r="DK22" s="717"/>
      <c r="DL22" s="717"/>
      <c r="DM22" s="717"/>
      <c r="DN22" s="717"/>
      <c r="DO22" s="717"/>
      <c r="DP22" s="717"/>
      <c r="DQ22" s="717"/>
      <c r="DR22" s="717"/>
      <c r="DS22" s="717"/>
      <c r="DT22" s="717"/>
      <c r="DU22" s="717"/>
      <c r="DV22" s="717"/>
      <c r="DW22" s="717"/>
      <c r="DX22" s="717"/>
      <c r="DY22" s="717"/>
      <c r="DZ22" s="717"/>
      <c r="EA22" s="717"/>
      <c r="EB22" s="717"/>
      <c r="EC22" s="718"/>
    </row>
    <row r="23" spans="2:133" ht="11.25" customHeight="1" x14ac:dyDescent="0.2">
      <c r="B23" s="661" t="s">
        <v>270</v>
      </c>
      <c r="C23" s="662"/>
      <c r="D23" s="662"/>
      <c r="E23" s="662"/>
      <c r="F23" s="662"/>
      <c r="G23" s="662"/>
      <c r="H23" s="662"/>
      <c r="I23" s="662"/>
      <c r="J23" s="662"/>
      <c r="K23" s="662"/>
      <c r="L23" s="662"/>
      <c r="M23" s="662"/>
      <c r="N23" s="662"/>
      <c r="O23" s="662"/>
      <c r="P23" s="662"/>
      <c r="Q23" s="663"/>
      <c r="R23" s="664">
        <v>641140</v>
      </c>
      <c r="S23" s="665"/>
      <c r="T23" s="665"/>
      <c r="U23" s="665"/>
      <c r="V23" s="665"/>
      <c r="W23" s="665"/>
      <c r="X23" s="665"/>
      <c r="Y23" s="666"/>
      <c r="Z23" s="702">
        <v>0.4</v>
      </c>
      <c r="AA23" s="702"/>
      <c r="AB23" s="702"/>
      <c r="AC23" s="702"/>
      <c r="AD23" s="703" t="s">
        <v>122</v>
      </c>
      <c r="AE23" s="703"/>
      <c r="AF23" s="703"/>
      <c r="AG23" s="703"/>
      <c r="AH23" s="703"/>
      <c r="AI23" s="703"/>
      <c r="AJ23" s="703"/>
      <c r="AK23" s="703"/>
      <c r="AL23" s="667" t="s">
        <v>122</v>
      </c>
      <c r="AM23" s="668"/>
      <c r="AN23" s="668"/>
      <c r="AO23" s="704"/>
      <c r="AP23" s="661" t="s">
        <v>271</v>
      </c>
      <c r="AQ23" s="741"/>
      <c r="AR23" s="741"/>
      <c r="AS23" s="741"/>
      <c r="AT23" s="741"/>
      <c r="AU23" s="741"/>
      <c r="AV23" s="741"/>
      <c r="AW23" s="741"/>
      <c r="AX23" s="741"/>
      <c r="AY23" s="741"/>
      <c r="AZ23" s="741"/>
      <c r="BA23" s="741"/>
      <c r="BB23" s="741"/>
      <c r="BC23" s="741"/>
      <c r="BD23" s="741"/>
      <c r="BE23" s="741"/>
      <c r="BF23" s="742"/>
      <c r="BG23" s="664">
        <v>4029325</v>
      </c>
      <c r="BH23" s="665"/>
      <c r="BI23" s="665"/>
      <c r="BJ23" s="665"/>
      <c r="BK23" s="665"/>
      <c r="BL23" s="665"/>
      <c r="BM23" s="665"/>
      <c r="BN23" s="666"/>
      <c r="BO23" s="702">
        <v>6.2</v>
      </c>
      <c r="BP23" s="702"/>
      <c r="BQ23" s="702"/>
      <c r="BR23" s="702"/>
      <c r="BS23" s="703" t="s">
        <v>122</v>
      </c>
      <c r="BT23" s="703"/>
      <c r="BU23" s="703"/>
      <c r="BV23" s="703"/>
      <c r="BW23" s="703"/>
      <c r="BX23" s="703"/>
      <c r="BY23" s="703"/>
      <c r="BZ23" s="703"/>
      <c r="CA23" s="703"/>
      <c r="CB23" s="743"/>
      <c r="CD23" s="716" t="s">
        <v>211</v>
      </c>
      <c r="CE23" s="717"/>
      <c r="CF23" s="717"/>
      <c r="CG23" s="717"/>
      <c r="CH23" s="717"/>
      <c r="CI23" s="717"/>
      <c r="CJ23" s="717"/>
      <c r="CK23" s="717"/>
      <c r="CL23" s="717"/>
      <c r="CM23" s="717"/>
      <c r="CN23" s="717"/>
      <c r="CO23" s="717"/>
      <c r="CP23" s="717"/>
      <c r="CQ23" s="718"/>
      <c r="CR23" s="716" t="s">
        <v>272</v>
      </c>
      <c r="CS23" s="717"/>
      <c r="CT23" s="717"/>
      <c r="CU23" s="717"/>
      <c r="CV23" s="717"/>
      <c r="CW23" s="717"/>
      <c r="CX23" s="717"/>
      <c r="CY23" s="718"/>
      <c r="CZ23" s="716" t="s">
        <v>273</v>
      </c>
      <c r="DA23" s="717"/>
      <c r="DB23" s="717"/>
      <c r="DC23" s="718"/>
      <c r="DD23" s="716" t="s">
        <v>274</v>
      </c>
      <c r="DE23" s="717"/>
      <c r="DF23" s="717"/>
      <c r="DG23" s="717"/>
      <c r="DH23" s="717"/>
      <c r="DI23" s="717"/>
      <c r="DJ23" s="717"/>
      <c r="DK23" s="718"/>
      <c r="DL23" s="754" t="s">
        <v>275</v>
      </c>
      <c r="DM23" s="755"/>
      <c r="DN23" s="755"/>
      <c r="DO23" s="755"/>
      <c r="DP23" s="755"/>
      <c r="DQ23" s="755"/>
      <c r="DR23" s="755"/>
      <c r="DS23" s="755"/>
      <c r="DT23" s="755"/>
      <c r="DU23" s="755"/>
      <c r="DV23" s="756"/>
      <c r="DW23" s="716" t="s">
        <v>276</v>
      </c>
      <c r="DX23" s="717"/>
      <c r="DY23" s="717"/>
      <c r="DZ23" s="717"/>
      <c r="EA23" s="717"/>
      <c r="EB23" s="717"/>
      <c r="EC23" s="718"/>
    </row>
    <row r="24" spans="2:133" ht="11.25" customHeight="1" x14ac:dyDescent="0.2">
      <c r="B24" s="661" t="s">
        <v>277</v>
      </c>
      <c r="C24" s="662"/>
      <c r="D24" s="662"/>
      <c r="E24" s="662"/>
      <c r="F24" s="662"/>
      <c r="G24" s="662"/>
      <c r="H24" s="662"/>
      <c r="I24" s="662"/>
      <c r="J24" s="662"/>
      <c r="K24" s="662"/>
      <c r="L24" s="662"/>
      <c r="M24" s="662"/>
      <c r="N24" s="662"/>
      <c r="O24" s="662"/>
      <c r="P24" s="662"/>
      <c r="Q24" s="663"/>
      <c r="R24" s="664" t="s">
        <v>122</v>
      </c>
      <c r="S24" s="665"/>
      <c r="T24" s="665"/>
      <c r="U24" s="665"/>
      <c r="V24" s="665"/>
      <c r="W24" s="665"/>
      <c r="X24" s="665"/>
      <c r="Y24" s="666"/>
      <c r="Z24" s="702" t="s">
        <v>122</v>
      </c>
      <c r="AA24" s="702"/>
      <c r="AB24" s="702"/>
      <c r="AC24" s="702"/>
      <c r="AD24" s="703" t="s">
        <v>122</v>
      </c>
      <c r="AE24" s="703"/>
      <c r="AF24" s="703"/>
      <c r="AG24" s="703"/>
      <c r="AH24" s="703"/>
      <c r="AI24" s="703"/>
      <c r="AJ24" s="703"/>
      <c r="AK24" s="703"/>
      <c r="AL24" s="667" t="s">
        <v>122</v>
      </c>
      <c r="AM24" s="668"/>
      <c r="AN24" s="668"/>
      <c r="AO24" s="704"/>
      <c r="AP24" s="661" t="s">
        <v>278</v>
      </c>
      <c r="AQ24" s="741"/>
      <c r="AR24" s="741"/>
      <c r="AS24" s="741"/>
      <c r="AT24" s="741"/>
      <c r="AU24" s="741"/>
      <c r="AV24" s="741"/>
      <c r="AW24" s="741"/>
      <c r="AX24" s="741"/>
      <c r="AY24" s="741"/>
      <c r="AZ24" s="741"/>
      <c r="BA24" s="741"/>
      <c r="BB24" s="741"/>
      <c r="BC24" s="741"/>
      <c r="BD24" s="741"/>
      <c r="BE24" s="741"/>
      <c r="BF24" s="742"/>
      <c r="BG24" s="664" t="s">
        <v>122</v>
      </c>
      <c r="BH24" s="665"/>
      <c r="BI24" s="665"/>
      <c r="BJ24" s="665"/>
      <c r="BK24" s="665"/>
      <c r="BL24" s="665"/>
      <c r="BM24" s="665"/>
      <c r="BN24" s="666"/>
      <c r="BO24" s="702" t="s">
        <v>122</v>
      </c>
      <c r="BP24" s="702"/>
      <c r="BQ24" s="702"/>
      <c r="BR24" s="702"/>
      <c r="BS24" s="703" t="s">
        <v>122</v>
      </c>
      <c r="BT24" s="703"/>
      <c r="BU24" s="703"/>
      <c r="BV24" s="703"/>
      <c r="BW24" s="703"/>
      <c r="BX24" s="703"/>
      <c r="BY24" s="703"/>
      <c r="BZ24" s="703"/>
      <c r="CA24" s="703"/>
      <c r="CB24" s="743"/>
      <c r="CD24" s="722" t="s">
        <v>279</v>
      </c>
      <c r="CE24" s="723"/>
      <c r="CF24" s="723"/>
      <c r="CG24" s="723"/>
      <c r="CH24" s="723"/>
      <c r="CI24" s="723"/>
      <c r="CJ24" s="723"/>
      <c r="CK24" s="723"/>
      <c r="CL24" s="723"/>
      <c r="CM24" s="723"/>
      <c r="CN24" s="723"/>
      <c r="CO24" s="723"/>
      <c r="CP24" s="723"/>
      <c r="CQ24" s="724"/>
      <c r="CR24" s="719">
        <v>80715399</v>
      </c>
      <c r="CS24" s="720"/>
      <c r="CT24" s="720"/>
      <c r="CU24" s="720"/>
      <c r="CV24" s="720"/>
      <c r="CW24" s="720"/>
      <c r="CX24" s="720"/>
      <c r="CY24" s="745"/>
      <c r="CZ24" s="746">
        <v>53.5</v>
      </c>
      <c r="DA24" s="728"/>
      <c r="DB24" s="728"/>
      <c r="DC24" s="748"/>
      <c r="DD24" s="744">
        <v>49907670</v>
      </c>
      <c r="DE24" s="720"/>
      <c r="DF24" s="720"/>
      <c r="DG24" s="720"/>
      <c r="DH24" s="720"/>
      <c r="DI24" s="720"/>
      <c r="DJ24" s="720"/>
      <c r="DK24" s="745"/>
      <c r="DL24" s="744">
        <v>43737348</v>
      </c>
      <c r="DM24" s="720"/>
      <c r="DN24" s="720"/>
      <c r="DO24" s="720"/>
      <c r="DP24" s="720"/>
      <c r="DQ24" s="720"/>
      <c r="DR24" s="720"/>
      <c r="DS24" s="720"/>
      <c r="DT24" s="720"/>
      <c r="DU24" s="720"/>
      <c r="DV24" s="745"/>
      <c r="DW24" s="746">
        <v>54.9</v>
      </c>
      <c r="DX24" s="728"/>
      <c r="DY24" s="728"/>
      <c r="DZ24" s="728"/>
      <c r="EA24" s="728"/>
      <c r="EB24" s="728"/>
      <c r="EC24" s="747"/>
    </row>
    <row r="25" spans="2:133" ht="11.25" customHeight="1" x14ac:dyDescent="0.2">
      <c r="B25" s="661" t="s">
        <v>280</v>
      </c>
      <c r="C25" s="662"/>
      <c r="D25" s="662"/>
      <c r="E25" s="662"/>
      <c r="F25" s="662"/>
      <c r="G25" s="662"/>
      <c r="H25" s="662"/>
      <c r="I25" s="662"/>
      <c r="J25" s="662"/>
      <c r="K25" s="662"/>
      <c r="L25" s="662"/>
      <c r="M25" s="662"/>
      <c r="N25" s="662"/>
      <c r="O25" s="662"/>
      <c r="P25" s="662"/>
      <c r="Q25" s="663"/>
      <c r="R25" s="664">
        <v>84024277</v>
      </c>
      <c r="S25" s="665"/>
      <c r="T25" s="665"/>
      <c r="U25" s="665"/>
      <c r="V25" s="665"/>
      <c r="W25" s="665"/>
      <c r="X25" s="665"/>
      <c r="Y25" s="666"/>
      <c r="Z25" s="702">
        <v>54.9</v>
      </c>
      <c r="AA25" s="702"/>
      <c r="AB25" s="702"/>
      <c r="AC25" s="702"/>
      <c r="AD25" s="703">
        <v>79353812</v>
      </c>
      <c r="AE25" s="703"/>
      <c r="AF25" s="703"/>
      <c r="AG25" s="703"/>
      <c r="AH25" s="703"/>
      <c r="AI25" s="703"/>
      <c r="AJ25" s="703"/>
      <c r="AK25" s="703"/>
      <c r="AL25" s="667">
        <v>99.6</v>
      </c>
      <c r="AM25" s="668"/>
      <c r="AN25" s="668"/>
      <c r="AO25" s="704"/>
      <c r="AP25" s="661" t="s">
        <v>281</v>
      </c>
      <c r="AQ25" s="741"/>
      <c r="AR25" s="741"/>
      <c r="AS25" s="741"/>
      <c r="AT25" s="741"/>
      <c r="AU25" s="741"/>
      <c r="AV25" s="741"/>
      <c r="AW25" s="741"/>
      <c r="AX25" s="741"/>
      <c r="AY25" s="741"/>
      <c r="AZ25" s="741"/>
      <c r="BA25" s="741"/>
      <c r="BB25" s="741"/>
      <c r="BC25" s="741"/>
      <c r="BD25" s="741"/>
      <c r="BE25" s="741"/>
      <c r="BF25" s="742"/>
      <c r="BG25" s="664" t="s">
        <v>122</v>
      </c>
      <c r="BH25" s="665"/>
      <c r="BI25" s="665"/>
      <c r="BJ25" s="665"/>
      <c r="BK25" s="665"/>
      <c r="BL25" s="665"/>
      <c r="BM25" s="665"/>
      <c r="BN25" s="666"/>
      <c r="BO25" s="702" t="s">
        <v>122</v>
      </c>
      <c r="BP25" s="702"/>
      <c r="BQ25" s="702"/>
      <c r="BR25" s="702"/>
      <c r="BS25" s="703" t="s">
        <v>122</v>
      </c>
      <c r="BT25" s="703"/>
      <c r="BU25" s="703"/>
      <c r="BV25" s="703"/>
      <c r="BW25" s="703"/>
      <c r="BX25" s="703"/>
      <c r="BY25" s="703"/>
      <c r="BZ25" s="703"/>
      <c r="CA25" s="703"/>
      <c r="CB25" s="743"/>
      <c r="CD25" s="661" t="s">
        <v>282</v>
      </c>
      <c r="CE25" s="662"/>
      <c r="CF25" s="662"/>
      <c r="CG25" s="662"/>
      <c r="CH25" s="662"/>
      <c r="CI25" s="662"/>
      <c r="CJ25" s="662"/>
      <c r="CK25" s="662"/>
      <c r="CL25" s="662"/>
      <c r="CM25" s="662"/>
      <c r="CN25" s="662"/>
      <c r="CO25" s="662"/>
      <c r="CP25" s="662"/>
      <c r="CQ25" s="663"/>
      <c r="CR25" s="664">
        <v>23224660</v>
      </c>
      <c r="CS25" s="677"/>
      <c r="CT25" s="677"/>
      <c r="CU25" s="677"/>
      <c r="CV25" s="677"/>
      <c r="CW25" s="677"/>
      <c r="CX25" s="677"/>
      <c r="CY25" s="678"/>
      <c r="CZ25" s="667">
        <v>15.4</v>
      </c>
      <c r="DA25" s="679"/>
      <c r="DB25" s="679"/>
      <c r="DC25" s="680"/>
      <c r="DD25" s="670">
        <v>20000983</v>
      </c>
      <c r="DE25" s="677"/>
      <c r="DF25" s="677"/>
      <c r="DG25" s="677"/>
      <c r="DH25" s="677"/>
      <c r="DI25" s="677"/>
      <c r="DJ25" s="677"/>
      <c r="DK25" s="678"/>
      <c r="DL25" s="670">
        <v>19113852</v>
      </c>
      <c r="DM25" s="677"/>
      <c r="DN25" s="677"/>
      <c r="DO25" s="677"/>
      <c r="DP25" s="677"/>
      <c r="DQ25" s="677"/>
      <c r="DR25" s="677"/>
      <c r="DS25" s="677"/>
      <c r="DT25" s="677"/>
      <c r="DU25" s="677"/>
      <c r="DV25" s="678"/>
      <c r="DW25" s="667">
        <v>24</v>
      </c>
      <c r="DX25" s="679"/>
      <c r="DY25" s="679"/>
      <c r="DZ25" s="679"/>
      <c r="EA25" s="679"/>
      <c r="EB25" s="679"/>
      <c r="EC25" s="691"/>
    </row>
    <row r="26" spans="2:133" ht="11.25" customHeight="1" x14ac:dyDescent="0.2">
      <c r="B26" s="661" t="s">
        <v>283</v>
      </c>
      <c r="C26" s="662"/>
      <c r="D26" s="662"/>
      <c r="E26" s="662"/>
      <c r="F26" s="662"/>
      <c r="G26" s="662"/>
      <c r="H26" s="662"/>
      <c r="I26" s="662"/>
      <c r="J26" s="662"/>
      <c r="K26" s="662"/>
      <c r="L26" s="662"/>
      <c r="M26" s="662"/>
      <c r="N26" s="662"/>
      <c r="O26" s="662"/>
      <c r="P26" s="662"/>
      <c r="Q26" s="663"/>
      <c r="R26" s="664">
        <v>46478</v>
      </c>
      <c r="S26" s="665"/>
      <c r="T26" s="665"/>
      <c r="U26" s="665"/>
      <c r="V26" s="665"/>
      <c r="W26" s="665"/>
      <c r="X26" s="665"/>
      <c r="Y26" s="666"/>
      <c r="Z26" s="702">
        <v>0</v>
      </c>
      <c r="AA26" s="702"/>
      <c r="AB26" s="702"/>
      <c r="AC26" s="702"/>
      <c r="AD26" s="703">
        <v>46478</v>
      </c>
      <c r="AE26" s="703"/>
      <c r="AF26" s="703"/>
      <c r="AG26" s="703"/>
      <c r="AH26" s="703"/>
      <c r="AI26" s="703"/>
      <c r="AJ26" s="703"/>
      <c r="AK26" s="703"/>
      <c r="AL26" s="667">
        <v>0.1</v>
      </c>
      <c r="AM26" s="668"/>
      <c r="AN26" s="668"/>
      <c r="AO26" s="704"/>
      <c r="AP26" s="661" t="s">
        <v>284</v>
      </c>
      <c r="AQ26" s="741"/>
      <c r="AR26" s="741"/>
      <c r="AS26" s="741"/>
      <c r="AT26" s="741"/>
      <c r="AU26" s="741"/>
      <c r="AV26" s="741"/>
      <c r="AW26" s="741"/>
      <c r="AX26" s="741"/>
      <c r="AY26" s="741"/>
      <c r="AZ26" s="741"/>
      <c r="BA26" s="741"/>
      <c r="BB26" s="741"/>
      <c r="BC26" s="741"/>
      <c r="BD26" s="741"/>
      <c r="BE26" s="741"/>
      <c r="BF26" s="742"/>
      <c r="BG26" s="664" t="s">
        <v>122</v>
      </c>
      <c r="BH26" s="665"/>
      <c r="BI26" s="665"/>
      <c r="BJ26" s="665"/>
      <c r="BK26" s="665"/>
      <c r="BL26" s="665"/>
      <c r="BM26" s="665"/>
      <c r="BN26" s="666"/>
      <c r="BO26" s="702" t="s">
        <v>122</v>
      </c>
      <c r="BP26" s="702"/>
      <c r="BQ26" s="702"/>
      <c r="BR26" s="702"/>
      <c r="BS26" s="703" t="s">
        <v>122</v>
      </c>
      <c r="BT26" s="703"/>
      <c r="BU26" s="703"/>
      <c r="BV26" s="703"/>
      <c r="BW26" s="703"/>
      <c r="BX26" s="703"/>
      <c r="BY26" s="703"/>
      <c r="BZ26" s="703"/>
      <c r="CA26" s="703"/>
      <c r="CB26" s="743"/>
      <c r="CD26" s="661" t="s">
        <v>285</v>
      </c>
      <c r="CE26" s="662"/>
      <c r="CF26" s="662"/>
      <c r="CG26" s="662"/>
      <c r="CH26" s="662"/>
      <c r="CI26" s="662"/>
      <c r="CJ26" s="662"/>
      <c r="CK26" s="662"/>
      <c r="CL26" s="662"/>
      <c r="CM26" s="662"/>
      <c r="CN26" s="662"/>
      <c r="CO26" s="662"/>
      <c r="CP26" s="662"/>
      <c r="CQ26" s="663"/>
      <c r="CR26" s="664">
        <v>14412059</v>
      </c>
      <c r="CS26" s="665"/>
      <c r="CT26" s="665"/>
      <c r="CU26" s="665"/>
      <c r="CV26" s="665"/>
      <c r="CW26" s="665"/>
      <c r="CX26" s="665"/>
      <c r="CY26" s="666"/>
      <c r="CZ26" s="667">
        <v>9.5</v>
      </c>
      <c r="DA26" s="679"/>
      <c r="DB26" s="679"/>
      <c r="DC26" s="680"/>
      <c r="DD26" s="670">
        <v>12370092</v>
      </c>
      <c r="DE26" s="665"/>
      <c r="DF26" s="665"/>
      <c r="DG26" s="665"/>
      <c r="DH26" s="665"/>
      <c r="DI26" s="665"/>
      <c r="DJ26" s="665"/>
      <c r="DK26" s="666"/>
      <c r="DL26" s="670" t="s">
        <v>122</v>
      </c>
      <c r="DM26" s="665"/>
      <c r="DN26" s="665"/>
      <c r="DO26" s="665"/>
      <c r="DP26" s="665"/>
      <c r="DQ26" s="665"/>
      <c r="DR26" s="665"/>
      <c r="DS26" s="665"/>
      <c r="DT26" s="665"/>
      <c r="DU26" s="665"/>
      <c r="DV26" s="666"/>
      <c r="DW26" s="667" t="s">
        <v>122</v>
      </c>
      <c r="DX26" s="679"/>
      <c r="DY26" s="679"/>
      <c r="DZ26" s="679"/>
      <c r="EA26" s="679"/>
      <c r="EB26" s="679"/>
      <c r="EC26" s="691"/>
    </row>
    <row r="27" spans="2:133" ht="11.25" customHeight="1" x14ac:dyDescent="0.2">
      <c r="B27" s="661" t="s">
        <v>286</v>
      </c>
      <c r="C27" s="662"/>
      <c r="D27" s="662"/>
      <c r="E27" s="662"/>
      <c r="F27" s="662"/>
      <c r="G27" s="662"/>
      <c r="H27" s="662"/>
      <c r="I27" s="662"/>
      <c r="J27" s="662"/>
      <c r="K27" s="662"/>
      <c r="L27" s="662"/>
      <c r="M27" s="662"/>
      <c r="N27" s="662"/>
      <c r="O27" s="662"/>
      <c r="P27" s="662"/>
      <c r="Q27" s="663"/>
      <c r="R27" s="664">
        <v>233116</v>
      </c>
      <c r="S27" s="665"/>
      <c r="T27" s="665"/>
      <c r="U27" s="665"/>
      <c r="V27" s="665"/>
      <c r="W27" s="665"/>
      <c r="X27" s="665"/>
      <c r="Y27" s="666"/>
      <c r="Z27" s="702">
        <v>0.2</v>
      </c>
      <c r="AA27" s="702"/>
      <c r="AB27" s="702"/>
      <c r="AC27" s="702"/>
      <c r="AD27" s="703" t="s">
        <v>122</v>
      </c>
      <c r="AE27" s="703"/>
      <c r="AF27" s="703"/>
      <c r="AG27" s="703"/>
      <c r="AH27" s="703"/>
      <c r="AI27" s="703"/>
      <c r="AJ27" s="703"/>
      <c r="AK27" s="703"/>
      <c r="AL27" s="667" t="s">
        <v>122</v>
      </c>
      <c r="AM27" s="668"/>
      <c r="AN27" s="668"/>
      <c r="AO27" s="704"/>
      <c r="AP27" s="661" t="s">
        <v>287</v>
      </c>
      <c r="AQ27" s="662"/>
      <c r="AR27" s="662"/>
      <c r="AS27" s="662"/>
      <c r="AT27" s="662"/>
      <c r="AU27" s="662"/>
      <c r="AV27" s="662"/>
      <c r="AW27" s="662"/>
      <c r="AX27" s="662"/>
      <c r="AY27" s="662"/>
      <c r="AZ27" s="662"/>
      <c r="BA27" s="662"/>
      <c r="BB27" s="662"/>
      <c r="BC27" s="662"/>
      <c r="BD27" s="662"/>
      <c r="BE27" s="662"/>
      <c r="BF27" s="663"/>
      <c r="BG27" s="664">
        <v>64883224</v>
      </c>
      <c r="BH27" s="665"/>
      <c r="BI27" s="665"/>
      <c r="BJ27" s="665"/>
      <c r="BK27" s="665"/>
      <c r="BL27" s="665"/>
      <c r="BM27" s="665"/>
      <c r="BN27" s="666"/>
      <c r="BO27" s="702">
        <v>100</v>
      </c>
      <c r="BP27" s="702"/>
      <c r="BQ27" s="702"/>
      <c r="BR27" s="702"/>
      <c r="BS27" s="703" t="s">
        <v>122</v>
      </c>
      <c r="BT27" s="703"/>
      <c r="BU27" s="703"/>
      <c r="BV27" s="703"/>
      <c r="BW27" s="703"/>
      <c r="BX27" s="703"/>
      <c r="BY27" s="703"/>
      <c r="BZ27" s="703"/>
      <c r="CA27" s="703"/>
      <c r="CB27" s="743"/>
      <c r="CD27" s="661" t="s">
        <v>288</v>
      </c>
      <c r="CE27" s="662"/>
      <c r="CF27" s="662"/>
      <c r="CG27" s="662"/>
      <c r="CH27" s="662"/>
      <c r="CI27" s="662"/>
      <c r="CJ27" s="662"/>
      <c r="CK27" s="662"/>
      <c r="CL27" s="662"/>
      <c r="CM27" s="662"/>
      <c r="CN27" s="662"/>
      <c r="CO27" s="662"/>
      <c r="CP27" s="662"/>
      <c r="CQ27" s="663"/>
      <c r="CR27" s="664">
        <v>47625775</v>
      </c>
      <c r="CS27" s="677"/>
      <c r="CT27" s="677"/>
      <c r="CU27" s="677"/>
      <c r="CV27" s="677"/>
      <c r="CW27" s="677"/>
      <c r="CX27" s="677"/>
      <c r="CY27" s="678"/>
      <c r="CZ27" s="667">
        <v>31.5</v>
      </c>
      <c r="DA27" s="679"/>
      <c r="DB27" s="679"/>
      <c r="DC27" s="680"/>
      <c r="DD27" s="670">
        <v>20441530</v>
      </c>
      <c r="DE27" s="677"/>
      <c r="DF27" s="677"/>
      <c r="DG27" s="677"/>
      <c r="DH27" s="677"/>
      <c r="DI27" s="677"/>
      <c r="DJ27" s="677"/>
      <c r="DK27" s="678"/>
      <c r="DL27" s="670">
        <v>15158339</v>
      </c>
      <c r="DM27" s="677"/>
      <c r="DN27" s="677"/>
      <c r="DO27" s="677"/>
      <c r="DP27" s="677"/>
      <c r="DQ27" s="677"/>
      <c r="DR27" s="677"/>
      <c r="DS27" s="677"/>
      <c r="DT27" s="677"/>
      <c r="DU27" s="677"/>
      <c r="DV27" s="678"/>
      <c r="DW27" s="667">
        <v>19</v>
      </c>
      <c r="DX27" s="679"/>
      <c r="DY27" s="679"/>
      <c r="DZ27" s="679"/>
      <c r="EA27" s="679"/>
      <c r="EB27" s="679"/>
      <c r="EC27" s="691"/>
    </row>
    <row r="28" spans="2:133" ht="11.25" customHeight="1" x14ac:dyDescent="0.2">
      <c r="B28" s="661" t="s">
        <v>289</v>
      </c>
      <c r="C28" s="662"/>
      <c r="D28" s="662"/>
      <c r="E28" s="662"/>
      <c r="F28" s="662"/>
      <c r="G28" s="662"/>
      <c r="H28" s="662"/>
      <c r="I28" s="662"/>
      <c r="J28" s="662"/>
      <c r="K28" s="662"/>
      <c r="L28" s="662"/>
      <c r="M28" s="662"/>
      <c r="N28" s="662"/>
      <c r="O28" s="662"/>
      <c r="P28" s="662"/>
      <c r="Q28" s="663"/>
      <c r="R28" s="664">
        <v>1673156</v>
      </c>
      <c r="S28" s="665"/>
      <c r="T28" s="665"/>
      <c r="U28" s="665"/>
      <c r="V28" s="665"/>
      <c r="W28" s="665"/>
      <c r="X28" s="665"/>
      <c r="Y28" s="666"/>
      <c r="Z28" s="702">
        <v>1.1000000000000001</v>
      </c>
      <c r="AA28" s="702"/>
      <c r="AB28" s="702"/>
      <c r="AC28" s="702"/>
      <c r="AD28" s="703">
        <v>206034</v>
      </c>
      <c r="AE28" s="703"/>
      <c r="AF28" s="703"/>
      <c r="AG28" s="703"/>
      <c r="AH28" s="703"/>
      <c r="AI28" s="703"/>
      <c r="AJ28" s="703"/>
      <c r="AK28" s="703"/>
      <c r="AL28" s="667">
        <v>0.3</v>
      </c>
      <c r="AM28" s="668"/>
      <c r="AN28" s="668"/>
      <c r="AO28" s="704"/>
      <c r="AP28" s="661"/>
      <c r="AQ28" s="662"/>
      <c r="AR28" s="662"/>
      <c r="AS28" s="662"/>
      <c r="AT28" s="662"/>
      <c r="AU28" s="662"/>
      <c r="AV28" s="662"/>
      <c r="AW28" s="662"/>
      <c r="AX28" s="662"/>
      <c r="AY28" s="662"/>
      <c r="AZ28" s="662"/>
      <c r="BA28" s="662"/>
      <c r="BB28" s="662"/>
      <c r="BC28" s="662"/>
      <c r="BD28" s="662"/>
      <c r="BE28" s="662"/>
      <c r="BF28" s="663"/>
      <c r="BG28" s="664"/>
      <c r="BH28" s="665"/>
      <c r="BI28" s="665"/>
      <c r="BJ28" s="665"/>
      <c r="BK28" s="665"/>
      <c r="BL28" s="665"/>
      <c r="BM28" s="665"/>
      <c r="BN28" s="666"/>
      <c r="BO28" s="702"/>
      <c r="BP28" s="702"/>
      <c r="BQ28" s="702"/>
      <c r="BR28" s="702"/>
      <c r="BS28" s="670"/>
      <c r="BT28" s="665"/>
      <c r="BU28" s="665"/>
      <c r="BV28" s="665"/>
      <c r="BW28" s="665"/>
      <c r="BX28" s="665"/>
      <c r="BY28" s="665"/>
      <c r="BZ28" s="665"/>
      <c r="CA28" s="665"/>
      <c r="CB28" s="701"/>
      <c r="CD28" s="661" t="s">
        <v>290</v>
      </c>
      <c r="CE28" s="662"/>
      <c r="CF28" s="662"/>
      <c r="CG28" s="662"/>
      <c r="CH28" s="662"/>
      <c r="CI28" s="662"/>
      <c r="CJ28" s="662"/>
      <c r="CK28" s="662"/>
      <c r="CL28" s="662"/>
      <c r="CM28" s="662"/>
      <c r="CN28" s="662"/>
      <c r="CO28" s="662"/>
      <c r="CP28" s="662"/>
      <c r="CQ28" s="663"/>
      <c r="CR28" s="664">
        <v>9864964</v>
      </c>
      <c r="CS28" s="665"/>
      <c r="CT28" s="665"/>
      <c r="CU28" s="665"/>
      <c r="CV28" s="665"/>
      <c r="CW28" s="665"/>
      <c r="CX28" s="665"/>
      <c r="CY28" s="666"/>
      <c r="CZ28" s="667">
        <v>6.5</v>
      </c>
      <c r="DA28" s="679"/>
      <c r="DB28" s="679"/>
      <c r="DC28" s="680"/>
      <c r="DD28" s="670">
        <v>9465157</v>
      </c>
      <c r="DE28" s="665"/>
      <c r="DF28" s="665"/>
      <c r="DG28" s="665"/>
      <c r="DH28" s="665"/>
      <c r="DI28" s="665"/>
      <c r="DJ28" s="665"/>
      <c r="DK28" s="666"/>
      <c r="DL28" s="670">
        <v>9465157</v>
      </c>
      <c r="DM28" s="665"/>
      <c r="DN28" s="665"/>
      <c r="DO28" s="665"/>
      <c r="DP28" s="665"/>
      <c r="DQ28" s="665"/>
      <c r="DR28" s="665"/>
      <c r="DS28" s="665"/>
      <c r="DT28" s="665"/>
      <c r="DU28" s="665"/>
      <c r="DV28" s="666"/>
      <c r="DW28" s="667">
        <v>11.9</v>
      </c>
      <c r="DX28" s="679"/>
      <c r="DY28" s="679"/>
      <c r="DZ28" s="679"/>
      <c r="EA28" s="679"/>
      <c r="EB28" s="679"/>
      <c r="EC28" s="691"/>
    </row>
    <row r="29" spans="2:133" ht="11.25" customHeight="1" x14ac:dyDescent="0.2">
      <c r="B29" s="661" t="s">
        <v>291</v>
      </c>
      <c r="C29" s="662"/>
      <c r="D29" s="662"/>
      <c r="E29" s="662"/>
      <c r="F29" s="662"/>
      <c r="G29" s="662"/>
      <c r="H29" s="662"/>
      <c r="I29" s="662"/>
      <c r="J29" s="662"/>
      <c r="K29" s="662"/>
      <c r="L29" s="662"/>
      <c r="M29" s="662"/>
      <c r="N29" s="662"/>
      <c r="O29" s="662"/>
      <c r="P29" s="662"/>
      <c r="Q29" s="663"/>
      <c r="R29" s="664">
        <v>887686</v>
      </c>
      <c r="S29" s="665"/>
      <c r="T29" s="665"/>
      <c r="U29" s="665"/>
      <c r="V29" s="665"/>
      <c r="W29" s="665"/>
      <c r="X29" s="665"/>
      <c r="Y29" s="666"/>
      <c r="Z29" s="702">
        <v>0.6</v>
      </c>
      <c r="AA29" s="702"/>
      <c r="AB29" s="702"/>
      <c r="AC29" s="702"/>
      <c r="AD29" s="703" t="s">
        <v>122</v>
      </c>
      <c r="AE29" s="703"/>
      <c r="AF29" s="703"/>
      <c r="AG29" s="703"/>
      <c r="AH29" s="703"/>
      <c r="AI29" s="703"/>
      <c r="AJ29" s="703"/>
      <c r="AK29" s="703"/>
      <c r="AL29" s="667" t="s">
        <v>122</v>
      </c>
      <c r="AM29" s="668"/>
      <c r="AN29" s="668"/>
      <c r="AO29" s="704"/>
      <c r="AP29" s="645"/>
      <c r="AQ29" s="646"/>
      <c r="AR29" s="646"/>
      <c r="AS29" s="646"/>
      <c r="AT29" s="646"/>
      <c r="AU29" s="646"/>
      <c r="AV29" s="646"/>
      <c r="AW29" s="646"/>
      <c r="AX29" s="646"/>
      <c r="AY29" s="646"/>
      <c r="AZ29" s="646"/>
      <c r="BA29" s="646"/>
      <c r="BB29" s="646"/>
      <c r="BC29" s="646"/>
      <c r="BD29" s="646"/>
      <c r="BE29" s="646"/>
      <c r="BF29" s="647"/>
      <c r="BG29" s="664"/>
      <c r="BH29" s="665"/>
      <c r="BI29" s="665"/>
      <c r="BJ29" s="665"/>
      <c r="BK29" s="665"/>
      <c r="BL29" s="665"/>
      <c r="BM29" s="665"/>
      <c r="BN29" s="666"/>
      <c r="BO29" s="702"/>
      <c r="BP29" s="702"/>
      <c r="BQ29" s="702"/>
      <c r="BR29" s="702"/>
      <c r="BS29" s="703"/>
      <c r="BT29" s="703"/>
      <c r="BU29" s="703"/>
      <c r="BV29" s="703"/>
      <c r="BW29" s="703"/>
      <c r="BX29" s="703"/>
      <c r="BY29" s="703"/>
      <c r="BZ29" s="703"/>
      <c r="CA29" s="703"/>
      <c r="CB29" s="743"/>
      <c r="CD29" s="683" t="s">
        <v>292</v>
      </c>
      <c r="CE29" s="684"/>
      <c r="CF29" s="661" t="s">
        <v>66</v>
      </c>
      <c r="CG29" s="662"/>
      <c r="CH29" s="662"/>
      <c r="CI29" s="662"/>
      <c r="CJ29" s="662"/>
      <c r="CK29" s="662"/>
      <c r="CL29" s="662"/>
      <c r="CM29" s="662"/>
      <c r="CN29" s="662"/>
      <c r="CO29" s="662"/>
      <c r="CP29" s="662"/>
      <c r="CQ29" s="663"/>
      <c r="CR29" s="664">
        <v>9859392</v>
      </c>
      <c r="CS29" s="677"/>
      <c r="CT29" s="677"/>
      <c r="CU29" s="677"/>
      <c r="CV29" s="677"/>
      <c r="CW29" s="677"/>
      <c r="CX29" s="677"/>
      <c r="CY29" s="678"/>
      <c r="CZ29" s="667">
        <v>6.5</v>
      </c>
      <c r="DA29" s="679"/>
      <c r="DB29" s="679"/>
      <c r="DC29" s="680"/>
      <c r="DD29" s="670">
        <v>9459585</v>
      </c>
      <c r="DE29" s="677"/>
      <c r="DF29" s="677"/>
      <c r="DG29" s="677"/>
      <c r="DH29" s="677"/>
      <c r="DI29" s="677"/>
      <c r="DJ29" s="677"/>
      <c r="DK29" s="678"/>
      <c r="DL29" s="670">
        <v>9459585</v>
      </c>
      <c r="DM29" s="677"/>
      <c r="DN29" s="677"/>
      <c r="DO29" s="677"/>
      <c r="DP29" s="677"/>
      <c r="DQ29" s="677"/>
      <c r="DR29" s="677"/>
      <c r="DS29" s="677"/>
      <c r="DT29" s="677"/>
      <c r="DU29" s="677"/>
      <c r="DV29" s="678"/>
      <c r="DW29" s="667">
        <v>11.9</v>
      </c>
      <c r="DX29" s="679"/>
      <c r="DY29" s="679"/>
      <c r="DZ29" s="679"/>
      <c r="EA29" s="679"/>
      <c r="EB29" s="679"/>
      <c r="EC29" s="691"/>
    </row>
    <row r="30" spans="2:133" ht="11.25" customHeight="1" x14ac:dyDescent="0.2">
      <c r="B30" s="661" t="s">
        <v>293</v>
      </c>
      <c r="C30" s="662"/>
      <c r="D30" s="662"/>
      <c r="E30" s="662"/>
      <c r="F30" s="662"/>
      <c r="G30" s="662"/>
      <c r="H30" s="662"/>
      <c r="I30" s="662"/>
      <c r="J30" s="662"/>
      <c r="K30" s="662"/>
      <c r="L30" s="662"/>
      <c r="M30" s="662"/>
      <c r="N30" s="662"/>
      <c r="O30" s="662"/>
      <c r="P30" s="662"/>
      <c r="Q30" s="663"/>
      <c r="R30" s="664">
        <v>30374282</v>
      </c>
      <c r="S30" s="665"/>
      <c r="T30" s="665"/>
      <c r="U30" s="665"/>
      <c r="V30" s="665"/>
      <c r="W30" s="665"/>
      <c r="X30" s="665"/>
      <c r="Y30" s="666"/>
      <c r="Z30" s="702">
        <v>19.8</v>
      </c>
      <c r="AA30" s="702"/>
      <c r="AB30" s="702"/>
      <c r="AC30" s="702"/>
      <c r="AD30" s="703" t="s">
        <v>122</v>
      </c>
      <c r="AE30" s="703"/>
      <c r="AF30" s="703"/>
      <c r="AG30" s="703"/>
      <c r="AH30" s="703"/>
      <c r="AI30" s="703"/>
      <c r="AJ30" s="703"/>
      <c r="AK30" s="703"/>
      <c r="AL30" s="667" t="s">
        <v>122</v>
      </c>
      <c r="AM30" s="668"/>
      <c r="AN30" s="668"/>
      <c r="AO30" s="704"/>
      <c r="AP30" s="716" t="s">
        <v>211</v>
      </c>
      <c r="AQ30" s="717"/>
      <c r="AR30" s="717"/>
      <c r="AS30" s="717"/>
      <c r="AT30" s="717"/>
      <c r="AU30" s="717"/>
      <c r="AV30" s="717"/>
      <c r="AW30" s="717"/>
      <c r="AX30" s="717"/>
      <c r="AY30" s="717"/>
      <c r="AZ30" s="717"/>
      <c r="BA30" s="717"/>
      <c r="BB30" s="717"/>
      <c r="BC30" s="717"/>
      <c r="BD30" s="717"/>
      <c r="BE30" s="717"/>
      <c r="BF30" s="718"/>
      <c r="BG30" s="716" t="s">
        <v>294</v>
      </c>
      <c r="BH30" s="734"/>
      <c r="BI30" s="734"/>
      <c r="BJ30" s="734"/>
      <c r="BK30" s="734"/>
      <c r="BL30" s="734"/>
      <c r="BM30" s="734"/>
      <c r="BN30" s="734"/>
      <c r="BO30" s="734"/>
      <c r="BP30" s="734"/>
      <c r="BQ30" s="735"/>
      <c r="BR30" s="716" t="s">
        <v>295</v>
      </c>
      <c r="BS30" s="734"/>
      <c r="BT30" s="734"/>
      <c r="BU30" s="734"/>
      <c r="BV30" s="734"/>
      <c r="BW30" s="734"/>
      <c r="BX30" s="734"/>
      <c r="BY30" s="734"/>
      <c r="BZ30" s="734"/>
      <c r="CA30" s="734"/>
      <c r="CB30" s="735"/>
      <c r="CD30" s="685"/>
      <c r="CE30" s="686"/>
      <c r="CF30" s="661" t="s">
        <v>296</v>
      </c>
      <c r="CG30" s="662"/>
      <c r="CH30" s="662"/>
      <c r="CI30" s="662"/>
      <c r="CJ30" s="662"/>
      <c r="CK30" s="662"/>
      <c r="CL30" s="662"/>
      <c r="CM30" s="662"/>
      <c r="CN30" s="662"/>
      <c r="CO30" s="662"/>
      <c r="CP30" s="662"/>
      <c r="CQ30" s="663"/>
      <c r="CR30" s="664">
        <v>9564153</v>
      </c>
      <c r="CS30" s="665"/>
      <c r="CT30" s="665"/>
      <c r="CU30" s="665"/>
      <c r="CV30" s="665"/>
      <c r="CW30" s="665"/>
      <c r="CX30" s="665"/>
      <c r="CY30" s="666"/>
      <c r="CZ30" s="667">
        <v>6.3</v>
      </c>
      <c r="DA30" s="679"/>
      <c r="DB30" s="679"/>
      <c r="DC30" s="680"/>
      <c r="DD30" s="670">
        <v>9187623</v>
      </c>
      <c r="DE30" s="665"/>
      <c r="DF30" s="665"/>
      <c r="DG30" s="665"/>
      <c r="DH30" s="665"/>
      <c r="DI30" s="665"/>
      <c r="DJ30" s="665"/>
      <c r="DK30" s="666"/>
      <c r="DL30" s="670">
        <v>9187623</v>
      </c>
      <c r="DM30" s="665"/>
      <c r="DN30" s="665"/>
      <c r="DO30" s="665"/>
      <c r="DP30" s="665"/>
      <c r="DQ30" s="665"/>
      <c r="DR30" s="665"/>
      <c r="DS30" s="665"/>
      <c r="DT30" s="665"/>
      <c r="DU30" s="665"/>
      <c r="DV30" s="666"/>
      <c r="DW30" s="667">
        <v>11.5</v>
      </c>
      <c r="DX30" s="679"/>
      <c r="DY30" s="679"/>
      <c r="DZ30" s="679"/>
      <c r="EA30" s="679"/>
      <c r="EB30" s="679"/>
      <c r="EC30" s="691"/>
    </row>
    <row r="31" spans="2:133" ht="11.25" customHeight="1" x14ac:dyDescent="0.2">
      <c r="B31" s="731" t="s">
        <v>297</v>
      </c>
      <c r="C31" s="732"/>
      <c r="D31" s="732"/>
      <c r="E31" s="732"/>
      <c r="F31" s="732"/>
      <c r="G31" s="732"/>
      <c r="H31" s="732"/>
      <c r="I31" s="732"/>
      <c r="J31" s="732"/>
      <c r="K31" s="732"/>
      <c r="L31" s="732"/>
      <c r="M31" s="732"/>
      <c r="N31" s="732"/>
      <c r="O31" s="732"/>
      <c r="P31" s="732"/>
      <c r="Q31" s="733"/>
      <c r="R31" s="664">
        <v>4079</v>
      </c>
      <c r="S31" s="665"/>
      <c r="T31" s="665"/>
      <c r="U31" s="665"/>
      <c r="V31" s="665"/>
      <c r="W31" s="665"/>
      <c r="X31" s="665"/>
      <c r="Y31" s="666"/>
      <c r="Z31" s="702">
        <v>0</v>
      </c>
      <c r="AA31" s="702"/>
      <c r="AB31" s="702"/>
      <c r="AC31" s="702"/>
      <c r="AD31" s="703">
        <v>4079</v>
      </c>
      <c r="AE31" s="703"/>
      <c r="AF31" s="703"/>
      <c r="AG31" s="703"/>
      <c r="AH31" s="703"/>
      <c r="AI31" s="703"/>
      <c r="AJ31" s="703"/>
      <c r="AK31" s="703"/>
      <c r="AL31" s="667">
        <v>0</v>
      </c>
      <c r="AM31" s="668"/>
      <c r="AN31" s="668"/>
      <c r="AO31" s="704"/>
      <c r="AP31" s="736" t="s">
        <v>298</v>
      </c>
      <c r="AQ31" s="737"/>
      <c r="AR31" s="737"/>
      <c r="AS31" s="737"/>
      <c r="AT31" s="738" t="s">
        <v>299</v>
      </c>
      <c r="AU31" s="200"/>
      <c r="AV31" s="200"/>
      <c r="AW31" s="200"/>
      <c r="AX31" s="722" t="s">
        <v>177</v>
      </c>
      <c r="AY31" s="723"/>
      <c r="AZ31" s="723"/>
      <c r="BA31" s="723"/>
      <c r="BB31" s="723"/>
      <c r="BC31" s="723"/>
      <c r="BD31" s="723"/>
      <c r="BE31" s="723"/>
      <c r="BF31" s="724"/>
      <c r="BG31" s="726">
        <v>99.4</v>
      </c>
      <c r="BH31" s="727"/>
      <c r="BI31" s="727"/>
      <c r="BJ31" s="727"/>
      <c r="BK31" s="727"/>
      <c r="BL31" s="727"/>
      <c r="BM31" s="728">
        <v>98</v>
      </c>
      <c r="BN31" s="727"/>
      <c r="BO31" s="727"/>
      <c r="BP31" s="727"/>
      <c r="BQ31" s="729"/>
      <c r="BR31" s="726">
        <v>99.4</v>
      </c>
      <c r="BS31" s="727"/>
      <c r="BT31" s="727"/>
      <c r="BU31" s="727"/>
      <c r="BV31" s="727"/>
      <c r="BW31" s="727"/>
      <c r="BX31" s="728">
        <v>97.9</v>
      </c>
      <c r="BY31" s="727"/>
      <c r="BZ31" s="727"/>
      <c r="CA31" s="727"/>
      <c r="CB31" s="729"/>
      <c r="CD31" s="685"/>
      <c r="CE31" s="686"/>
      <c r="CF31" s="661" t="s">
        <v>300</v>
      </c>
      <c r="CG31" s="662"/>
      <c r="CH31" s="662"/>
      <c r="CI31" s="662"/>
      <c r="CJ31" s="662"/>
      <c r="CK31" s="662"/>
      <c r="CL31" s="662"/>
      <c r="CM31" s="662"/>
      <c r="CN31" s="662"/>
      <c r="CO31" s="662"/>
      <c r="CP31" s="662"/>
      <c r="CQ31" s="663"/>
      <c r="CR31" s="664">
        <v>295239</v>
      </c>
      <c r="CS31" s="677"/>
      <c r="CT31" s="677"/>
      <c r="CU31" s="677"/>
      <c r="CV31" s="677"/>
      <c r="CW31" s="677"/>
      <c r="CX31" s="677"/>
      <c r="CY31" s="678"/>
      <c r="CZ31" s="667">
        <v>0.2</v>
      </c>
      <c r="DA31" s="679"/>
      <c r="DB31" s="679"/>
      <c r="DC31" s="680"/>
      <c r="DD31" s="670">
        <v>271962</v>
      </c>
      <c r="DE31" s="677"/>
      <c r="DF31" s="677"/>
      <c r="DG31" s="677"/>
      <c r="DH31" s="677"/>
      <c r="DI31" s="677"/>
      <c r="DJ31" s="677"/>
      <c r="DK31" s="678"/>
      <c r="DL31" s="670">
        <v>271962</v>
      </c>
      <c r="DM31" s="677"/>
      <c r="DN31" s="677"/>
      <c r="DO31" s="677"/>
      <c r="DP31" s="677"/>
      <c r="DQ31" s="677"/>
      <c r="DR31" s="677"/>
      <c r="DS31" s="677"/>
      <c r="DT31" s="677"/>
      <c r="DU31" s="677"/>
      <c r="DV31" s="678"/>
      <c r="DW31" s="667">
        <v>0.3</v>
      </c>
      <c r="DX31" s="679"/>
      <c r="DY31" s="679"/>
      <c r="DZ31" s="679"/>
      <c r="EA31" s="679"/>
      <c r="EB31" s="679"/>
      <c r="EC31" s="691"/>
    </row>
    <row r="32" spans="2:133" ht="11.25" customHeight="1" x14ac:dyDescent="0.2">
      <c r="B32" s="661" t="s">
        <v>301</v>
      </c>
      <c r="C32" s="662"/>
      <c r="D32" s="662"/>
      <c r="E32" s="662"/>
      <c r="F32" s="662"/>
      <c r="G32" s="662"/>
      <c r="H32" s="662"/>
      <c r="I32" s="662"/>
      <c r="J32" s="662"/>
      <c r="K32" s="662"/>
      <c r="L32" s="662"/>
      <c r="M32" s="662"/>
      <c r="N32" s="662"/>
      <c r="O32" s="662"/>
      <c r="P32" s="662"/>
      <c r="Q32" s="663"/>
      <c r="R32" s="664">
        <v>11352519</v>
      </c>
      <c r="S32" s="665"/>
      <c r="T32" s="665"/>
      <c r="U32" s="665"/>
      <c r="V32" s="665"/>
      <c r="W32" s="665"/>
      <c r="X32" s="665"/>
      <c r="Y32" s="666"/>
      <c r="Z32" s="702">
        <v>7.4</v>
      </c>
      <c r="AA32" s="702"/>
      <c r="AB32" s="702"/>
      <c r="AC32" s="702"/>
      <c r="AD32" s="703" t="s">
        <v>122</v>
      </c>
      <c r="AE32" s="703"/>
      <c r="AF32" s="703"/>
      <c r="AG32" s="703"/>
      <c r="AH32" s="703"/>
      <c r="AI32" s="703"/>
      <c r="AJ32" s="703"/>
      <c r="AK32" s="703"/>
      <c r="AL32" s="667" t="s">
        <v>122</v>
      </c>
      <c r="AM32" s="668"/>
      <c r="AN32" s="668"/>
      <c r="AO32" s="704"/>
      <c r="AP32" s="705"/>
      <c r="AQ32" s="706"/>
      <c r="AR32" s="706"/>
      <c r="AS32" s="706"/>
      <c r="AT32" s="739"/>
      <c r="AU32" s="196" t="s">
        <v>302</v>
      </c>
      <c r="AX32" s="661" t="s">
        <v>303</v>
      </c>
      <c r="AY32" s="662"/>
      <c r="AZ32" s="662"/>
      <c r="BA32" s="662"/>
      <c r="BB32" s="662"/>
      <c r="BC32" s="662"/>
      <c r="BD32" s="662"/>
      <c r="BE32" s="662"/>
      <c r="BF32" s="663"/>
      <c r="BG32" s="730">
        <v>99.1</v>
      </c>
      <c r="BH32" s="677"/>
      <c r="BI32" s="677"/>
      <c r="BJ32" s="677"/>
      <c r="BK32" s="677"/>
      <c r="BL32" s="677"/>
      <c r="BM32" s="668">
        <v>97</v>
      </c>
      <c r="BN32" s="677"/>
      <c r="BO32" s="677"/>
      <c r="BP32" s="677"/>
      <c r="BQ32" s="700"/>
      <c r="BR32" s="730">
        <v>99.2</v>
      </c>
      <c r="BS32" s="677"/>
      <c r="BT32" s="677"/>
      <c r="BU32" s="677"/>
      <c r="BV32" s="677"/>
      <c r="BW32" s="677"/>
      <c r="BX32" s="668">
        <v>97</v>
      </c>
      <c r="BY32" s="677"/>
      <c r="BZ32" s="677"/>
      <c r="CA32" s="677"/>
      <c r="CB32" s="700"/>
      <c r="CD32" s="687"/>
      <c r="CE32" s="688"/>
      <c r="CF32" s="661" t="s">
        <v>304</v>
      </c>
      <c r="CG32" s="662"/>
      <c r="CH32" s="662"/>
      <c r="CI32" s="662"/>
      <c r="CJ32" s="662"/>
      <c r="CK32" s="662"/>
      <c r="CL32" s="662"/>
      <c r="CM32" s="662"/>
      <c r="CN32" s="662"/>
      <c r="CO32" s="662"/>
      <c r="CP32" s="662"/>
      <c r="CQ32" s="663"/>
      <c r="CR32" s="664">
        <v>5572</v>
      </c>
      <c r="CS32" s="665"/>
      <c r="CT32" s="665"/>
      <c r="CU32" s="665"/>
      <c r="CV32" s="665"/>
      <c r="CW32" s="665"/>
      <c r="CX32" s="665"/>
      <c r="CY32" s="666"/>
      <c r="CZ32" s="667">
        <v>0</v>
      </c>
      <c r="DA32" s="679"/>
      <c r="DB32" s="679"/>
      <c r="DC32" s="680"/>
      <c r="DD32" s="670">
        <v>5572</v>
      </c>
      <c r="DE32" s="665"/>
      <c r="DF32" s="665"/>
      <c r="DG32" s="665"/>
      <c r="DH32" s="665"/>
      <c r="DI32" s="665"/>
      <c r="DJ32" s="665"/>
      <c r="DK32" s="666"/>
      <c r="DL32" s="670">
        <v>5572</v>
      </c>
      <c r="DM32" s="665"/>
      <c r="DN32" s="665"/>
      <c r="DO32" s="665"/>
      <c r="DP32" s="665"/>
      <c r="DQ32" s="665"/>
      <c r="DR32" s="665"/>
      <c r="DS32" s="665"/>
      <c r="DT32" s="665"/>
      <c r="DU32" s="665"/>
      <c r="DV32" s="666"/>
      <c r="DW32" s="667">
        <v>0</v>
      </c>
      <c r="DX32" s="679"/>
      <c r="DY32" s="679"/>
      <c r="DZ32" s="679"/>
      <c r="EA32" s="679"/>
      <c r="EB32" s="679"/>
      <c r="EC32" s="691"/>
    </row>
    <row r="33" spans="2:133" ht="11.25" customHeight="1" x14ac:dyDescent="0.2">
      <c r="B33" s="661" t="s">
        <v>305</v>
      </c>
      <c r="C33" s="662"/>
      <c r="D33" s="662"/>
      <c r="E33" s="662"/>
      <c r="F33" s="662"/>
      <c r="G33" s="662"/>
      <c r="H33" s="662"/>
      <c r="I33" s="662"/>
      <c r="J33" s="662"/>
      <c r="K33" s="662"/>
      <c r="L33" s="662"/>
      <c r="M33" s="662"/>
      <c r="N33" s="662"/>
      <c r="O33" s="662"/>
      <c r="P33" s="662"/>
      <c r="Q33" s="663"/>
      <c r="R33" s="664">
        <v>264113</v>
      </c>
      <c r="S33" s="665"/>
      <c r="T33" s="665"/>
      <c r="U33" s="665"/>
      <c r="V33" s="665"/>
      <c r="W33" s="665"/>
      <c r="X33" s="665"/>
      <c r="Y33" s="666"/>
      <c r="Z33" s="702">
        <v>0.2</v>
      </c>
      <c r="AA33" s="702"/>
      <c r="AB33" s="702"/>
      <c r="AC33" s="702"/>
      <c r="AD33" s="703">
        <v>45850</v>
      </c>
      <c r="AE33" s="703"/>
      <c r="AF33" s="703"/>
      <c r="AG33" s="703"/>
      <c r="AH33" s="703"/>
      <c r="AI33" s="703"/>
      <c r="AJ33" s="703"/>
      <c r="AK33" s="703"/>
      <c r="AL33" s="667">
        <v>0.1</v>
      </c>
      <c r="AM33" s="668"/>
      <c r="AN33" s="668"/>
      <c r="AO33" s="704"/>
      <c r="AP33" s="707"/>
      <c r="AQ33" s="708"/>
      <c r="AR33" s="708"/>
      <c r="AS33" s="708"/>
      <c r="AT33" s="740"/>
      <c r="AU33" s="201"/>
      <c r="AV33" s="201"/>
      <c r="AW33" s="201"/>
      <c r="AX33" s="645" t="s">
        <v>306</v>
      </c>
      <c r="AY33" s="646"/>
      <c r="AZ33" s="646"/>
      <c r="BA33" s="646"/>
      <c r="BB33" s="646"/>
      <c r="BC33" s="646"/>
      <c r="BD33" s="646"/>
      <c r="BE33" s="646"/>
      <c r="BF33" s="647"/>
      <c r="BG33" s="725">
        <v>99.6</v>
      </c>
      <c r="BH33" s="649"/>
      <c r="BI33" s="649"/>
      <c r="BJ33" s="649"/>
      <c r="BK33" s="649"/>
      <c r="BL33" s="649"/>
      <c r="BM33" s="695">
        <v>98.5</v>
      </c>
      <c r="BN33" s="649"/>
      <c r="BO33" s="649"/>
      <c r="BP33" s="649"/>
      <c r="BQ33" s="712"/>
      <c r="BR33" s="725">
        <v>99.6</v>
      </c>
      <c r="BS33" s="649"/>
      <c r="BT33" s="649"/>
      <c r="BU33" s="649"/>
      <c r="BV33" s="649"/>
      <c r="BW33" s="649"/>
      <c r="BX33" s="695">
        <v>98.4</v>
      </c>
      <c r="BY33" s="649"/>
      <c r="BZ33" s="649"/>
      <c r="CA33" s="649"/>
      <c r="CB33" s="712"/>
      <c r="CD33" s="661" t="s">
        <v>307</v>
      </c>
      <c r="CE33" s="662"/>
      <c r="CF33" s="662"/>
      <c r="CG33" s="662"/>
      <c r="CH33" s="662"/>
      <c r="CI33" s="662"/>
      <c r="CJ33" s="662"/>
      <c r="CK33" s="662"/>
      <c r="CL33" s="662"/>
      <c r="CM33" s="662"/>
      <c r="CN33" s="662"/>
      <c r="CO33" s="662"/>
      <c r="CP33" s="662"/>
      <c r="CQ33" s="663"/>
      <c r="CR33" s="664">
        <v>48215726</v>
      </c>
      <c r="CS33" s="677"/>
      <c r="CT33" s="677"/>
      <c r="CU33" s="677"/>
      <c r="CV33" s="677"/>
      <c r="CW33" s="677"/>
      <c r="CX33" s="677"/>
      <c r="CY33" s="678"/>
      <c r="CZ33" s="667">
        <v>31.9</v>
      </c>
      <c r="DA33" s="679"/>
      <c r="DB33" s="679"/>
      <c r="DC33" s="680"/>
      <c r="DD33" s="670">
        <v>38422561</v>
      </c>
      <c r="DE33" s="677"/>
      <c r="DF33" s="677"/>
      <c r="DG33" s="677"/>
      <c r="DH33" s="677"/>
      <c r="DI33" s="677"/>
      <c r="DJ33" s="677"/>
      <c r="DK33" s="678"/>
      <c r="DL33" s="670">
        <v>29649718</v>
      </c>
      <c r="DM33" s="677"/>
      <c r="DN33" s="677"/>
      <c r="DO33" s="677"/>
      <c r="DP33" s="677"/>
      <c r="DQ33" s="677"/>
      <c r="DR33" s="677"/>
      <c r="DS33" s="677"/>
      <c r="DT33" s="677"/>
      <c r="DU33" s="677"/>
      <c r="DV33" s="678"/>
      <c r="DW33" s="667">
        <v>37.200000000000003</v>
      </c>
      <c r="DX33" s="679"/>
      <c r="DY33" s="679"/>
      <c r="DZ33" s="679"/>
      <c r="EA33" s="679"/>
      <c r="EB33" s="679"/>
      <c r="EC33" s="691"/>
    </row>
    <row r="34" spans="2:133" ht="11.25" customHeight="1" x14ac:dyDescent="0.2">
      <c r="B34" s="661" t="s">
        <v>308</v>
      </c>
      <c r="C34" s="662"/>
      <c r="D34" s="662"/>
      <c r="E34" s="662"/>
      <c r="F34" s="662"/>
      <c r="G34" s="662"/>
      <c r="H34" s="662"/>
      <c r="I34" s="662"/>
      <c r="J34" s="662"/>
      <c r="K34" s="662"/>
      <c r="L34" s="662"/>
      <c r="M34" s="662"/>
      <c r="N34" s="662"/>
      <c r="O34" s="662"/>
      <c r="P34" s="662"/>
      <c r="Q34" s="663"/>
      <c r="R34" s="664">
        <v>543210</v>
      </c>
      <c r="S34" s="665"/>
      <c r="T34" s="665"/>
      <c r="U34" s="665"/>
      <c r="V34" s="665"/>
      <c r="W34" s="665"/>
      <c r="X34" s="665"/>
      <c r="Y34" s="666"/>
      <c r="Z34" s="702">
        <v>0.4</v>
      </c>
      <c r="AA34" s="702"/>
      <c r="AB34" s="702"/>
      <c r="AC34" s="702"/>
      <c r="AD34" s="703" t="s">
        <v>122</v>
      </c>
      <c r="AE34" s="703"/>
      <c r="AF34" s="703"/>
      <c r="AG34" s="703"/>
      <c r="AH34" s="703"/>
      <c r="AI34" s="703"/>
      <c r="AJ34" s="703"/>
      <c r="AK34" s="703"/>
      <c r="AL34" s="667" t="s">
        <v>122</v>
      </c>
      <c r="AM34" s="668"/>
      <c r="AN34" s="668"/>
      <c r="AO34" s="70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61" t="s">
        <v>309</v>
      </c>
      <c r="CE34" s="662"/>
      <c r="CF34" s="662"/>
      <c r="CG34" s="662"/>
      <c r="CH34" s="662"/>
      <c r="CI34" s="662"/>
      <c r="CJ34" s="662"/>
      <c r="CK34" s="662"/>
      <c r="CL34" s="662"/>
      <c r="CM34" s="662"/>
      <c r="CN34" s="662"/>
      <c r="CO34" s="662"/>
      <c r="CP34" s="662"/>
      <c r="CQ34" s="663"/>
      <c r="CR34" s="664">
        <v>21467261</v>
      </c>
      <c r="CS34" s="665"/>
      <c r="CT34" s="665"/>
      <c r="CU34" s="665"/>
      <c r="CV34" s="665"/>
      <c r="CW34" s="665"/>
      <c r="CX34" s="665"/>
      <c r="CY34" s="666"/>
      <c r="CZ34" s="667">
        <v>14.2</v>
      </c>
      <c r="DA34" s="679"/>
      <c r="DB34" s="679"/>
      <c r="DC34" s="680"/>
      <c r="DD34" s="670">
        <v>16732465</v>
      </c>
      <c r="DE34" s="665"/>
      <c r="DF34" s="665"/>
      <c r="DG34" s="665"/>
      <c r="DH34" s="665"/>
      <c r="DI34" s="665"/>
      <c r="DJ34" s="665"/>
      <c r="DK34" s="666"/>
      <c r="DL34" s="670">
        <v>13567589</v>
      </c>
      <c r="DM34" s="665"/>
      <c r="DN34" s="665"/>
      <c r="DO34" s="665"/>
      <c r="DP34" s="665"/>
      <c r="DQ34" s="665"/>
      <c r="DR34" s="665"/>
      <c r="DS34" s="665"/>
      <c r="DT34" s="665"/>
      <c r="DU34" s="665"/>
      <c r="DV34" s="666"/>
      <c r="DW34" s="667">
        <v>17</v>
      </c>
      <c r="DX34" s="679"/>
      <c r="DY34" s="679"/>
      <c r="DZ34" s="679"/>
      <c r="EA34" s="679"/>
      <c r="EB34" s="679"/>
      <c r="EC34" s="691"/>
    </row>
    <row r="35" spans="2:133" ht="11.25" customHeight="1" x14ac:dyDescent="0.2">
      <c r="B35" s="661" t="s">
        <v>310</v>
      </c>
      <c r="C35" s="662"/>
      <c r="D35" s="662"/>
      <c r="E35" s="662"/>
      <c r="F35" s="662"/>
      <c r="G35" s="662"/>
      <c r="H35" s="662"/>
      <c r="I35" s="662"/>
      <c r="J35" s="662"/>
      <c r="K35" s="662"/>
      <c r="L35" s="662"/>
      <c r="M35" s="662"/>
      <c r="N35" s="662"/>
      <c r="O35" s="662"/>
      <c r="P35" s="662"/>
      <c r="Q35" s="663"/>
      <c r="R35" s="664">
        <v>5024009</v>
      </c>
      <c r="S35" s="665"/>
      <c r="T35" s="665"/>
      <c r="U35" s="665"/>
      <c r="V35" s="665"/>
      <c r="W35" s="665"/>
      <c r="X35" s="665"/>
      <c r="Y35" s="666"/>
      <c r="Z35" s="702">
        <v>3.3</v>
      </c>
      <c r="AA35" s="702"/>
      <c r="AB35" s="702"/>
      <c r="AC35" s="702"/>
      <c r="AD35" s="703" t="s">
        <v>122</v>
      </c>
      <c r="AE35" s="703"/>
      <c r="AF35" s="703"/>
      <c r="AG35" s="703"/>
      <c r="AH35" s="703"/>
      <c r="AI35" s="703"/>
      <c r="AJ35" s="703"/>
      <c r="AK35" s="703"/>
      <c r="AL35" s="667" t="s">
        <v>122</v>
      </c>
      <c r="AM35" s="668"/>
      <c r="AN35" s="668"/>
      <c r="AO35" s="704"/>
      <c r="AP35" s="204"/>
      <c r="AQ35" s="716" t="s">
        <v>311</v>
      </c>
      <c r="AR35" s="717"/>
      <c r="AS35" s="717"/>
      <c r="AT35" s="717"/>
      <c r="AU35" s="717"/>
      <c r="AV35" s="717"/>
      <c r="AW35" s="717"/>
      <c r="AX35" s="717"/>
      <c r="AY35" s="717"/>
      <c r="AZ35" s="717"/>
      <c r="BA35" s="717"/>
      <c r="BB35" s="717"/>
      <c r="BC35" s="717"/>
      <c r="BD35" s="717"/>
      <c r="BE35" s="717"/>
      <c r="BF35" s="718"/>
      <c r="BG35" s="716" t="s">
        <v>312</v>
      </c>
      <c r="BH35" s="717"/>
      <c r="BI35" s="717"/>
      <c r="BJ35" s="717"/>
      <c r="BK35" s="717"/>
      <c r="BL35" s="717"/>
      <c r="BM35" s="717"/>
      <c r="BN35" s="717"/>
      <c r="BO35" s="717"/>
      <c r="BP35" s="717"/>
      <c r="BQ35" s="717"/>
      <c r="BR35" s="717"/>
      <c r="BS35" s="717"/>
      <c r="BT35" s="717"/>
      <c r="BU35" s="717"/>
      <c r="BV35" s="717"/>
      <c r="BW35" s="717"/>
      <c r="BX35" s="717"/>
      <c r="BY35" s="717"/>
      <c r="BZ35" s="717"/>
      <c r="CA35" s="717"/>
      <c r="CB35" s="718"/>
      <c r="CD35" s="661" t="s">
        <v>313</v>
      </c>
      <c r="CE35" s="662"/>
      <c r="CF35" s="662"/>
      <c r="CG35" s="662"/>
      <c r="CH35" s="662"/>
      <c r="CI35" s="662"/>
      <c r="CJ35" s="662"/>
      <c r="CK35" s="662"/>
      <c r="CL35" s="662"/>
      <c r="CM35" s="662"/>
      <c r="CN35" s="662"/>
      <c r="CO35" s="662"/>
      <c r="CP35" s="662"/>
      <c r="CQ35" s="663"/>
      <c r="CR35" s="664">
        <v>87903</v>
      </c>
      <c r="CS35" s="677"/>
      <c r="CT35" s="677"/>
      <c r="CU35" s="677"/>
      <c r="CV35" s="677"/>
      <c r="CW35" s="677"/>
      <c r="CX35" s="677"/>
      <c r="CY35" s="678"/>
      <c r="CZ35" s="667">
        <v>0.1</v>
      </c>
      <c r="DA35" s="679"/>
      <c r="DB35" s="679"/>
      <c r="DC35" s="680"/>
      <c r="DD35" s="670">
        <v>87903</v>
      </c>
      <c r="DE35" s="677"/>
      <c r="DF35" s="677"/>
      <c r="DG35" s="677"/>
      <c r="DH35" s="677"/>
      <c r="DI35" s="677"/>
      <c r="DJ35" s="677"/>
      <c r="DK35" s="678"/>
      <c r="DL35" s="670">
        <v>87309</v>
      </c>
      <c r="DM35" s="677"/>
      <c r="DN35" s="677"/>
      <c r="DO35" s="677"/>
      <c r="DP35" s="677"/>
      <c r="DQ35" s="677"/>
      <c r="DR35" s="677"/>
      <c r="DS35" s="677"/>
      <c r="DT35" s="677"/>
      <c r="DU35" s="677"/>
      <c r="DV35" s="678"/>
      <c r="DW35" s="667">
        <v>0.1</v>
      </c>
      <c r="DX35" s="679"/>
      <c r="DY35" s="679"/>
      <c r="DZ35" s="679"/>
      <c r="EA35" s="679"/>
      <c r="EB35" s="679"/>
      <c r="EC35" s="691"/>
    </row>
    <row r="36" spans="2:133" ht="11.25" customHeight="1" x14ac:dyDescent="0.2">
      <c r="B36" s="661" t="s">
        <v>314</v>
      </c>
      <c r="C36" s="662"/>
      <c r="D36" s="662"/>
      <c r="E36" s="662"/>
      <c r="F36" s="662"/>
      <c r="G36" s="662"/>
      <c r="H36" s="662"/>
      <c r="I36" s="662"/>
      <c r="J36" s="662"/>
      <c r="K36" s="662"/>
      <c r="L36" s="662"/>
      <c r="M36" s="662"/>
      <c r="N36" s="662"/>
      <c r="O36" s="662"/>
      <c r="P36" s="662"/>
      <c r="Q36" s="663"/>
      <c r="R36" s="664">
        <v>1879874</v>
      </c>
      <c r="S36" s="665"/>
      <c r="T36" s="665"/>
      <c r="U36" s="665"/>
      <c r="V36" s="665"/>
      <c r="W36" s="665"/>
      <c r="X36" s="665"/>
      <c r="Y36" s="666"/>
      <c r="Z36" s="702">
        <v>1.2</v>
      </c>
      <c r="AA36" s="702"/>
      <c r="AB36" s="702"/>
      <c r="AC36" s="702"/>
      <c r="AD36" s="703" t="s">
        <v>122</v>
      </c>
      <c r="AE36" s="703"/>
      <c r="AF36" s="703"/>
      <c r="AG36" s="703"/>
      <c r="AH36" s="703"/>
      <c r="AI36" s="703"/>
      <c r="AJ36" s="703"/>
      <c r="AK36" s="703"/>
      <c r="AL36" s="667" t="s">
        <v>122</v>
      </c>
      <c r="AM36" s="668"/>
      <c r="AN36" s="668"/>
      <c r="AO36" s="704"/>
      <c r="AP36" s="204"/>
      <c r="AQ36" s="713" t="s">
        <v>315</v>
      </c>
      <c r="AR36" s="714"/>
      <c r="AS36" s="714"/>
      <c r="AT36" s="714"/>
      <c r="AU36" s="714"/>
      <c r="AV36" s="714"/>
      <c r="AW36" s="714"/>
      <c r="AX36" s="714"/>
      <c r="AY36" s="715"/>
      <c r="AZ36" s="719">
        <v>14328283</v>
      </c>
      <c r="BA36" s="720"/>
      <c r="BB36" s="720"/>
      <c r="BC36" s="720"/>
      <c r="BD36" s="720"/>
      <c r="BE36" s="720"/>
      <c r="BF36" s="721"/>
      <c r="BG36" s="722" t="s">
        <v>316</v>
      </c>
      <c r="BH36" s="723"/>
      <c r="BI36" s="723"/>
      <c r="BJ36" s="723"/>
      <c r="BK36" s="723"/>
      <c r="BL36" s="723"/>
      <c r="BM36" s="723"/>
      <c r="BN36" s="723"/>
      <c r="BO36" s="723"/>
      <c r="BP36" s="723"/>
      <c r="BQ36" s="723"/>
      <c r="BR36" s="723"/>
      <c r="BS36" s="723"/>
      <c r="BT36" s="723"/>
      <c r="BU36" s="724"/>
      <c r="BV36" s="719">
        <v>1168008</v>
      </c>
      <c r="BW36" s="720"/>
      <c r="BX36" s="720"/>
      <c r="BY36" s="720"/>
      <c r="BZ36" s="720"/>
      <c r="CA36" s="720"/>
      <c r="CB36" s="721"/>
      <c r="CD36" s="661" t="s">
        <v>317</v>
      </c>
      <c r="CE36" s="662"/>
      <c r="CF36" s="662"/>
      <c r="CG36" s="662"/>
      <c r="CH36" s="662"/>
      <c r="CI36" s="662"/>
      <c r="CJ36" s="662"/>
      <c r="CK36" s="662"/>
      <c r="CL36" s="662"/>
      <c r="CM36" s="662"/>
      <c r="CN36" s="662"/>
      <c r="CO36" s="662"/>
      <c r="CP36" s="662"/>
      <c r="CQ36" s="663"/>
      <c r="CR36" s="664">
        <v>14721351</v>
      </c>
      <c r="CS36" s="665"/>
      <c r="CT36" s="665"/>
      <c r="CU36" s="665"/>
      <c r="CV36" s="665"/>
      <c r="CW36" s="665"/>
      <c r="CX36" s="665"/>
      <c r="CY36" s="666"/>
      <c r="CZ36" s="667">
        <v>9.8000000000000007</v>
      </c>
      <c r="DA36" s="679"/>
      <c r="DB36" s="679"/>
      <c r="DC36" s="680"/>
      <c r="DD36" s="670">
        <v>13443175</v>
      </c>
      <c r="DE36" s="665"/>
      <c r="DF36" s="665"/>
      <c r="DG36" s="665"/>
      <c r="DH36" s="665"/>
      <c r="DI36" s="665"/>
      <c r="DJ36" s="665"/>
      <c r="DK36" s="666"/>
      <c r="DL36" s="670">
        <v>10799068</v>
      </c>
      <c r="DM36" s="665"/>
      <c r="DN36" s="665"/>
      <c r="DO36" s="665"/>
      <c r="DP36" s="665"/>
      <c r="DQ36" s="665"/>
      <c r="DR36" s="665"/>
      <c r="DS36" s="665"/>
      <c r="DT36" s="665"/>
      <c r="DU36" s="665"/>
      <c r="DV36" s="666"/>
      <c r="DW36" s="667">
        <v>13.5</v>
      </c>
      <c r="DX36" s="679"/>
      <c r="DY36" s="679"/>
      <c r="DZ36" s="679"/>
      <c r="EA36" s="679"/>
      <c r="EB36" s="679"/>
      <c r="EC36" s="691"/>
    </row>
    <row r="37" spans="2:133" ht="11.25" customHeight="1" x14ac:dyDescent="0.2">
      <c r="B37" s="661" t="s">
        <v>318</v>
      </c>
      <c r="C37" s="662"/>
      <c r="D37" s="662"/>
      <c r="E37" s="662"/>
      <c r="F37" s="662"/>
      <c r="G37" s="662"/>
      <c r="H37" s="662"/>
      <c r="I37" s="662"/>
      <c r="J37" s="662"/>
      <c r="K37" s="662"/>
      <c r="L37" s="662"/>
      <c r="M37" s="662"/>
      <c r="N37" s="662"/>
      <c r="O37" s="662"/>
      <c r="P37" s="662"/>
      <c r="Q37" s="663"/>
      <c r="R37" s="664">
        <v>6646616</v>
      </c>
      <c r="S37" s="665"/>
      <c r="T37" s="665"/>
      <c r="U37" s="665"/>
      <c r="V37" s="665"/>
      <c r="W37" s="665"/>
      <c r="X37" s="665"/>
      <c r="Y37" s="666"/>
      <c r="Z37" s="702">
        <v>4.3</v>
      </c>
      <c r="AA37" s="702"/>
      <c r="AB37" s="702"/>
      <c r="AC37" s="702"/>
      <c r="AD37" s="703">
        <v>14</v>
      </c>
      <c r="AE37" s="703"/>
      <c r="AF37" s="703"/>
      <c r="AG37" s="703"/>
      <c r="AH37" s="703"/>
      <c r="AI37" s="703"/>
      <c r="AJ37" s="703"/>
      <c r="AK37" s="703"/>
      <c r="AL37" s="667">
        <v>0</v>
      </c>
      <c r="AM37" s="668"/>
      <c r="AN37" s="668"/>
      <c r="AO37" s="704"/>
      <c r="AQ37" s="697" t="s">
        <v>319</v>
      </c>
      <c r="AR37" s="698"/>
      <c r="AS37" s="698"/>
      <c r="AT37" s="698"/>
      <c r="AU37" s="698"/>
      <c r="AV37" s="698"/>
      <c r="AW37" s="698"/>
      <c r="AX37" s="698"/>
      <c r="AY37" s="699"/>
      <c r="AZ37" s="664">
        <v>2764943</v>
      </c>
      <c r="BA37" s="665"/>
      <c r="BB37" s="665"/>
      <c r="BC37" s="665"/>
      <c r="BD37" s="677"/>
      <c r="BE37" s="677"/>
      <c r="BF37" s="700"/>
      <c r="BG37" s="661" t="s">
        <v>320</v>
      </c>
      <c r="BH37" s="662"/>
      <c r="BI37" s="662"/>
      <c r="BJ37" s="662"/>
      <c r="BK37" s="662"/>
      <c r="BL37" s="662"/>
      <c r="BM37" s="662"/>
      <c r="BN37" s="662"/>
      <c r="BO37" s="662"/>
      <c r="BP37" s="662"/>
      <c r="BQ37" s="662"/>
      <c r="BR37" s="662"/>
      <c r="BS37" s="662"/>
      <c r="BT37" s="662"/>
      <c r="BU37" s="663"/>
      <c r="BV37" s="664">
        <v>638947</v>
      </c>
      <c r="BW37" s="665"/>
      <c r="BX37" s="665"/>
      <c r="BY37" s="665"/>
      <c r="BZ37" s="665"/>
      <c r="CA37" s="665"/>
      <c r="CB37" s="701"/>
      <c r="CD37" s="661" t="s">
        <v>321</v>
      </c>
      <c r="CE37" s="662"/>
      <c r="CF37" s="662"/>
      <c r="CG37" s="662"/>
      <c r="CH37" s="662"/>
      <c r="CI37" s="662"/>
      <c r="CJ37" s="662"/>
      <c r="CK37" s="662"/>
      <c r="CL37" s="662"/>
      <c r="CM37" s="662"/>
      <c r="CN37" s="662"/>
      <c r="CO37" s="662"/>
      <c r="CP37" s="662"/>
      <c r="CQ37" s="663"/>
      <c r="CR37" s="664">
        <v>4101472</v>
      </c>
      <c r="CS37" s="677"/>
      <c r="CT37" s="677"/>
      <c r="CU37" s="677"/>
      <c r="CV37" s="677"/>
      <c r="CW37" s="677"/>
      <c r="CX37" s="677"/>
      <c r="CY37" s="678"/>
      <c r="CZ37" s="667">
        <v>2.7</v>
      </c>
      <c r="DA37" s="679"/>
      <c r="DB37" s="679"/>
      <c r="DC37" s="680"/>
      <c r="DD37" s="670">
        <v>3984929</v>
      </c>
      <c r="DE37" s="677"/>
      <c r="DF37" s="677"/>
      <c r="DG37" s="677"/>
      <c r="DH37" s="677"/>
      <c r="DI37" s="677"/>
      <c r="DJ37" s="677"/>
      <c r="DK37" s="678"/>
      <c r="DL37" s="670">
        <v>3931977</v>
      </c>
      <c r="DM37" s="677"/>
      <c r="DN37" s="677"/>
      <c r="DO37" s="677"/>
      <c r="DP37" s="677"/>
      <c r="DQ37" s="677"/>
      <c r="DR37" s="677"/>
      <c r="DS37" s="677"/>
      <c r="DT37" s="677"/>
      <c r="DU37" s="677"/>
      <c r="DV37" s="678"/>
      <c r="DW37" s="667">
        <v>4.9000000000000004</v>
      </c>
      <c r="DX37" s="679"/>
      <c r="DY37" s="679"/>
      <c r="DZ37" s="679"/>
      <c r="EA37" s="679"/>
      <c r="EB37" s="679"/>
      <c r="EC37" s="691"/>
    </row>
    <row r="38" spans="2:133" ht="11.25" customHeight="1" x14ac:dyDescent="0.2">
      <c r="B38" s="661" t="s">
        <v>322</v>
      </c>
      <c r="C38" s="662"/>
      <c r="D38" s="662"/>
      <c r="E38" s="662"/>
      <c r="F38" s="662"/>
      <c r="G38" s="662"/>
      <c r="H38" s="662"/>
      <c r="I38" s="662"/>
      <c r="J38" s="662"/>
      <c r="K38" s="662"/>
      <c r="L38" s="662"/>
      <c r="M38" s="662"/>
      <c r="N38" s="662"/>
      <c r="O38" s="662"/>
      <c r="P38" s="662"/>
      <c r="Q38" s="663"/>
      <c r="R38" s="664">
        <v>10092081</v>
      </c>
      <c r="S38" s="665"/>
      <c r="T38" s="665"/>
      <c r="U38" s="665"/>
      <c r="V38" s="665"/>
      <c r="W38" s="665"/>
      <c r="X38" s="665"/>
      <c r="Y38" s="666"/>
      <c r="Z38" s="702">
        <v>6.6</v>
      </c>
      <c r="AA38" s="702"/>
      <c r="AB38" s="702"/>
      <c r="AC38" s="702"/>
      <c r="AD38" s="703" t="s">
        <v>122</v>
      </c>
      <c r="AE38" s="703"/>
      <c r="AF38" s="703"/>
      <c r="AG38" s="703"/>
      <c r="AH38" s="703"/>
      <c r="AI38" s="703"/>
      <c r="AJ38" s="703"/>
      <c r="AK38" s="703"/>
      <c r="AL38" s="667" t="s">
        <v>122</v>
      </c>
      <c r="AM38" s="668"/>
      <c r="AN38" s="668"/>
      <c r="AO38" s="704"/>
      <c r="AQ38" s="697" t="s">
        <v>323</v>
      </c>
      <c r="AR38" s="698"/>
      <c r="AS38" s="698"/>
      <c r="AT38" s="698"/>
      <c r="AU38" s="698"/>
      <c r="AV38" s="698"/>
      <c r="AW38" s="698"/>
      <c r="AX38" s="698"/>
      <c r="AY38" s="699"/>
      <c r="AZ38" s="664">
        <v>2511569</v>
      </c>
      <c r="BA38" s="665"/>
      <c r="BB38" s="665"/>
      <c r="BC38" s="665"/>
      <c r="BD38" s="677"/>
      <c r="BE38" s="677"/>
      <c r="BF38" s="700"/>
      <c r="BG38" s="661" t="s">
        <v>324</v>
      </c>
      <c r="BH38" s="662"/>
      <c r="BI38" s="662"/>
      <c r="BJ38" s="662"/>
      <c r="BK38" s="662"/>
      <c r="BL38" s="662"/>
      <c r="BM38" s="662"/>
      <c r="BN38" s="662"/>
      <c r="BO38" s="662"/>
      <c r="BP38" s="662"/>
      <c r="BQ38" s="662"/>
      <c r="BR38" s="662"/>
      <c r="BS38" s="662"/>
      <c r="BT38" s="662"/>
      <c r="BU38" s="663"/>
      <c r="BV38" s="664">
        <v>41228</v>
      </c>
      <c r="BW38" s="665"/>
      <c r="BX38" s="665"/>
      <c r="BY38" s="665"/>
      <c r="BZ38" s="665"/>
      <c r="CA38" s="665"/>
      <c r="CB38" s="701"/>
      <c r="CD38" s="661" t="s">
        <v>325</v>
      </c>
      <c r="CE38" s="662"/>
      <c r="CF38" s="662"/>
      <c r="CG38" s="662"/>
      <c r="CH38" s="662"/>
      <c r="CI38" s="662"/>
      <c r="CJ38" s="662"/>
      <c r="CK38" s="662"/>
      <c r="CL38" s="662"/>
      <c r="CM38" s="662"/>
      <c r="CN38" s="662"/>
      <c r="CO38" s="662"/>
      <c r="CP38" s="662"/>
      <c r="CQ38" s="663"/>
      <c r="CR38" s="664">
        <v>9024858</v>
      </c>
      <c r="CS38" s="665"/>
      <c r="CT38" s="665"/>
      <c r="CU38" s="665"/>
      <c r="CV38" s="665"/>
      <c r="CW38" s="665"/>
      <c r="CX38" s="665"/>
      <c r="CY38" s="666"/>
      <c r="CZ38" s="667">
        <v>6</v>
      </c>
      <c r="DA38" s="679"/>
      <c r="DB38" s="679"/>
      <c r="DC38" s="680"/>
      <c r="DD38" s="670">
        <v>6958732</v>
      </c>
      <c r="DE38" s="665"/>
      <c r="DF38" s="665"/>
      <c r="DG38" s="665"/>
      <c r="DH38" s="665"/>
      <c r="DI38" s="665"/>
      <c r="DJ38" s="665"/>
      <c r="DK38" s="666"/>
      <c r="DL38" s="670">
        <v>5195752</v>
      </c>
      <c r="DM38" s="665"/>
      <c r="DN38" s="665"/>
      <c r="DO38" s="665"/>
      <c r="DP38" s="665"/>
      <c r="DQ38" s="665"/>
      <c r="DR38" s="665"/>
      <c r="DS38" s="665"/>
      <c r="DT38" s="665"/>
      <c r="DU38" s="665"/>
      <c r="DV38" s="666"/>
      <c r="DW38" s="667">
        <v>6.5</v>
      </c>
      <c r="DX38" s="679"/>
      <c r="DY38" s="679"/>
      <c r="DZ38" s="679"/>
      <c r="EA38" s="679"/>
      <c r="EB38" s="679"/>
      <c r="EC38" s="691"/>
    </row>
    <row r="39" spans="2:133" ht="11.25" customHeight="1" x14ac:dyDescent="0.2">
      <c r="B39" s="661" t="s">
        <v>326</v>
      </c>
      <c r="C39" s="662"/>
      <c r="D39" s="662"/>
      <c r="E39" s="662"/>
      <c r="F39" s="662"/>
      <c r="G39" s="662"/>
      <c r="H39" s="662"/>
      <c r="I39" s="662"/>
      <c r="J39" s="662"/>
      <c r="K39" s="662"/>
      <c r="L39" s="662"/>
      <c r="M39" s="662"/>
      <c r="N39" s="662"/>
      <c r="O39" s="662"/>
      <c r="P39" s="662"/>
      <c r="Q39" s="663"/>
      <c r="R39" s="664" t="s">
        <v>122</v>
      </c>
      <c r="S39" s="665"/>
      <c r="T39" s="665"/>
      <c r="U39" s="665"/>
      <c r="V39" s="665"/>
      <c r="W39" s="665"/>
      <c r="X39" s="665"/>
      <c r="Y39" s="666"/>
      <c r="Z39" s="702" t="s">
        <v>122</v>
      </c>
      <c r="AA39" s="702"/>
      <c r="AB39" s="702"/>
      <c r="AC39" s="702"/>
      <c r="AD39" s="703" t="s">
        <v>122</v>
      </c>
      <c r="AE39" s="703"/>
      <c r="AF39" s="703"/>
      <c r="AG39" s="703"/>
      <c r="AH39" s="703"/>
      <c r="AI39" s="703"/>
      <c r="AJ39" s="703"/>
      <c r="AK39" s="703"/>
      <c r="AL39" s="667" t="s">
        <v>122</v>
      </c>
      <c r="AM39" s="668"/>
      <c r="AN39" s="668"/>
      <c r="AO39" s="704"/>
      <c r="AQ39" s="697" t="s">
        <v>327</v>
      </c>
      <c r="AR39" s="698"/>
      <c r="AS39" s="698"/>
      <c r="AT39" s="698"/>
      <c r="AU39" s="698"/>
      <c r="AV39" s="698"/>
      <c r="AW39" s="698"/>
      <c r="AX39" s="698"/>
      <c r="AY39" s="699"/>
      <c r="AZ39" s="664">
        <v>995334</v>
      </c>
      <c r="BA39" s="665"/>
      <c r="BB39" s="665"/>
      <c r="BC39" s="665"/>
      <c r="BD39" s="677"/>
      <c r="BE39" s="677"/>
      <c r="BF39" s="700"/>
      <c r="BG39" s="661" t="s">
        <v>328</v>
      </c>
      <c r="BH39" s="662"/>
      <c r="BI39" s="662"/>
      <c r="BJ39" s="662"/>
      <c r="BK39" s="662"/>
      <c r="BL39" s="662"/>
      <c r="BM39" s="662"/>
      <c r="BN39" s="662"/>
      <c r="BO39" s="662"/>
      <c r="BP39" s="662"/>
      <c r="BQ39" s="662"/>
      <c r="BR39" s="662"/>
      <c r="BS39" s="662"/>
      <c r="BT39" s="662"/>
      <c r="BU39" s="663"/>
      <c r="BV39" s="664">
        <v>61737</v>
      </c>
      <c r="BW39" s="665"/>
      <c r="BX39" s="665"/>
      <c r="BY39" s="665"/>
      <c r="BZ39" s="665"/>
      <c r="CA39" s="665"/>
      <c r="CB39" s="701"/>
      <c r="CD39" s="661" t="s">
        <v>329</v>
      </c>
      <c r="CE39" s="662"/>
      <c r="CF39" s="662"/>
      <c r="CG39" s="662"/>
      <c r="CH39" s="662"/>
      <c r="CI39" s="662"/>
      <c r="CJ39" s="662"/>
      <c r="CK39" s="662"/>
      <c r="CL39" s="662"/>
      <c r="CM39" s="662"/>
      <c r="CN39" s="662"/>
      <c r="CO39" s="662"/>
      <c r="CP39" s="662"/>
      <c r="CQ39" s="663"/>
      <c r="CR39" s="664">
        <v>1653077</v>
      </c>
      <c r="CS39" s="677"/>
      <c r="CT39" s="677"/>
      <c r="CU39" s="677"/>
      <c r="CV39" s="677"/>
      <c r="CW39" s="677"/>
      <c r="CX39" s="677"/>
      <c r="CY39" s="678"/>
      <c r="CZ39" s="667">
        <v>1.1000000000000001</v>
      </c>
      <c r="DA39" s="679"/>
      <c r="DB39" s="679"/>
      <c r="DC39" s="680"/>
      <c r="DD39" s="670">
        <v>1025893</v>
      </c>
      <c r="DE39" s="677"/>
      <c r="DF39" s="677"/>
      <c r="DG39" s="677"/>
      <c r="DH39" s="677"/>
      <c r="DI39" s="677"/>
      <c r="DJ39" s="677"/>
      <c r="DK39" s="678"/>
      <c r="DL39" s="670" t="s">
        <v>122</v>
      </c>
      <c r="DM39" s="677"/>
      <c r="DN39" s="677"/>
      <c r="DO39" s="677"/>
      <c r="DP39" s="677"/>
      <c r="DQ39" s="677"/>
      <c r="DR39" s="677"/>
      <c r="DS39" s="677"/>
      <c r="DT39" s="677"/>
      <c r="DU39" s="677"/>
      <c r="DV39" s="678"/>
      <c r="DW39" s="667" t="s">
        <v>122</v>
      </c>
      <c r="DX39" s="679"/>
      <c r="DY39" s="679"/>
      <c r="DZ39" s="679"/>
      <c r="EA39" s="679"/>
      <c r="EB39" s="679"/>
      <c r="EC39" s="691"/>
    </row>
    <row r="40" spans="2:133" ht="11.25" customHeight="1" x14ac:dyDescent="0.2">
      <c r="B40" s="661" t="s">
        <v>330</v>
      </c>
      <c r="C40" s="662"/>
      <c r="D40" s="662"/>
      <c r="E40" s="662"/>
      <c r="F40" s="662"/>
      <c r="G40" s="662"/>
      <c r="H40" s="662"/>
      <c r="I40" s="662"/>
      <c r="J40" s="662"/>
      <c r="K40" s="662"/>
      <c r="L40" s="662"/>
      <c r="M40" s="662"/>
      <c r="N40" s="662"/>
      <c r="O40" s="662"/>
      <c r="P40" s="662"/>
      <c r="Q40" s="663"/>
      <c r="R40" s="664">
        <v>70581</v>
      </c>
      <c r="S40" s="665"/>
      <c r="T40" s="665"/>
      <c r="U40" s="665"/>
      <c r="V40" s="665"/>
      <c r="W40" s="665"/>
      <c r="X40" s="665"/>
      <c r="Y40" s="666"/>
      <c r="Z40" s="702">
        <v>0</v>
      </c>
      <c r="AA40" s="702"/>
      <c r="AB40" s="702"/>
      <c r="AC40" s="702"/>
      <c r="AD40" s="703" t="s">
        <v>122</v>
      </c>
      <c r="AE40" s="703"/>
      <c r="AF40" s="703"/>
      <c r="AG40" s="703"/>
      <c r="AH40" s="703"/>
      <c r="AI40" s="703"/>
      <c r="AJ40" s="703"/>
      <c r="AK40" s="703"/>
      <c r="AL40" s="667" t="s">
        <v>122</v>
      </c>
      <c r="AM40" s="668"/>
      <c r="AN40" s="668"/>
      <c r="AO40" s="704"/>
      <c r="AQ40" s="697" t="s">
        <v>331</v>
      </c>
      <c r="AR40" s="698"/>
      <c r="AS40" s="698"/>
      <c r="AT40" s="698"/>
      <c r="AU40" s="698"/>
      <c r="AV40" s="698"/>
      <c r="AW40" s="698"/>
      <c r="AX40" s="698"/>
      <c r="AY40" s="699"/>
      <c r="AZ40" s="664">
        <v>191142</v>
      </c>
      <c r="BA40" s="665"/>
      <c r="BB40" s="665"/>
      <c r="BC40" s="665"/>
      <c r="BD40" s="677"/>
      <c r="BE40" s="677"/>
      <c r="BF40" s="700"/>
      <c r="BG40" s="705" t="s">
        <v>332</v>
      </c>
      <c r="BH40" s="706"/>
      <c r="BI40" s="706"/>
      <c r="BJ40" s="706"/>
      <c r="BK40" s="706"/>
      <c r="BL40" s="205"/>
      <c r="BM40" s="662" t="s">
        <v>333</v>
      </c>
      <c r="BN40" s="662"/>
      <c r="BO40" s="662"/>
      <c r="BP40" s="662"/>
      <c r="BQ40" s="662"/>
      <c r="BR40" s="662"/>
      <c r="BS40" s="662"/>
      <c r="BT40" s="662"/>
      <c r="BU40" s="663"/>
      <c r="BV40" s="664">
        <v>111</v>
      </c>
      <c r="BW40" s="665"/>
      <c r="BX40" s="665"/>
      <c r="BY40" s="665"/>
      <c r="BZ40" s="665"/>
      <c r="CA40" s="665"/>
      <c r="CB40" s="701"/>
      <c r="CD40" s="661" t="s">
        <v>334</v>
      </c>
      <c r="CE40" s="662"/>
      <c r="CF40" s="662"/>
      <c r="CG40" s="662"/>
      <c r="CH40" s="662"/>
      <c r="CI40" s="662"/>
      <c r="CJ40" s="662"/>
      <c r="CK40" s="662"/>
      <c r="CL40" s="662"/>
      <c r="CM40" s="662"/>
      <c r="CN40" s="662"/>
      <c r="CO40" s="662"/>
      <c r="CP40" s="662"/>
      <c r="CQ40" s="663"/>
      <c r="CR40" s="664">
        <v>1261276</v>
      </c>
      <c r="CS40" s="665"/>
      <c r="CT40" s="665"/>
      <c r="CU40" s="665"/>
      <c r="CV40" s="665"/>
      <c r="CW40" s="665"/>
      <c r="CX40" s="665"/>
      <c r="CY40" s="666"/>
      <c r="CZ40" s="667">
        <v>0.8</v>
      </c>
      <c r="DA40" s="679"/>
      <c r="DB40" s="679"/>
      <c r="DC40" s="680"/>
      <c r="DD40" s="670">
        <v>174393</v>
      </c>
      <c r="DE40" s="665"/>
      <c r="DF40" s="665"/>
      <c r="DG40" s="665"/>
      <c r="DH40" s="665"/>
      <c r="DI40" s="665"/>
      <c r="DJ40" s="665"/>
      <c r="DK40" s="666"/>
      <c r="DL40" s="670" t="s">
        <v>122</v>
      </c>
      <c r="DM40" s="665"/>
      <c r="DN40" s="665"/>
      <c r="DO40" s="665"/>
      <c r="DP40" s="665"/>
      <c r="DQ40" s="665"/>
      <c r="DR40" s="665"/>
      <c r="DS40" s="665"/>
      <c r="DT40" s="665"/>
      <c r="DU40" s="665"/>
      <c r="DV40" s="666"/>
      <c r="DW40" s="667" t="s">
        <v>122</v>
      </c>
      <c r="DX40" s="679"/>
      <c r="DY40" s="679"/>
      <c r="DZ40" s="679"/>
      <c r="EA40" s="679"/>
      <c r="EB40" s="679"/>
      <c r="EC40" s="691"/>
    </row>
    <row r="41" spans="2:133" ht="11.25" customHeight="1" x14ac:dyDescent="0.2">
      <c r="B41" s="645" t="s">
        <v>335</v>
      </c>
      <c r="C41" s="646"/>
      <c r="D41" s="646"/>
      <c r="E41" s="646"/>
      <c r="F41" s="646"/>
      <c r="G41" s="646"/>
      <c r="H41" s="646"/>
      <c r="I41" s="646"/>
      <c r="J41" s="646"/>
      <c r="K41" s="646"/>
      <c r="L41" s="646"/>
      <c r="M41" s="646"/>
      <c r="N41" s="646"/>
      <c r="O41" s="646"/>
      <c r="P41" s="646"/>
      <c r="Q41" s="647"/>
      <c r="R41" s="648">
        <v>153045496</v>
      </c>
      <c r="S41" s="689"/>
      <c r="T41" s="689"/>
      <c r="U41" s="689"/>
      <c r="V41" s="689"/>
      <c r="W41" s="689"/>
      <c r="X41" s="689"/>
      <c r="Y41" s="692"/>
      <c r="Z41" s="693">
        <v>100</v>
      </c>
      <c r="AA41" s="693"/>
      <c r="AB41" s="693"/>
      <c r="AC41" s="693"/>
      <c r="AD41" s="694">
        <v>79656267</v>
      </c>
      <c r="AE41" s="694"/>
      <c r="AF41" s="694"/>
      <c r="AG41" s="694"/>
      <c r="AH41" s="694"/>
      <c r="AI41" s="694"/>
      <c r="AJ41" s="694"/>
      <c r="AK41" s="694"/>
      <c r="AL41" s="651">
        <v>100</v>
      </c>
      <c r="AM41" s="695"/>
      <c r="AN41" s="695"/>
      <c r="AO41" s="696"/>
      <c r="AQ41" s="697" t="s">
        <v>336</v>
      </c>
      <c r="AR41" s="698"/>
      <c r="AS41" s="698"/>
      <c r="AT41" s="698"/>
      <c r="AU41" s="698"/>
      <c r="AV41" s="698"/>
      <c r="AW41" s="698"/>
      <c r="AX41" s="698"/>
      <c r="AY41" s="699"/>
      <c r="AZ41" s="664">
        <v>2784386</v>
      </c>
      <c r="BA41" s="665"/>
      <c r="BB41" s="665"/>
      <c r="BC41" s="665"/>
      <c r="BD41" s="677"/>
      <c r="BE41" s="677"/>
      <c r="BF41" s="700"/>
      <c r="BG41" s="705"/>
      <c r="BH41" s="706"/>
      <c r="BI41" s="706"/>
      <c r="BJ41" s="706"/>
      <c r="BK41" s="706"/>
      <c r="BL41" s="205"/>
      <c r="BM41" s="662" t="s">
        <v>337</v>
      </c>
      <c r="BN41" s="662"/>
      <c r="BO41" s="662"/>
      <c r="BP41" s="662"/>
      <c r="BQ41" s="662"/>
      <c r="BR41" s="662"/>
      <c r="BS41" s="662"/>
      <c r="BT41" s="662"/>
      <c r="BU41" s="663"/>
      <c r="BV41" s="664" t="s">
        <v>122</v>
      </c>
      <c r="BW41" s="665"/>
      <c r="BX41" s="665"/>
      <c r="BY41" s="665"/>
      <c r="BZ41" s="665"/>
      <c r="CA41" s="665"/>
      <c r="CB41" s="701"/>
      <c r="CD41" s="661" t="s">
        <v>338</v>
      </c>
      <c r="CE41" s="662"/>
      <c r="CF41" s="662"/>
      <c r="CG41" s="662"/>
      <c r="CH41" s="662"/>
      <c r="CI41" s="662"/>
      <c r="CJ41" s="662"/>
      <c r="CK41" s="662"/>
      <c r="CL41" s="662"/>
      <c r="CM41" s="662"/>
      <c r="CN41" s="662"/>
      <c r="CO41" s="662"/>
      <c r="CP41" s="662"/>
      <c r="CQ41" s="663"/>
      <c r="CR41" s="664" t="s">
        <v>122</v>
      </c>
      <c r="CS41" s="677"/>
      <c r="CT41" s="677"/>
      <c r="CU41" s="677"/>
      <c r="CV41" s="677"/>
      <c r="CW41" s="677"/>
      <c r="CX41" s="677"/>
      <c r="CY41" s="678"/>
      <c r="CZ41" s="667" t="s">
        <v>122</v>
      </c>
      <c r="DA41" s="679"/>
      <c r="DB41" s="679"/>
      <c r="DC41" s="680"/>
      <c r="DD41" s="670" t="s">
        <v>122</v>
      </c>
      <c r="DE41" s="677"/>
      <c r="DF41" s="677"/>
      <c r="DG41" s="677"/>
      <c r="DH41" s="677"/>
      <c r="DI41" s="677"/>
      <c r="DJ41" s="677"/>
      <c r="DK41" s="678"/>
      <c r="DL41" s="671"/>
      <c r="DM41" s="672"/>
      <c r="DN41" s="672"/>
      <c r="DO41" s="672"/>
      <c r="DP41" s="672"/>
      <c r="DQ41" s="672"/>
      <c r="DR41" s="672"/>
      <c r="DS41" s="672"/>
      <c r="DT41" s="672"/>
      <c r="DU41" s="672"/>
      <c r="DV41" s="673"/>
      <c r="DW41" s="674"/>
      <c r="DX41" s="675"/>
      <c r="DY41" s="675"/>
      <c r="DZ41" s="675"/>
      <c r="EA41" s="675"/>
      <c r="EB41" s="675"/>
      <c r="EC41" s="676"/>
    </row>
    <row r="42" spans="2:133" ht="11.25" customHeight="1" x14ac:dyDescent="0.2">
      <c r="AQ42" s="709" t="s">
        <v>339</v>
      </c>
      <c r="AR42" s="710"/>
      <c r="AS42" s="710"/>
      <c r="AT42" s="710"/>
      <c r="AU42" s="710"/>
      <c r="AV42" s="710"/>
      <c r="AW42" s="710"/>
      <c r="AX42" s="710"/>
      <c r="AY42" s="711"/>
      <c r="AZ42" s="648">
        <v>5080909</v>
      </c>
      <c r="BA42" s="689"/>
      <c r="BB42" s="689"/>
      <c r="BC42" s="689"/>
      <c r="BD42" s="649"/>
      <c r="BE42" s="649"/>
      <c r="BF42" s="712"/>
      <c r="BG42" s="707"/>
      <c r="BH42" s="708"/>
      <c r="BI42" s="708"/>
      <c r="BJ42" s="708"/>
      <c r="BK42" s="708"/>
      <c r="BL42" s="206"/>
      <c r="BM42" s="646" t="s">
        <v>340</v>
      </c>
      <c r="BN42" s="646"/>
      <c r="BO42" s="646"/>
      <c r="BP42" s="646"/>
      <c r="BQ42" s="646"/>
      <c r="BR42" s="646"/>
      <c r="BS42" s="646"/>
      <c r="BT42" s="646"/>
      <c r="BU42" s="647"/>
      <c r="BV42" s="648">
        <v>349</v>
      </c>
      <c r="BW42" s="689"/>
      <c r="BX42" s="689"/>
      <c r="BY42" s="689"/>
      <c r="BZ42" s="689"/>
      <c r="CA42" s="689"/>
      <c r="CB42" s="690"/>
      <c r="CD42" s="661" t="s">
        <v>341</v>
      </c>
      <c r="CE42" s="662"/>
      <c r="CF42" s="662"/>
      <c r="CG42" s="662"/>
      <c r="CH42" s="662"/>
      <c r="CI42" s="662"/>
      <c r="CJ42" s="662"/>
      <c r="CK42" s="662"/>
      <c r="CL42" s="662"/>
      <c r="CM42" s="662"/>
      <c r="CN42" s="662"/>
      <c r="CO42" s="662"/>
      <c r="CP42" s="662"/>
      <c r="CQ42" s="663"/>
      <c r="CR42" s="664">
        <v>22033556</v>
      </c>
      <c r="CS42" s="677"/>
      <c r="CT42" s="677"/>
      <c r="CU42" s="677"/>
      <c r="CV42" s="677"/>
      <c r="CW42" s="677"/>
      <c r="CX42" s="677"/>
      <c r="CY42" s="678"/>
      <c r="CZ42" s="667">
        <v>14.6</v>
      </c>
      <c r="DA42" s="679"/>
      <c r="DB42" s="679"/>
      <c r="DC42" s="680"/>
      <c r="DD42" s="670">
        <v>7047937</v>
      </c>
      <c r="DE42" s="677"/>
      <c r="DF42" s="677"/>
      <c r="DG42" s="677"/>
      <c r="DH42" s="677"/>
      <c r="DI42" s="677"/>
      <c r="DJ42" s="677"/>
      <c r="DK42" s="678"/>
      <c r="DL42" s="671"/>
      <c r="DM42" s="672"/>
      <c r="DN42" s="672"/>
      <c r="DO42" s="672"/>
      <c r="DP42" s="672"/>
      <c r="DQ42" s="672"/>
      <c r="DR42" s="672"/>
      <c r="DS42" s="672"/>
      <c r="DT42" s="672"/>
      <c r="DU42" s="672"/>
      <c r="DV42" s="673"/>
      <c r="DW42" s="674"/>
      <c r="DX42" s="675"/>
      <c r="DY42" s="675"/>
      <c r="DZ42" s="675"/>
      <c r="EA42" s="675"/>
      <c r="EB42" s="675"/>
      <c r="EC42" s="676"/>
    </row>
    <row r="43" spans="2:133" ht="11.25" customHeight="1" x14ac:dyDescent="0.2">
      <c r="B43" s="196" t="s">
        <v>342</v>
      </c>
      <c r="CD43" s="661" t="s">
        <v>343</v>
      </c>
      <c r="CE43" s="662"/>
      <c r="CF43" s="662"/>
      <c r="CG43" s="662"/>
      <c r="CH43" s="662"/>
      <c r="CI43" s="662"/>
      <c r="CJ43" s="662"/>
      <c r="CK43" s="662"/>
      <c r="CL43" s="662"/>
      <c r="CM43" s="662"/>
      <c r="CN43" s="662"/>
      <c r="CO43" s="662"/>
      <c r="CP43" s="662"/>
      <c r="CQ43" s="663"/>
      <c r="CR43" s="664">
        <v>550479</v>
      </c>
      <c r="CS43" s="677"/>
      <c r="CT43" s="677"/>
      <c r="CU43" s="677"/>
      <c r="CV43" s="677"/>
      <c r="CW43" s="677"/>
      <c r="CX43" s="677"/>
      <c r="CY43" s="678"/>
      <c r="CZ43" s="667">
        <v>0.4</v>
      </c>
      <c r="DA43" s="679"/>
      <c r="DB43" s="679"/>
      <c r="DC43" s="680"/>
      <c r="DD43" s="670">
        <v>550371</v>
      </c>
      <c r="DE43" s="677"/>
      <c r="DF43" s="677"/>
      <c r="DG43" s="677"/>
      <c r="DH43" s="677"/>
      <c r="DI43" s="677"/>
      <c r="DJ43" s="677"/>
      <c r="DK43" s="678"/>
      <c r="DL43" s="671"/>
      <c r="DM43" s="672"/>
      <c r="DN43" s="672"/>
      <c r="DO43" s="672"/>
      <c r="DP43" s="672"/>
      <c r="DQ43" s="672"/>
      <c r="DR43" s="672"/>
      <c r="DS43" s="672"/>
      <c r="DT43" s="672"/>
      <c r="DU43" s="672"/>
      <c r="DV43" s="673"/>
      <c r="DW43" s="674"/>
      <c r="DX43" s="675"/>
      <c r="DY43" s="675"/>
      <c r="DZ43" s="675"/>
      <c r="EA43" s="675"/>
      <c r="EB43" s="675"/>
      <c r="EC43" s="676"/>
    </row>
    <row r="44" spans="2:133" ht="11.25" customHeight="1" x14ac:dyDescent="0.2">
      <c r="B44" s="681" t="s">
        <v>344</v>
      </c>
      <c r="C44" s="681"/>
      <c r="D44" s="681"/>
      <c r="E44" s="681"/>
      <c r="F44" s="681"/>
      <c r="G44" s="681"/>
      <c r="H44" s="681"/>
      <c r="I44" s="681"/>
      <c r="J44" s="681"/>
      <c r="K44" s="681"/>
      <c r="L44" s="681"/>
      <c r="M44" s="681"/>
      <c r="N44" s="681"/>
      <c r="O44" s="681"/>
      <c r="P44" s="681"/>
      <c r="Q44" s="681"/>
      <c r="R44" s="681"/>
      <c r="S44" s="681"/>
      <c r="T44" s="681"/>
      <c r="U44" s="681"/>
      <c r="V44" s="681"/>
      <c r="W44" s="681"/>
      <c r="X44" s="681"/>
      <c r="Y44" s="681"/>
      <c r="Z44" s="681"/>
      <c r="AA44" s="681"/>
      <c r="AB44" s="681"/>
      <c r="AC44" s="681"/>
      <c r="AD44" s="681"/>
      <c r="AE44" s="681"/>
      <c r="AF44" s="681"/>
      <c r="AG44" s="681"/>
      <c r="AH44" s="681"/>
      <c r="AI44" s="681"/>
      <c r="AJ44" s="681"/>
      <c r="AK44" s="681"/>
      <c r="AL44" s="681"/>
      <c r="AM44" s="681"/>
      <c r="AN44" s="681"/>
      <c r="AO44" s="681"/>
      <c r="AP44" s="681"/>
      <c r="AQ44" s="681"/>
      <c r="AR44" s="681"/>
      <c r="AS44" s="681"/>
      <c r="AT44" s="681"/>
      <c r="AU44" s="681"/>
      <c r="AV44" s="681"/>
      <c r="AW44" s="681"/>
      <c r="AX44" s="681"/>
      <c r="AY44" s="681"/>
      <c r="AZ44" s="681"/>
      <c r="BA44" s="681"/>
      <c r="BB44" s="681"/>
      <c r="BC44" s="681"/>
      <c r="BD44" s="681"/>
      <c r="BE44" s="681"/>
      <c r="BF44" s="681"/>
      <c r="BG44" s="681"/>
      <c r="BH44" s="681"/>
      <c r="BI44" s="681"/>
      <c r="BJ44" s="681"/>
      <c r="BK44" s="681"/>
      <c r="BL44" s="681"/>
      <c r="BM44" s="681"/>
      <c r="BN44" s="681"/>
      <c r="BO44" s="681"/>
      <c r="BP44" s="681"/>
      <c r="BQ44" s="681"/>
      <c r="BR44" s="681"/>
      <c r="BS44" s="681"/>
      <c r="BT44" s="681"/>
      <c r="BU44" s="681"/>
      <c r="BV44" s="681"/>
      <c r="BW44" s="681"/>
      <c r="BX44" s="681"/>
      <c r="BY44" s="681"/>
      <c r="BZ44" s="681"/>
      <c r="CA44" s="681"/>
      <c r="CB44" s="681"/>
      <c r="CC44" s="682"/>
      <c r="CD44" s="683" t="s">
        <v>292</v>
      </c>
      <c r="CE44" s="684"/>
      <c r="CF44" s="661" t="s">
        <v>345</v>
      </c>
      <c r="CG44" s="662"/>
      <c r="CH44" s="662"/>
      <c r="CI44" s="662"/>
      <c r="CJ44" s="662"/>
      <c r="CK44" s="662"/>
      <c r="CL44" s="662"/>
      <c r="CM44" s="662"/>
      <c r="CN44" s="662"/>
      <c r="CO44" s="662"/>
      <c r="CP44" s="662"/>
      <c r="CQ44" s="663"/>
      <c r="CR44" s="664">
        <v>21856959</v>
      </c>
      <c r="CS44" s="665"/>
      <c r="CT44" s="665"/>
      <c r="CU44" s="665"/>
      <c r="CV44" s="665"/>
      <c r="CW44" s="665"/>
      <c r="CX44" s="665"/>
      <c r="CY44" s="666"/>
      <c r="CZ44" s="667">
        <v>14.5</v>
      </c>
      <c r="DA44" s="668"/>
      <c r="DB44" s="668"/>
      <c r="DC44" s="669"/>
      <c r="DD44" s="670">
        <v>7015225</v>
      </c>
      <c r="DE44" s="665"/>
      <c r="DF44" s="665"/>
      <c r="DG44" s="665"/>
      <c r="DH44" s="665"/>
      <c r="DI44" s="665"/>
      <c r="DJ44" s="665"/>
      <c r="DK44" s="666"/>
      <c r="DL44" s="671"/>
      <c r="DM44" s="672"/>
      <c r="DN44" s="672"/>
      <c r="DO44" s="672"/>
      <c r="DP44" s="672"/>
      <c r="DQ44" s="672"/>
      <c r="DR44" s="672"/>
      <c r="DS44" s="672"/>
      <c r="DT44" s="672"/>
      <c r="DU44" s="672"/>
      <c r="DV44" s="673"/>
      <c r="DW44" s="674"/>
      <c r="DX44" s="675"/>
      <c r="DY44" s="675"/>
      <c r="DZ44" s="675"/>
      <c r="EA44" s="675"/>
      <c r="EB44" s="675"/>
      <c r="EC44" s="676"/>
    </row>
    <row r="45" spans="2:133" ht="11.25" customHeight="1" x14ac:dyDescent="0.2">
      <c r="B45" s="681" t="s">
        <v>346</v>
      </c>
      <c r="C45" s="681"/>
      <c r="D45" s="681"/>
      <c r="E45" s="681"/>
      <c r="F45" s="681"/>
      <c r="G45" s="681"/>
      <c r="H45" s="681"/>
      <c r="I45" s="681"/>
      <c r="J45" s="681"/>
      <c r="K45" s="681"/>
      <c r="L45" s="681"/>
      <c r="M45" s="681"/>
      <c r="N45" s="681"/>
      <c r="O45" s="681"/>
      <c r="P45" s="681"/>
      <c r="Q45" s="681"/>
      <c r="R45" s="681"/>
      <c r="S45" s="681"/>
      <c r="T45" s="681"/>
      <c r="U45" s="681"/>
      <c r="V45" s="681"/>
      <c r="W45" s="681"/>
      <c r="X45" s="681"/>
      <c r="Y45" s="681"/>
      <c r="Z45" s="681"/>
      <c r="AA45" s="681"/>
      <c r="AB45" s="681"/>
      <c r="AC45" s="681"/>
      <c r="AD45" s="681"/>
      <c r="AE45" s="681"/>
      <c r="AF45" s="681"/>
      <c r="AG45" s="681"/>
      <c r="AH45" s="681"/>
      <c r="AI45" s="681"/>
      <c r="AJ45" s="681"/>
      <c r="AK45" s="681"/>
      <c r="AL45" s="681"/>
      <c r="AM45" s="681"/>
      <c r="AN45" s="681"/>
      <c r="AO45" s="681"/>
      <c r="AP45" s="681"/>
      <c r="AQ45" s="681"/>
      <c r="AR45" s="681"/>
      <c r="AS45" s="681"/>
      <c r="AT45" s="681"/>
      <c r="AU45" s="681"/>
      <c r="AV45" s="681"/>
      <c r="AW45" s="681"/>
      <c r="AX45" s="681"/>
      <c r="AY45" s="681"/>
      <c r="AZ45" s="681"/>
      <c r="BA45" s="681"/>
      <c r="BB45" s="681"/>
      <c r="BC45" s="681"/>
      <c r="BD45" s="681"/>
      <c r="BE45" s="681"/>
      <c r="BF45" s="681"/>
      <c r="BG45" s="681"/>
      <c r="BH45" s="681"/>
      <c r="BI45" s="681"/>
      <c r="BJ45" s="681"/>
      <c r="BK45" s="681"/>
      <c r="BL45" s="681"/>
      <c r="BM45" s="681"/>
      <c r="BN45" s="681"/>
      <c r="BO45" s="681"/>
      <c r="BP45" s="681"/>
      <c r="BQ45" s="681"/>
      <c r="BR45" s="681"/>
      <c r="BS45" s="681"/>
      <c r="BT45" s="681"/>
      <c r="BU45" s="681"/>
      <c r="BV45" s="681"/>
      <c r="BW45" s="681"/>
      <c r="BX45" s="681"/>
      <c r="BY45" s="681"/>
      <c r="BZ45" s="681"/>
      <c r="CA45" s="681"/>
      <c r="CB45" s="681"/>
      <c r="CC45" s="682"/>
      <c r="CD45" s="685"/>
      <c r="CE45" s="686"/>
      <c r="CF45" s="661" t="s">
        <v>347</v>
      </c>
      <c r="CG45" s="662"/>
      <c r="CH45" s="662"/>
      <c r="CI45" s="662"/>
      <c r="CJ45" s="662"/>
      <c r="CK45" s="662"/>
      <c r="CL45" s="662"/>
      <c r="CM45" s="662"/>
      <c r="CN45" s="662"/>
      <c r="CO45" s="662"/>
      <c r="CP45" s="662"/>
      <c r="CQ45" s="663"/>
      <c r="CR45" s="664">
        <v>8556972</v>
      </c>
      <c r="CS45" s="677"/>
      <c r="CT45" s="677"/>
      <c r="CU45" s="677"/>
      <c r="CV45" s="677"/>
      <c r="CW45" s="677"/>
      <c r="CX45" s="677"/>
      <c r="CY45" s="678"/>
      <c r="CZ45" s="667">
        <v>5.7</v>
      </c>
      <c r="DA45" s="679"/>
      <c r="DB45" s="679"/>
      <c r="DC45" s="680"/>
      <c r="DD45" s="670">
        <v>311642</v>
      </c>
      <c r="DE45" s="677"/>
      <c r="DF45" s="677"/>
      <c r="DG45" s="677"/>
      <c r="DH45" s="677"/>
      <c r="DI45" s="677"/>
      <c r="DJ45" s="677"/>
      <c r="DK45" s="678"/>
      <c r="DL45" s="671"/>
      <c r="DM45" s="672"/>
      <c r="DN45" s="672"/>
      <c r="DO45" s="672"/>
      <c r="DP45" s="672"/>
      <c r="DQ45" s="672"/>
      <c r="DR45" s="672"/>
      <c r="DS45" s="672"/>
      <c r="DT45" s="672"/>
      <c r="DU45" s="672"/>
      <c r="DV45" s="673"/>
      <c r="DW45" s="674"/>
      <c r="DX45" s="675"/>
      <c r="DY45" s="675"/>
      <c r="DZ45" s="675"/>
      <c r="EA45" s="675"/>
      <c r="EB45" s="675"/>
      <c r="EC45" s="676"/>
    </row>
    <row r="46" spans="2:133" ht="11.25" customHeight="1" x14ac:dyDescent="0.2">
      <c r="B46" s="207"/>
      <c r="CD46" s="685"/>
      <c r="CE46" s="686"/>
      <c r="CF46" s="661" t="s">
        <v>348</v>
      </c>
      <c r="CG46" s="662"/>
      <c r="CH46" s="662"/>
      <c r="CI46" s="662"/>
      <c r="CJ46" s="662"/>
      <c r="CK46" s="662"/>
      <c r="CL46" s="662"/>
      <c r="CM46" s="662"/>
      <c r="CN46" s="662"/>
      <c r="CO46" s="662"/>
      <c r="CP46" s="662"/>
      <c r="CQ46" s="663"/>
      <c r="CR46" s="664">
        <v>12764703</v>
      </c>
      <c r="CS46" s="665"/>
      <c r="CT46" s="665"/>
      <c r="CU46" s="665"/>
      <c r="CV46" s="665"/>
      <c r="CW46" s="665"/>
      <c r="CX46" s="665"/>
      <c r="CY46" s="666"/>
      <c r="CZ46" s="667">
        <v>8.5</v>
      </c>
      <c r="DA46" s="668"/>
      <c r="DB46" s="668"/>
      <c r="DC46" s="669"/>
      <c r="DD46" s="670">
        <v>6486299</v>
      </c>
      <c r="DE46" s="665"/>
      <c r="DF46" s="665"/>
      <c r="DG46" s="665"/>
      <c r="DH46" s="665"/>
      <c r="DI46" s="665"/>
      <c r="DJ46" s="665"/>
      <c r="DK46" s="666"/>
      <c r="DL46" s="671"/>
      <c r="DM46" s="672"/>
      <c r="DN46" s="672"/>
      <c r="DO46" s="672"/>
      <c r="DP46" s="672"/>
      <c r="DQ46" s="672"/>
      <c r="DR46" s="672"/>
      <c r="DS46" s="672"/>
      <c r="DT46" s="672"/>
      <c r="DU46" s="672"/>
      <c r="DV46" s="673"/>
      <c r="DW46" s="674"/>
      <c r="DX46" s="675"/>
      <c r="DY46" s="675"/>
      <c r="DZ46" s="675"/>
      <c r="EA46" s="675"/>
      <c r="EB46" s="675"/>
      <c r="EC46" s="676"/>
    </row>
    <row r="47" spans="2:133" ht="11.25" customHeight="1" x14ac:dyDescent="0.2">
      <c r="B47" s="207"/>
      <c r="CD47" s="685"/>
      <c r="CE47" s="686"/>
      <c r="CF47" s="661" t="s">
        <v>349</v>
      </c>
      <c r="CG47" s="662"/>
      <c r="CH47" s="662"/>
      <c r="CI47" s="662"/>
      <c r="CJ47" s="662"/>
      <c r="CK47" s="662"/>
      <c r="CL47" s="662"/>
      <c r="CM47" s="662"/>
      <c r="CN47" s="662"/>
      <c r="CO47" s="662"/>
      <c r="CP47" s="662"/>
      <c r="CQ47" s="663"/>
      <c r="CR47" s="664">
        <v>176597</v>
      </c>
      <c r="CS47" s="677"/>
      <c r="CT47" s="677"/>
      <c r="CU47" s="677"/>
      <c r="CV47" s="677"/>
      <c r="CW47" s="677"/>
      <c r="CX47" s="677"/>
      <c r="CY47" s="678"/>
      <c r="CZ47" s="667">
        <v>0.1</v>
      </c>
      <c r="DA47" s="679"/>
      <c r="DB47" s="679"/>
      <c r="DC47" s="680"/>
      <c r="DD47" s="670">
        <v>32712</v>
      </c>
      <c r="DE47" s="677"/>
      <c r="DF47" s="677"/>
      <c r="DG47" s="677"/>
      <c r="DH47" s="677"/>
      <c r="DI47" s="677"/>
      <c r="DJ47" s="677"/>
      <c r="DK47" s="678"/>
      <c r="DL47" s="671"/>
      <c r="DM47" s="672"/>
      <c r="DN47" s="672"/>
      <c r="DO47" s="672"/>
      <c r="DP47" s="672"/>
      <c r="DQ47" s="672"/>
      <c r="DR47" s="672"/>
      <c r="DS47" s="672"/>
      <c r="DT47" s="672"/>
      <c r="DU47" s="672"/>
      <c r="DV47" s="673"/>
      <c r="DW47" s="674"/>
      <c r="DX47" s="675"/>
      <c r="DY47" s="675"/>
      <c r="DZ47" s="675"/>
      <c r="EA47" s="675"/>
      <c r="EB47" s="675"/>
      <c r="EC47" s="676"/>
    </row>
    <row r="48" spans="2:133" ht="10.8" x14ac:dyDescent="0.2">
      <c r="B48" s="207"/>
      <c r="CD48" s="687"/>
      <c r="CE48" s="688"/>
      <c r="CF48" s="661" t="s">
        <v>350</v>
      </c>
      <c r="CG48" s="662"/>
      <c r="CH48" s="662"/>
      <c r="CI48" s="662"/>
      <c r="CJ48" s="662"/>
      <c r="CK48" s="662"/>
      <c r="CL48" s="662"/>
      <c r="CM48" s="662"/>
      <c r="CN48" s="662"/>
      <c r="CO48" s="662"/>
      <c r="CP48" s="662"/>
      <c r="CQ48" s="663"/>
      <c r="CR48" s="664" t="s">
        <v>122</v>
      </c>
      <c r="CS48" s="665"/>
      <c r="CT48" s="665"/>
      <c r="CU48" s="665"/>
      <c r="CV48" s="665"/>
      <c r="CW48" s="665"/>
      <c r="CX48" s="665"/>
      <c r="CY48" s="666"/>
      <c r="CZ48" s="667" t="s">
        <v>122</v>
      </c>
      <c r="DA48" s="668"/>
      <c r="DB48" s="668"/>
      <c r="DC48" s="669"/>
      <c r="DD48" s="670" t="s">
        <v>122</v>
      </c>
      <c r="DE48" s="665"/>
      <c r="DF48" s="665"/>
      <c r="DG48" s="665"/>
      <c r="DH48" s="665"/>
      <c r="DI48" s="665"/>
      <c r="DJ48" s="665"/>
      <c r="DK48" s="666"/>
      <c r="DL48" s="671"/>
      <c r="DM48" s="672"/>
      <c r="DN48" s="672"/>
      <c r="DO48" s="672"/>
      <c r="DP48" s="672"/>
      <c r="DQ48" s="672"/>
      <c r="DR48" s="672"/>
      <c r="DS48" s="672"/>
      <c r="DT48" s="672"/>
      <c r="DU48" s="672"/>
      <c r="DV48" s="673"/>
      <c r="DW48" s="674"/>
      <c r="DX48" s="675"/>
      <c r="DY48" s="675"/>
      <c r="DZ48" s="675"/>
      <c r="EA48" s="675"/>
      <c r="EB48" s="675"/>
      <c r="EC48" s="676"/>
    </row>
    <row r="49" spans="2:133" ht="11.25" customHeight="1" x14ac:dyDescent="0.2">
      <c r="B49" s="207"/>
      <c r="CD49" s="645" t="s">
        <v>351</v>
      </c>
      <c r="CE49" s="646"/>
      <c r="CF49" s="646"/>
      <c r="CG49" s="646"/>
      <c r="CH49" s="646"/>
      <c r="CI49" s="646"/>
      <c r="CJ49" s="646"/>
      <c r="CK49" s="646"/>
      <c r="CL49" s="646"/>
      <c r="CM49" s="646"/>
      <c r="CN49" s="646"/>
      <c r="CO49" s="646"/>
      <c r="CP49" s="646"/>
      <c r="CQ49" s="647"/>
      <c r="CR49" s="648">
        <v>150964681</v>
      </c>
      <c r="CS49" s="649"/>
      <c r="CT49" s="649"/>
      <c r="CU49" s="649"/>
      <c r="CV49" s="649"/>
      <c r="CW49" s="649"/>
      <c r="CX49" s="649"/>
      <c r="CY49" s="650"/>
      <c r="CZ49" s="651">
        <v>100</v>
      </c>
      <c r="DA49" s="652"/>
      <c r="DB49" s="652"/>
      <c r="DC49" s="653"/>
      <c r="DD49" s="654">
        <v>95378168</v>
      </c>
      <c r="DE49" s="649"/>
      <c r="DF49" s="649"/>
      <c r="DG49" s="649"/>
      <c r="DH49" s="649"/>
      <c r="DI49" s="649"/>
      <c r="DJ49" s="649"/>
      <c r="DK49" s="650"/>
      <c r="DL49" s="655"/>
      <c r="DM49" s="656"/>
      <c r="DN49" s="656"/>
      <c r="DO49" s="656"/>
      <c r="DP49" s="656"/>
      <c r="DQ49" s="656"/>
      <c r="DR49" s="656"/>
      <c r="DS49" s="656"/>
      <c r="DT49" s="656"/>
      <c r="DU49" s="656"/>
      <c r="DV49" s="657"/>
      <c r="DW49" s="658"/>
      <c r="DX49" s="659"/>
      <c r="DY49" s="659"/>
      <c r="DZ49" s="659"/>
      <c r="EA49" s="659"/>
      <c r="EB49" s="659"/>
      <c r="EC49" s="660"/>
    </row>
  </sheetData>
  <sheetProtection algorithmName="SHA-512" hashValue="16qZvtjAeIVb8YInxD+hQycV5eZO4mg1cuOv2TZt8UOxK1TpJbbPeJ0PzH2zBkLPhvtW8UMaOKm/C/sPq7oXGg==" saltValue="hyGZq19r3iOb6BBHO34fu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55" customHeight="1" thickBot="1" x14ac:dyDescent="0.25">
      <c r="A2" s="1134" t="s">
        <v>352</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c r="AM2" s="1134"/>
      <c r="AN2" s="1134"/>
      <c r="AO2" s="1134"/>
      <c r="AP2" s="1134"/>
      <c r="AQ2" s="1134"/>
      <c r="AR2" s="1134"/>
      <c r="AS2" s="1134"/>
      <c r="AT2" s="1134"/>
      <c r="AU2" s="1134"/>
      <c r="AV2" s="1134"/>
      <c r="AW2" s="1134"/>
      <c r="AX2" s="1134"/>
      <c r="AY2" s="1134"/>
      <c r="AZ2" s="1134"/>
      <c r="BA2" s="1134"/>
      <c r="BB2" s="1134"/>
      <c r="BC2" s="1134"/>
      <c r="BD2" s="1134"/>
      <c r="BE2" s="1134"/>
      <c r="BF2" s="1134"/>
      <c r="BG2" s="1134"/>
      <c r="BH2" s="1134"/>
      <c r="BI2" s="11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5" t="s">
        <v>353</v>
      </c>
      <c r="DK2" s="1136"/>
      <c r="DL2" s="1136"/>
      <c r="DM2" s="1136"/>
      <c r="DN2" s="1136"/>
      <c r="DO2" s="1137"/>
      <c r="DP2" s="210"/>
      <c r="DQ2" s="1135" t="s">
        <v>354</v>
      </c>
      <c r="DR2" s="1136"/>
      <c r="DS2" s="1136"/>
      <c r="DT2" s="1136"/>
      <c r="DU2" s="1136"/>
      <c r="DV2" s="1136"/>
      <c r="DW2" s="1136"/>
      <c r="DX2" s="1136"/>
      <c r="DY2" s="1136"/>
      <c r="DZ2" s="11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55" customHeight="1" thickBot="1" x14ac:dyDescent="0.25">
      <c r="A4" s="1102" t="s">
        <v>355</v>
      </c>
      <c r="B4" s="1102"/>
      <c r="C4" s="1102"/>
      <c r="D4" s="1102"/>
      <c r="E4" s="1102"/>
      <c r="F4" s="1102"/>
      <c r="G4" s="1102"/>
      <c r="H4" s="1102"/>
      <c r="I4" s="1102"/>
      <c r="J4" s="1102"/>
      <c r="K4" s="1102"/>
      <c r="L4" s="1102"/>
      <c r="M4" s="1102"/>
      <c r="N4" s="1102"/>
      <c r="O4" s="1102"/>
      <c r="P4" s="1102"/>
      <c r="Q4" s="1102"/>
      <c r="R4" s="1102"/>
      <c r="S4" s="1102"/>
      <c r="T4" s="1102"/>
      <c r="U4" s="1102"/>
      <c r="V4" s="1102"/>
      <c r="W4" s="1102"/>
      <c r="X4" s="1102"/>
      <c r="Y4" s="1102"/>
      <c r="Z4" s="1102"/>
      <c r="AA4" s="1102"/>
      <c r="AB4" s="1102"/>
      <c r="AC4" s="1102"/>
      <c r="AD4" s="1102"/>
      <c r="AE4" s="1102"/>
      <c r="AF4" s="1102"/>
      <c r="AG4" s="1102"/>
      <c r="AH4" s="1102"/>
      <c r="AI4" s="1102"/>
      <c r="AJ4" s="1102"/>
      <c r="AK4" s="1102"/>
      <c r="AL4" s="1102"/>
      <c r="AM4" s="1102"/>
      <c r="AN4" s="1102"/>
      <c r="AO4" s="1102"/>
      <c r="AP4" s="1102"/>
      <c r="AQ4" s="1102"/>
      <c r="AR4" s="1102"/>
      <c r="AS4" s="1102"/>
      <c r="AT4" s="1102"/>
      <c r="AU4" s="1102"/>
      <c r="AV4" s="1102"/>
      <c r="AW4" s="1102"/>
      <c r="AX4" s="1102"/>
      <c r="AY4" s="1102"/>
      <c r="AZ4" s="214"/>
      <c r="BA4" s="214"/>
      <c r="BB4" s="214"/>
      <c r="BC4" s="214"/>
      <c r="BD4" s="214"/>
      <c r="BE4" s="215"/>
      <c r="BF4" s="215"/>
      <c r="BG4" s="215"/>
      <c r="BH4" s="215"/>
      <c r="BI4" s="215"/>
      <c r="BJ4" s="215"/>
      <c r="BK4" s="215"/>
      <c r="BL4" s="215"/>
      <c r="BM4" s="215"/>
      <c r="BN4" s="215"/>
      <c r="BO4" s="215"/>
      <c r="BP4" s="215"/>
      <c r="BQ4" s="773" t="s">
        <v>356</v>
      </c>
      <c r="BR4" s="773"/>
      <c r="BS4" s="773"/>
      <c r="BT4" s="773"/>
      <c r="BU4" s="773"/>
      <c r="BV4" s="773"/>
      <c r="BW4" s="773"/>
      <c r="BX4" s="773"/>
      <c r="BY4" s="773"/>
      <c r="BZ4" s="773"/>
      <c r="CA4" s="773"/>
      <c r="CB4" s="773"/>
      <c r="CC4" s="773"/>
      <c r="CD4" s="773"/>
      <c r="CE4" s="773"/>
      <c r="CF4" s="773"/>
      <c r="CG4" s="773"/>
      <c r="CH4" s="773"/>
      <c r="CI4" s="773"/>
      <c r="CJ4" s="773"/>
      <c r="CK4" s="773"/>
      <c r="CL4" s="773"/>
      <c r="CM4" s="773"/>
      <c r="CN4" s="773"/>
      <c r="CO4" s="773"/>
      <c r="CP4" s="773"/>
      <c r="CQ4" s="773"/>
      <c r="CR4" s="773"/>
      <c r="CS4" s="773"/>
      <c r="CT4" s="773"/>
      <c r="CU4" s="773"/>
      <c r="CV4" s="773"/>
      <c r="CW4" s="773"/>
      <c r="CX4" s="773"/>
      <c r="CY4" s="773"/>
      <c r="CZ4" s="773"/>
      <c r="DA4" s="773"/>
      <c r="DB4" s="773"/>
      <c r="DC4" s="773"/>
      <c r="DD4" s="773"/>
      <c r="DE4" s="773"/>
      <c r="DF4" s="773"/>
      <c r="DG4" s="773"/>
      <c r="DH4" s="773"/>
      <c r="DI4" s="773"/>
      <c r="DJ4" s="773"/>
      <c r="DK4" s="773"/>
      <c r="DL4" s="773"/>
      <c r="DM4" s="773"/>
      <c r="DN4" s="773"/>
      <c r="DO4" s="773"/>
      <c r="DP4" s="773"/>
      <c r="DQ4" s="773"/>
      <c r="DR4" s="773"/>
      <c r="DS4" s="773"/>
      <c r="DT4" s="773"/>
      <c r="DU4" s="773"/>
      <c r="DV4" s="773"/>
      <c r="DW4" s="773"/>
      <c r="DX4" s="773"/>
      <c r="DY4" s="773"/>
      <c r="DZ4" s="773"/>
      <c r="EA4" s="216"/>
    </row>
    <row r="5" spans="1:131" s="217" customFormat="1" ht="26.55" customHeight="1" x14ac:dyDescent="0.2">
      <c r="A5" s="1038" t="s">
        <v>357</v>
      </c>
      <c r="B5" s="1039"/>
      <c r="C5" s="1039"/>
      <c r="D5" s="1039"/>
      <c r="E5" s="1039"/>
      <c r="F5" s="1039"/>
      <c r="G5" s="1039"/>
      <c r="H5" s="1039"/>
      <c r="I5" s="1039"/>
      <c r="J5" s="1039"/>
      <c r="K5" s="1039"/>
      <c r="L5" s="1039"/>
      <c r="M5" s="1039"/>
      <c r="N5" s="1039"/>
      <c r="O5" s="1039"/>
      <c r="P5" s="1040"/>
      <c r="Q5" s="1044" t="s">
        <v>358</v>
      </c>
      <c r="R5" s="1045"/>
      <c r="S5" s="1045"/>
      <c r="T5" s="1045"/>
      <c r="U5" s="1046"/>
      <c r="V5" s="1044" t="s">
        <v>359</v>
      </c>
      <c r="W5" s="1045"/>
      <c r="X5" s="1045"/>
      <c r="Y5" s="1045"/>
      <c r="Z5" s="1046"/>
      <c r="AA5" s="1044" t="s">
        <v>360</v>
      </c>
      <c r="AB5" s="1045"/>
      <c r="AC5" s="1045"/>
      <c r="AD5" s="1045"/>
      <c r="AE5" s="1045"/>
      <c r="AF5" s="1138" t="s">
        <v>361</v>
      </c>
      <c r="AG5" s="1045"/>
      <c r="AH5" s="1045"/>
      <c r="AI5" s="1045"/>
      <c r="AJ5" s="1058"/>
      <c r="AK5" s="1045" t="s">
        <v>362</v>
      </c>
      <c r="AL5" s="1045"/>
      <c r="AM5" s="1045"/>
      <c r="AN5" s="1045"/>
      <c r="AO5" s="1046"/>
      <c r="AP5" s="1044" t="s">
        <v>363</v>
      </c>
      <c r="AQ5" s="1045"/>
      <c r="AR5" s="1045"/>
      <c r="AS5" s="1045"/>
      <c r="AT5" s="1046"/>
      <c r="AU5" s="1044" t="s">
        <v>364</v>
      </c>
      <c r="AV5" s="1045"/>
      <c r="AW5" s="1045"/>
      <c r="AX5" s="1045"/>
      <c r="AY5" s="1058"/>
      <c r="AZ5" s="214"/>
      <c r="BA5" s="214"/>
      <c r="BB5" s="214"/>
      <c r="BC5" s="214"/>
      <c r="BD5" s="214"/>
      <c r="BE5" s="215"/>
      <c r="BF5" s="215"/>
      <c r="BG5" s="215"/>
      <c r="BH5" s="215"/>
      <c r="BI5" s="215"/>
      <c r="BJ5" s="215"/>
      <c r="BK5" s="215"/>
      <c r="BL5" s="215"/>
      <c r="BM5" s="215"/>
      <c r="BN5" s="215"/>
      <c r="BO5" s="215"/>
      <c r="BP5" s="215"/>
      <c r="BQ5" s="1038" t="s">
        <v>365</v>
      </c>
      <c r="BR5" s="1039"/>
      <c r="BS5" s="1039"/>
      <c r="BT5" s="1039"/>
      <c r="BU5" s="1039"/>
      <c r="BV5" s="1039"/>
      <c r="BW5" s="1039"/>
      <c r="BX5" s="1039"/>
      <c r="BY5" s="1039"/>
      <c r="BZ5" s="1039"/>
      <c r="CA5" s="1039"/>
      <c r="CB5" s="1039"/>
      <c r="CC5" s="1039"/>
      <c r="CD5" s="1039"/>
      <c r="CE5" s="1039"/>
      <c r="CF5" s="1039"/>
      <c r="CG5" s="1040"/>
      <c r="CH5" s="1044" t="s">
        <v>366</v>
      </c>
      <c r="CI5" s="1045"/>
      <c r="CJ5" s="1045"/>
      <c r="CK5" s="1045"/>
      <c r="CL5" s="1046"/>
      <c r="CM5" s="1044" t="s">
        <v>367</v>
      </c>
      <c r="CN5" s="1045"/>
      <c r="CO5" s="1045"/>
      <c r="CP5" s="1045"/>
      <c r="CQ5" s="1046"/>
      <c r="CR5" s="1044" t="s">
        <v>368</v>
      </c>
      <c r="CS5" s="1045"/>
      <c r="CT5" s="1045"/>
      <c r="CU5" s="1045"/>
      <c r="CV5" s="1046"/>
      <c r="CW5" s="1044" t="s">
        <v>369</v>
      </c>
      <c r="CX5" s="1045"/>
      <c r="CY5" s="1045"/>
      <c r="CZ5" s="1045"/>
      <c r="DA5" s="1046"/>
      <c r="DB5" s="1044" t="s">
        <v>370</v>
      </c>
      <c r="DC5" s="1045"/>
      <c r="DD5" s="1045"/>
      <c r="DE5" s="1045"/>
      <c r="DF5" s="1046"/>
      <c r="DG5" s="1128" t="s">
        <v>371</v>
      </c>
      <c r="DH5" s="1129"/>
      <c r="DI5" s="1129"/>
      <c r="DJ5" s="1129"/>
      <c r="DK5" s="1130"/>
      <c r="DL5" s="1128" t="s">
        <v>372</v>
      </c>
      <c r="DM5" s="1129"/>
      <c r="DN5" s="1129"/>
      <c r="DO5" s="1129"/>
      <c r="DP5" s="1130"/>
      <c r="DQ5" s="1044" t="s">
        <v>373</v>
      </c>
      <c r="DR5" s="1045"/>
      <c r="DS5" s="1045"/>
      <c r="DT5" s="1045"/>
      <c r="DU5" s="1046"/>
      <c r="DV5" s="1044" t="s">
        <v>364</v>
      </c>
      <c r="DW5" s="1045"/>
      <c r="DX5" s="1045"/>
      <c r="DY5" s="1045"/>
      <c r="DZ5" s="1058"/>
      <c r="EA5" s="216"/>
    </row>
    <row r="6" spans="1:131" s="217" customFormat="1" ht="26.55" customHeight="1" thickBot="1" x14ac:dyDescent="0.25">
      <c r="A6" s="1041"/>
      <c r="B6" s="1042"/>
      <c r="C6" s="1042"/>
      <c r="D6" s="1042"/>
      <c r="E6" s="1042"/>
      <c r="F6" s="1042"/>
      <c r="G6" s="1042"/>
      <c r="H6" s="1042"/>
      <c r="I6" s="1042"/>
      <c r="J6" s="1042"/>
      <c r="K6" s="1042"/>
      <c r="L6" s="1042"/>
      <c r="M6" s="1042"/>
      <c r="N6" s="1042"/>
      <c r="O6" s="1042"/>
      <c r="P6" s="1043"/>
      <c r="Q6" s="1047"/>
      <c r="R6" s="1048"/>
      <c r="S6" s="1048"/>
      <c r="T6" s="1048"/>
      <c r="U6" s="1049"/>
      <c r="V6" s="1047"/>
      <c r="W6" s="1048"/>
      <c r="X6" s="1048"/>
      <c r="Y6" s="1048"/>
      <c r="Z6" s="1049"/>
      <c r="AA6" s="1047"/>
      <c r="AB6" s="1048"/>
      <c r="AC6" s="1048"/>
      <c r="AD6" s="1048"/>
      <c r="AE6" s="1048"/>
      <c r="AF6" s="1139"/>
      <c r="AG6" s="1048"/>
      <c r="AH6" s="1048"/>
      <c r="AI6" s="1048"/>
      <c r="AJ6" s="1059"/>
      <c r="AK6" s="1048"/>
      <c r="AL6" s="1048"/>
      <c r="AM6" s="1048"/>
      <c r="AN6" s="1048"/>
      <c r="AO6" s="1049"/>
      <c r="AP6" s="1047"/>
      <c r="AQ6" s="1048"/>
      <c r="AR6" s="1048"/>
      <c r="AS6" s="1048"/>
      <c r="AT6" s="1049"/>
      <c r="AU6" s="1047"/>
      <c r="AV6" s="1048"/>
      <c r="AW6" s="1048"/>
      <c r="AX6" s="1048"/>
      <c r="AY6" s="1059"/>
      <c r="AZ6" s="214"/>
      <c r="BA6" s="214"/>
      <c r="BB6" s="214"/>
      <c r="BC6" s="214"/>
      <c r="BD6" s="214"/>
      <c r="BE6" s="215"/>
      <c r="BF6" s="215"/>
      <c r="BG6" s="215"/>
      <c r="BH6" s="215"/>
      <c r="BI6" s="215"/>
      <c r="BJ6" s="215"/>
      <c r="BK6" s="215"/>
      <c r="BL6" s="215"/>
      <c r="BM6" s="215"/>
      <c r="BN6" s="215"/>
      <c r="BO6" s="215"/>
      <c r="BP6" s="215"/>
      <c r="BQ6" s="1041"/>
      <c r="BR6" s="1042"/>
      <c r="BS6" s="1042"/>
      <c r="BT6" s="1042"/>
      <c r="BU6" s="1042"/>
      <c r="BV6" s="1042"/>
      <c r="BW6" s="1042"/>
      <c r="BX6" s="1042"/>
      <c r="BY6" s="1042"/>
      <c r="BZ6" s="1042"/>
      <c r="CA6" s="1042"/>
      <c r="CB6" s="1042"/>
      <c r="CC6" s="1042"/>
      <c r="CD6" s="1042"/>
      <c r="CE6" s="1042"/>
      <c r="CF6" s="1042"/>
      <c r="CG6" s="1043"/>
      <c r="CH6" s="1047"/>
      <c r="CI6" s="1048"/>
      <c r="CJ6" s="1048"/>
      <c r="CK6" s="1048"/>
      <c r="CL6" s="1049"/>
      <c r="CM6" s="1047"/>
      <c r="CN6" s="1048"/>
      <c r="CO6" s="1048"/>
      <c r="CP6" s="1048"/>
      <c r="CQ6" s="1049"/>
      <c r="CR6" s="1047"/>
      <c r="CS6" s="1048"/>
      <c r="CT6" s="1048"/>
      <c r="CU6" s="1048"/>
      <c r="CV6" s="1049"/>
      <c r="CW6" s="1047"/>
      <c r="CX6" s="1048"/>
      <c r="CY6" s="1048"/>
      <c r="CZ6" s="1048"/>
      <c r="DA6" s="1049"/>
      <c r="DB6" s="1047"/>
      <c r="DC6" s="1048"/>
      <c r="DD6" s="1048"/>
      <c r="DE6" s="1048"/>
      <c r="DF6" s="1049"/>
      <c r="DG6" s="1131"/>
      <c r="DH6" s="1132"/>
      <c r="DI6" s="1132"/>
      <c r="DJ6" s="1132"/>
      <c r="DK6" s="1133"/>
      <c r="DL6" s="1131"/>
      <c r="DM6" s="1132"/>
      <c r="DN6" s="1132"/>
      <c r="DO6" s="1132"/>
      <c r="DP6" s="1133"/>
      <c r="DQ6" s="1047"/>
      <c r="DR6" s="1048"/>
      <c r="DS6" s="1048"/>
      <c r="DT6" s="1048"/>
      <c r="DU6" s="1049"/>
      <c r="DV6" s="1047"/>
      <c r="DW6" s="1048"/>
      <c r="DX6" s="1048"/>
      <c r="DY6" s="1048"/>
      <c r="DZ6" s="1059"/>
      <c r="EA6" s="216"/>
    </row>
    <row r="7" spans="1:131" s="217" customFormat="1" ht="26.55" customHeight="1" thickTop="1" x14ac:dyDescent="0.2">
      <c r="A7" s="218">
        <v>1</v>
      </c>
      <c r="B7" s="1090" t="s">
        <v>374</v>
      </c>
      <c r="C7" s="1091"/>
      <c r="D7" s="1091"/>
      <c r="E7" s="1091"/>
      <c r="F7" s="1091"/>
      <c r="G7" s="1091"/>
      <c r="H7" s="1091"/>
      <c r="I7" s="1091"/>
      <c r="J7" s="1091"/>
      <c r="K7" s="1091"/>
      <c r="L7" s="1091"/>
      <c r="M7" s="1091"/>
      <c r="N7" s="1091"/>
      <c r="O7" s="1091"/>
      <c r="P7" s="1092"/>
      <c r="Q7" s="1146">
        <v>153279</v>
      </c>
      <c r="R7" s="1147"/>
      <c r="S7" s="1147"/>
      <c r="T7" s="1147"/>
      <c r="U7" s="1147"/>
      <c r="V7" s="1147">
        <v>151164</v>
      </c>
      <c r="W7" s="1147"/>
      <c r="X7" s="1147"/>
      <c r="Y7" s="1147"/>
      <c r="Z7" s="1147"/>
      <c r="AA7" s="1147">
        <v>2115</v>
      </c>
      <c r="AB7" s="1147"/>
      <c r="AC7" s="1147"/>
      <c r="AD7" s="1147"/>
      <c r="AE7" s="1148"/>
      <c r="AF7" s="1149">
        <v>1558</v>
      </c>
      <c r="AG7" s="1150"/>
      <c r="AH7" s="1150"/>
      <c r="AI7" s="1150"/>
      <c r="AJ7" s="1151"/>
      <c r="AK7" s="1152">
        <v>5031</v>
      </c>
      <c r="AL7" s="1153"/>
      <c r="AM7" s="1153"/>
      <c r="AN7" s="1153"/>
      <c r="AO7" s="1153"/>
      <c r="AP7" s="1153">
        <v>99007</v>
      </c>
      <c r="AQ7" s="1153"/>
      <c r="AR7" s="1153"/>
      <c r="AS7" s="1153"/>
      <c r="AT7" s="1153"/>
      <c r="AU7" s="1154"/>
      <c r="AV7" s="1154"/>
      <c r="AW7" s="1154"/>
      <c r="AX7" s="1154"/>
      <c r="AY7" s="1155"/>
      <c r="AZ7" s="214"/>
      <c r="BA7" s="214"/>
      <c r="BB7" s="214"/>
      <c r="BC7" s="214"/>
      <c r="BD7" s="214"/>
      <c r="BE7" s="215"/>
      <c r="BF7" s="215"/>
      <c r="BG7" s="215"/>
      <c r="BH7" s="215"/>
      <c r="BI7" s="215"/>
      <c r="BJ7" s="215"/>
      <c r="BK7" s="215"/>
      <c r="BL7" s="215"/>
      <c r="BM7" s="215"/>
      <c r="BN7" s="215"/>
      <c r="BO7" s="215"/>
      <c r="BP7" s="215"/>
      <c r="BQ7" s="218">
        <v>1</v>
      </c>
      <c r="BR7" s="219"/>
      <c r="BS7" s="1143" t="s">
        <v>554</v>
      </c>
      <c r="BT7" s="1144"/>
      <c r="BU7" s="1144"/>
      <c r="BV7" s="1144"/>
      <c r="BW7" s="1144"/>
      <c r="BX7" s="1144"/>
      <c r="BY7" s="1144"/>
      <c r="BZ7" s="1144"/>
      <c r="CA7" s="1144"/>
      <c r="CB7" s="1144"/>
      <c r="CC7" s="1144"/>
      <c r="CD7" s="1144"/>
      <c r="CE7" s="1144"/>
      <c r="CF7" s="1144"/>
      <c r="CG7" s="1156"/>
      <c r="CH7" s="1140">
        <v>2</v>
      </c>
      <c r="CI7" s="1141"/>
      <c r="CJ7" s="1141"/>
      <c r="CK7" s="1141"/>
      <c r="CL7" s="1142"/>
      <c r="CM7" s="1140">
        <v>2441</v>
      </c>
      <c r="CN7" s="1141"/>
      <c r="CO7" s="1141"/>
      <c r="CP7" s="1141"/>
      <c r="CQ7" s="1142"/>
      <c r="CR7" s="1140">
        <v>8</v>
      </c>
      <c r="CS7" s="1141"/>
      <c r="CT7" s="1141"/>
      <c r="CU7" s="1141"/>
      <c r="CV7" s="1142"/>
      <c r="CW7" s="1140" t="s">
        <v>574</v>
      </c>
      <c r="CX7" s="1141"/>
      <c r="CY7" s="1141"/>
      <c r="CZ7" s="1141"/>
      <c r="DA7" s="1142"/>
      <c r="DB7" s="1140" t="s">
        <v>574</v>
      </c>
      <c r="DC7" s="1141"/>
      <c r="DD7" s="1141"/>
      <c r="DE7" s="1141"/>
      <c r="DF7" s="1142"/>
      <c r="DG7" s="1140" t="s">
        <v>574</v>
      </c>
      <c r="DH7" s="1141"/>
      <c r="DI7" s="1141"/>
      <c r="DJ7" s="1141"/>
      <c r="DK7" s="1142"/>
      <c r="DL7" s="1140" t="s">
        <v>574</v>
      </c>
      <c r="DM7" s="1141"/>
      <c r="DN7" s="1141"/>
      <c r="DO7" s="1141"/>
      <c r="DP7" s="1142"/>
      <c r="DQ7" s="1140" t="s">
        <v>574</v>
      </c>
      <c r="DR7" s="1141"/>
      <c r="DS7" s="1141"/>
      <c r="DT7" s="1141"/>
      <c r="DU7" s="1142"/>
      <c r="DV7" s="1143"/>
      <c r="DW7" s="1144"/>
      <c r="DX7" s="1144"/>
      <c r="DY7" s="1144"/>
      <c r="DZ7" s="1145"/>
      <c r="EA7" s="216"/>
    </row>
    <row r="8" spans="1:131" s="217" customFormat="1" ht="26.55" customHeight="1" x14ac:dyDescent="0.2">
      <c r="A8" s="220">
        <v>2</v>
      </c>
      <c r="B8" s="1073" t="s">
        <v>375</v>
      </c>
      <c r="C8" s="1074"/>
      <c r="D8" s="1074"/>
      <c r="E8" s="1074"/>
      <c r="F8" s="1074"/>
      <c r="G8" s="1074"/>
      <c r="H8" s="1074"/>
      <c r="I8" s="1074"/>
      <c r="J8" s="1074"/>
      <c r="K8" s="1074"/>
      <c r="L8" s="1074"/>
      <c r="M8" s="1074"/>
      <c r="N8" s="1074"/>
      <c r="O8" s="1074"/>
      <c r="P8" s="1075"/>
      <c r="Q8" s="1081">
        <v>21</v>
      </c>
      <c r="R8" s="1082"/>
      <c r="S8" s="1082"/>
      <c r="T8" s="1082"/>
      <c r="U8" s="1082"/>
      <c r="V8" s="1082">
        <v>14</v>
      </c>
      <c r="W8" s="1082"/>
      <c r="X8" s="1082"/>
      <c r="Y8" s="1082"/>
      <c r="Z8" s="1082"/>
      <c r="AA8" s="1082">
        <v>7</v>
      </c>
      <c r="AB8" s="1082"/>
      <c r="AC8" s="1082"/>
      <c r="AD8" s="1082"/>
      <c r="AE8" s="1083"/>
      <c r="AF8" s="1078">
        <v>-2</v>
      </c>
      <c r="AG8" s="1079"/>
      <c r="AH8" s="1079"/>
      <c r="AI8" s="1079"/>
      <c r="AJ8" s="1080"/>
      <c r="AK8" s="1123">
        <v>1</v>
      </c>
      <c r="AL8" s="1124"/>
      <c r="AM8" s="1124"/>
      <c r="AN8" s="1124"/>
      <c r="AO8" s="1124"/>
      <c r="AP8" s="1124">
        <v>23</v>
      </c>
      <c r="AQ8" s="1124"/>
      <c r="AR8" s="1124"/>
      <c r="AS8" s="1124"/>
      <c r="AT8" s="1124"/>
      <c r="AU8" s="1125"/>
      <c r="AV8" s="1125"/>
      <c r="AW8" s="1125"/>
      <c r="AX8" s="1125"/>
      <c r="AY8" s="1126"/>
      <c r="AZ8" s="214"/>
      <c r="BA8" s="214"/>
      <c r="BB8" s="214"/>
      <c r="BC8" s="214"/>
      <c r="BD8" s="214"/>
      <c r="BE8" s="215"/>
      <c r="BF8" s="215"/>
      <c r="BG8" s="215"/>
      <c r="BH8" s="215"/>
      <c r="BI8" s="215"/>
      <c r="BJ8" s="215"/>
      <c r="BK8" s="215"/>
      <c r="BL8" s="215"/>
      <c r="BM8" s="215"/>
      <c r="BN8" s="215"/>
      <c r="BO8" s="215"/>
      <c r="BP8" s="215"/>
      <c r="BQ8" s="220">
        <v>2</v>
      </c>
      <c r="BR8" s="221"/>
      <c r="BS8" s="1035" t="s">
        <v>555</v>
      </c>
      <c r="BT8" s="1036"/>
      <c r="BU8" s="1036"/>
      <c r="BV8" s="1036"/>
      <c r="BW8" s="1036"/>
      <c r="BX8" s="1036"/>
      <c r="BY8" s="1036"/>
      <c r="BZ8" s="1036"/>
      <c r="CA8" s="1036"/>
      <c r="CB8" s="1036"/>
      <c r="CC8" s="1036"/>
      <c r="CD8" s="1036"/>
      <c r="CE8" s="1036"/>
      <c r="CF8" s="1036"/>
      <c r="CG8" s="1057"/>
      <c r="CH8" s="1032">
        <v>0</v>
      </c>
      <c r="CI8" s="1033"/>
      <c r="CJ8" s="1033"/>
      <c r="CK8" s="1033"/>
      <c r="CL8" s="1034"/>
      <c r="CM8" s="1032">
        <v>360</v>
      </c>
      <c r="CN8" s="1033"/>
      <c r="CO8" s="1033"/>
      <c r="CP8" s="1033"/>
      <c r="CQ8" s="1034"/>
      <c r="CR8" s="1032">
        <v>255</v>
      </c>
      <c r="CS8" s="1033"/>
      <c r="CT8" s="1033"/>
      <c r="CU8" s="1033"/>
      <c r="CV8" s="1034"/>
      <c r="CW8" s="1032">
        <v>52</v>
      </c>
      <c r="CX8" s="1033"/>
      <c r="CY8" s="1033"/>
      <c r="CZ8" s="1033"/>
      <c r="DA8" s="1034"/>
      <c r="DB8" s="1032" t="s">
        <v>574</v>
      </c>
      <c r="DC8" s="1033"/>
      <c r="DD8" s="1033"/>
      <c r="DE8" s="1033"/>
      <c r="DF8" s="1034"/>
      <c r="DG8" s="1032" t="s">
        <v>574</v>
      </c>
      <c r="DH8" s="1033"/>
      <c r="DI8" s="1033"/>
      <c r="DJ8" s="1033"/>
      <c r="DK8" s="1034"/>
      <c r="DL8" s="1032" t="s">
        <v>574</v>
      </c>
      <c r="DM8" s="1033"/>
      <c r="DN8" s="1033"/>
      <c r="DO8" s="1033"/>
      <c r="DP8" s="1034"/>
      <c r="DQ8" s="1032" t="s">
        <v>574</v>
      </c>
      <c r="DR8" s="1033"/>
      <c r="DS8" s="1033"/>
      <c r="DT8" s="1033"/>
      <c r="DU8" s="1034"/>
      <c r="DV8" s="1035"/>
      <c r="DW8" s="1036"/>
      <c r="DX8" s="1036"/>
      <c r="DY8" s="1036"/>
      <c r="DZ8" s="1037"/>
      <c r="EA8" s="216"/>
    </row>
    <row r="9" spans="1:131" s="217" customFormat="1" ht="26.55" customHeight="1" x14ac:dyDescent="0.2">
      <c r="A9" s="220">
        <v>3</v>
      </c>
      <c r="B9" s="1073"/>
      <c r="C9" s="1074"/>
      <c r="D9" s="1074"/>
      <c r="E9" s="1074"/>
      <c r="F9" s="1074"/>
      <c r="G9" s="1074"/>
      <c r="H9" s="1074"/>
      <c r="I9" s="1074"/>
      <c r="J9" s="1074"/>
      <c r="K9" s="1074"/>
      <c r="L9" s="1074"/>
      <c r="M9" s="1074"/>
      <c r="N9" s="1074"/>
      <c r="O9" s="1074"/>
      <c r="P9" s="1075"/>
      <c r="Q9" s="1081"/>
      <c r="R9" s="1082"/>
      <c r="S9" s="1082"/>
      <c r="T9" s="1082"/>
      <c r="U9" s="1082"/>
      <c r="V9" s="1082"/>
      <c r="W9" s="1082"/>
      <c r="X9" s="1082"/>
      <c r="Y9" s="1082"/>
      <c r="Z9" s="1082"/>
      <c r="AA9" s="1082"/>
      <c r="AB9" s="1082"/>
      <c r="AC9" s="1082"/>
      <c r="AD9" s="1082"/>
      <c r="AE9" s="1083"/>
      <c r="AF9" s="1078"/>
      <c r="AG9" s="1079"/>
      <c r="AH9" s="1079"/>
      <c r="AI9" s="1079"/>
      <c r="AJ9" s="1080"/>
      <c r="AK9" s="1123"/>
      <c r="AL9" s="1124"/>
      <c r="AM9" s="1124"/>
      <c r="AN9" s="1124"/>
      <c r="AO9" s="1124"/>
      <c r="AP9" s="1124"/>
      <c r="AQ9" s="1124"/>
      <c r="AR9" s="1124"/>
      <c r="AS9" s="1124"/>
      <c r="AT9" s="1124"/>
      <c r="AU9" s="1125"/>
      <c r="AV9" s="1125"/>
      <c r="AW9" s="1125"/>
      <c r="AX9" s="1125"/>
      <c r="AY9" s="1126"/>
      <c r="AZ9" s="214"/>
      <c r="BA9" s="214"/>
      <c r="BB9" s="214"/>
      <c r="BC9" s="214"/>
      <c r="BD9" s="214"/>
      <c r="BE9" s="215"/>
      <c r="BF9" s="215"/>
      <c r="BG9" s="215"/>
      <c r="BH9" s="215"/>
      <c r="BI9" s="215"/>
      <c r="BJ9" s="215"/>
      <c r="BK9" s="215"/>
      <c r="BL9" s="215"/>
      <c r="BM9" s="215"/>
      <c r="BN9" s="215"/>
      <c r="BO9" s="215"/>
      <c r="BP9" s="215"/>
      <c r="BQ9" s="220">
        <v>3</v>
      </c>
      <c r="BR9" s="221"/>
      <c r="BS9" s="1035" t="s">
        <v>556</v>
      </c>
      <c r="BT9" s="1036"/>
      <c r="BU9" s="1036"/>
      <c r="BV9" s="1036"/>
      <c r="BW9" s="1036"/>
      <c r="BX9" s="1036"/>
      <c r="BY9" s="1036"/>
      <c r="BZ9" s="1036"/>
      <c r="CA9" s="1036"/>
      <c r="CB9" s="1036"/>
      <c r="CC9" s="1036"/>
      <c r="CD9" s="1036"/>
      <c r="CE9" s="1036"/>
      <c r="CF9" s="1036"/>
      <c r="CG9" s="1057"/>
      <c r="CH9" s="1032">
        <v>3</v>
      </c>
      <c r="CI9" s="1033"/>
      <c r="CJ9" s="1033"/>
      <c r="CK9" s="1033"/>
      <c r="CL9" s="1034"/>
      <c r="CM9" s="1032">
        <v>154</v>
      </c>
      <c r="CN9" s="1033"/>
      <c r="CO9" s="1033"/>
      <c r="CP9" s="1033"/>
      <c r="CQ9" s="1034"/>
      <c r="CR9" s="1032">
        <v>66</v>
      </c>
      <c r="CS9" s="1033"/>
      <c r="CT9" s="1033"/>
      <c r="CU9" s="1033"/>
      <c r="CV9" s="1034"/>
      <c r="CW9" s="1032">
        <v>114</v>
      </c>
      <c r="CX9" s="1033"/>
      <c r="CY9" s="1033"/>
      <c r="CZ9" s="1033"/>
      <c r="DA9" s="1034"/>
      <c r="DB9" s="1032" t="s">
        <v>574</v>
      </c>
      <c r="DC9" s="1033"/>
      <c r="DD9" s="1033"/>
      <c r="DE9" s="1033"/>
      <c r="DF9" s="1034"/>
      <c r="DG9" s="1032" t="s">
        <v>574</v>
      </c>
      <c r="DH9" s="1033"/>
      <c r="DI9" s="1033"/>
      <c r="DJ9" s="1033"/>
      <c r="DK9" s="1034"/>
      <c r="DL9" s="1032" t="s">
        <v>574</v>
      </c>
      <c r="DM9" s="1033"/>
      <c r="DN9" s="1033"/>
      <c r="DO9" s="1033"/>
      <c r="DP9" s="1034"/>
      <c r="DQ9" s="1032" t="s">
        <v>574</v>
      </c>
      <c r="DR9" s="1033"/>
      <c r="DS9" s="1033"/>
      <c r="DT9" s="1033"/>
      <c r="DU9" s="1034"/>
      <c r="DV9" s="1035"/>
      <c r="DW9" s="1036"/>
      <c r="DX9" s="1036"/>
      <c r="DY9" s="1036"/>
      <c r="DZ9" s="1037"/>
      <c r="EA9" s="216"/>
    </row>
    <row r="10" spans="1:131" s="217" customFormat="1" ht="26.55" customHeight="1" x14ac:dyDescent="0.2">
      <c r="A10" s="220">
        <v>4</v>
      </c>
      <c r="B10" s="1073"/>
      <c r="C10" s="1074"/>
      <c r="D10" s="1074"/>
      <c r="E10" s="1074"/>
      <c r="F10" s="1074"/>
      <c r="G10" s="1074"/>
      <c r="H10" s="1074"/>
      <c r="I10" s="1074"/>
      <c r="J10" s="1074"/>
      <c r="K10" s="1074"/>
      <c r="L10" s="1074"/>
      <c r="M10" s="1074"/>
      <c r="N10" s="1074"/>
      <c r="O10" s="1074"/>
      <c r="P10" s="1075"/>
      <c r="Q10" s="1081"/>
      <c r="R10" s="1082"/>
      <c r="S10" s="1082"/>
      <c r="T10" s="1082"/>
      <c r="U10" s="1082"/>
      <c r="V10" s="1082"/>
      <c r="W10" s="1082"/>
      <c r="X10" s="1082"/>
      <c r="Y10" s="1082"/>
      <c r="Z10" s="1082"/>
      <c r="AA10" s="1082"/>
      <c r="AB10" s="1082"/>
      <c r="AC10" s="1082"/>
      <c r="AD10" s="1082"/>
      <c r="AE10" s="1083"/>
      <c r="AF10" s="1078"/>
      <c r="AG10" s="1079"/>
      <c r="AH10" s="1079"/>
      <c r="AI10" s="1079"/>
      <c r="AJ10" s="1080"/>
      <c r="AK10" s="1123"/>
      <c r="AL10" s="1124"/>
      <c r="AM10" s="1124"/>
      <c r="AN10" s="1124"/>
      <c r="AO10" s="1124"/>
      <c r="AP10" s="1124"/>
      <c r="AQ10" s="1124"/>
      <c r="AR10" s="1124"/>
      <c r="AS10" s="1124"/>
      <c r="AT10" s="1124"/>
      <c r="AU10" s="1125"/>
      <c r="AV10" s="1125"/>
      <c r="AW10" s="1125"/>
      <c r="AX10" s="1125"/>
      <c r="AY10" s="1126"/>
      <c r="AZ10" s="214"/>
      <c r="BA10" s="214"/>
      <c r="BB10" s="214"/>
      <c r="BC10" s="214"/>
      <c r="BD10" s="214"/>
      <c r="BE10" s="215"/>
      <c r="BF10" s="215"/>
      <c r="BG10" s="215"/>
      <c r="BH10" s="215"/>
      <c r="BI10" s="215"/>
      <c r="BJ10" s="215"/>
      <c r="BK10" s="215"/>
      <c r="BL10" s="215"/>
      <c r="BM10" s="215"/>
      <c r="BN10" s="215"/>
      <c r="BO10" s="215"/>
      <c r="BP10" s="215"/>
      <c r="BQ10" s="220">
        <v>4</v>
      </c>
      <c r="BR10" s="221"/>
      <c r="BS10" s="1035" t="s">
        <v>557</v>
      </c>
      <c r="BT10" s="1036"/>
      <c r="BU10" s="1036"/>
      <c r="BV10" s="1036"/>
      <c r="BW10" s="1036"/>
      <c r="BX10" s="1036"/>
      <c r="BY10" s="1036"/>
      <c r="BZ10" s="1036"/>
      <c r="CA10" s="1036"/>
      <c r="CB10" s="1036"/>
      <c r="CC10" s="1036"/>
      <c r="CD10" s="1036"/>
      <c r="CE10" s="1036"/>
      <c r="CF10" s="1036"/>
      <c r="CG10" s="1057"/>
      <c r="CH10" s="1032">
        <v>0</v>
      </c>
      <c r="CI10" s="1033"/>
      <c r="CJ10" s="1033"/>
      <c r="CK10" s="1033"/>
      <c r="CL10" s="1034"/>
      <c r="CM10" s="1032">
        <v>15</v>
      </c>
      <c r="CN10" s="1033"/>
      <c r="CO10" s="1033"/>
      <c r="CP10" s="1033"/>
      <c r="CQ10" s="1034"/>
      <c r="CR10" s="1032">
        <v>10</v>
      </c>
      <c r="CS10" s="1033"/>
      <c r="CT10" s="1033"/>
      <c r="CU10" s="1033"/>
      <c r="CV10" s="1034"/>
      <c r="CW10" s="1032">
        <v>66</v>
      </c>
      <c r="CX10" s="1033"/>
      <c r="CY10" s="1033"/>
      <c r="CZ10" s="1033"/>
      <c r="DA10" s="1034"/>
      <c r="DB10" s="1127" t="s">
        <v>574</v>
      </c>
      <c r="DC10" s="1033"/>
      <c r="DD10" s="1033"/>
      <c r="DE10" s="1033"/>
      <c r="DF10" s="1034"/>
      <c r="DG10" s="1032" t="s">
        <v>574</v>
      </c>
      <c r="DH10" s="1033"/>
      <c r="DI10" s="1033"/>
      <c r="DJ10" s="1033"/>
      <c r="DK10" s="1034"/>
      <c r="DL10" s="1032" t="s">
        <v>574</v>
      </c>
      <c r="DM10" s="1033"/>
      <c r="DN10" s="1033"/>
      <c r="DO10" s="1033"/>
      <c r="DP10" s="1034"/>
      <c r="DQ10" s="1032" t="s">
        <v>574</v>
      </c>
      <c r="DR10" s="1033"/>
      <c r="DS10" s="1033"/>
      <c r="DT10" s="1033"/>
      <c r="DU10" s="1034"/>
      <c r="DV10" s="1035"/>
      <c r="DW10" s="1036"/>
      <c r="DX10" s="1036"/>
      <c r="DY10" s="1036"/>
      <c r="DZ10" s="1037"/>
      <c r="EA10" s="216"/>
    </row>
    <row r="11" spans="1:131" s="217" customFormat="1" ht="26.55" customHeight="1" x14ac:dyDescent="0.2">
      <c r="A11" s="220">
        <v>5</v>
      </c>
      <c r="B11" s="1073"/>
      <c r="C11" s="1074"/>
      <c r="D11" s="1074"/>
      <c r="E11" s="1074"/>
      <c r="F11" s="1074"/>
      <c r="G11" s="1074"/>
      <c r="H11" s="1074"/>
      <c r="I11" s="1074"/>
      <c r="J11" s="1074"/>
      <c r="K11" s="1074"/>
      <c r="L11" s="1074"/>
      <c r="M11" s="1074"/>
      <c r="N11" s="1074"/>
      <c r="O11" s="1074"/>
      <c r="P11" s="1075"/>
      <c r="Q11" s="1081"/>
      <c r="R11" s="1082"/>
      <c r="S11" s="1082"/>
      <c r="T11" s="1082"/>
      <c r="U11" s="1082"/>
      <c r="V11" s="1082"/>
      <c r="W11" s="1082"/>
      <c r="X11" s="1082"/>
      <c r="Y11" s="1082"/>
      <c r="Z11" s="1082"/>
      <c r="AA11" s="1082"/>
      <c r="AB11" s="1082"/>
      <c r="AC11" s="1082"/>
      <c r="AD11" s="1082"/>
      <c r="AE11" s="1083"/>
      <c r="AF11" s="1078"/>
      <c r="AG11" s="1079"/>
      <c r="AH11" s="1079"/>
      <c r="AI11" s="1079"/>
      <c r="AJ11" s="1080"/>
      <c r="AK11" s="1123"/>
      <c r="AL11" s="1124"/>
      <c r="AM11" s="1124"/>
      <c r="AN11" s="1124"/>
      <c r="AO11" s="1124"/>
      <c r="AP11" s="1124"/>
      <c r="AQ11" s="1124"/>
      <c r="AR11" s="1124"/>
      <c r="AS11" s="1124"/>
      <c r="AT11" s="1124"/>
      <c r="AU11" s="1125"/>
      <c r="AV11" s="1125"/>
      <c r="AW11" s="1125"/>
      <c r="AX11" s="1125"/>
      <c r="AY11" s="1126"/>
      <c r="AZ11" s="214"/>
      <c r="BA11" s="214"/>
      <c r="BB11" s="214"/>
      <c r="BC11" s="214"/>
      <c r="BD11" s="214"/>
      <c r="BE11" s="215"/>
      <c r="BF11" s="215"/>
      <c r="BG11" s="215"/>
      <c r="BH11" s="215"/>
      <c r="BI11" s="215"/>
      <c r="BJ11" s="215"/>
      <c r="BK11" s="215"/>
      <c r="BL11" s="215"/>
      <c r="BM11" s="215"/>
      <c r="BN11" s="215"/>
      <c r="BO11" s="215"/>
      <c r="BP11" s="215"/>
      <c r="BQ11" s="220">
        <v>5</v>
      </c>
      <c r="BR11" s="221"/>
      <c r="BS11" s="1035" t="s">
        <v>558</v>
      </c>
      <c r="BT11" s="1036"/>
      <c r="BU11" s="1036"/>
      <c r="BV11" s="1036"/>
      <c r="BW11" s="1036"/>
      <c r="BX11" s="1036"/>
      <c r="BY11" s="1036"/>
      <c r="BZ11" s="1036"/>
      <c r="CA11" s="1036"/>
      <c r="CB11" s="1036"/>
      <c r="CC11" s="1036"/>
      <c r="CD11" s="1036"/>
      <c r="CE11" s="1036"/>
      <c r="CF11" s="1036"/>
      <c r="CG11" s="1057"/>
      <c r="CH11" s="1032">
        <v>11</v>
      </c>
      <c r="CI11" s="1033"/>
      <c r="CJ11" s="1033"/>
      <c r="CK11" s="1033"/>
      <c r="CL11" s="1034"/>
      <c r="CM11" s="1032">
        <v>217</v>
      </c>
      <c r="CN11" s="1033"/>
      <c r="CO11" s="1033"/>
      <c r="CP11" s="1033"/>
      <c r="CQ11" s="1034"/>
      <c r="CR11" s="1032">
        <v>65</v>
      </c>
      <c r="CS11" s="1033"/>
      <c r="CT11" s="1033"/>
      <c r="CU11" s="1033"/>
      <c r="CV11" s="1034"/>
      <c r="CW11" s="1032">
        <v>158</v>
      </c>
      <c r="CX11" s="1033"/>
      <c r="CY11" s="1033"/>
      <c r="CZ11" s="1033"/>
      <c r="DA11" s="1034"/>
      <c r="DB11" s="1032" t="s">
        <v>574</v>
      </c>
      <c r="DC11" s="1033"/>
      <c r="DD11" s="1033"/>
      <c r="DE11" s="1033"/>
      <c r="DF11" s="1034"/>
      <c r="DG11" s="1032" t="s">
        <v>574</v>
      </c>
      <c r="DH11" s="1033"/>
      <c r="DI11" s="1033"/>
      <c r="DJ11" s="1033"/>
      <c r="DK11" s="1034"/>
      <c r="DL11" s="1032" t="s">
        <v>574</v>
      </c>
      <c r="DM11" s="1033"/>
      <c r="DN11" s="1033"/>
      <c r="DO11" s="1033"/>
      <c r="DP11" s="1034"/>
      <c r="DQ11" s="1032" t="s">
        <v>574</v>
      </c>
      <c r="DR11" s="1033"/>
      <c r="DS11" s="1033"/>
      <c r="DT11" s="1033"/>
      <c r="DU11" s="1034"/>
      <c r="DV11" s="1035"/>
      <c r="DW11" s="1036"/>
      <c r="DX11" s="1036"/>
      <c r="DY11" s="1036"/>
      <c r="DZ11" s="1037"/>
      <c r="EA11" s="216"/>
    </row>
    <row r="12" spans="1:131" s="217" customFormat="1" ht="26.55" customHeight="1" x14ac:dyDescent="0.2">
      <c r="A12" s="220">
        <v>6</v>
      </c>
      <c r="B12" s="1073"/>
      <c r="C12" s="1074"/>
      <c r="D12" s="1074"/>
      <c r="E12" s="1074"/>
      <c r="F12" s="1074"/>
      <c r="G12" s="1074"/>
      <c r="H12" s="1074"/>
      <c r="I12" s="1074"/>
      <c r="J12" s="1074"/>
      <c r="K12" s="1074"/>
      <c r="L12" s="1074"/>
      <c r="M12" s="1074"/>
      <c r="N12" s="1074"/>
      <c r="O12" s="1074"/>
      <c r="P12" s="1075"/>
      <c r="Q12" s="1081"/>
      <c r="R12" s="1082"/>
      <c r="S12" s="1082"/>
      <c r="T12" s="1082"/>
      <c r="U12" s="1082"/>
      <c r="V12" s="1082"/>
      <c r="W12" s="1082"/>
      <c r="X12" s="1082"/>
      <c r="Y12" s="1082"/>
      <c r="Z12" s="1082"/>
      <c r="AA12" s="1082"/>
      <c r="AB12" s="1082"/>
      <c r="AC12" s="1082"/>
      <c r="AD12" s="1082"/>
      <c r="AE12" s="1083"/>
      <c r="AF12" s="1078"/>
      <c r="AG12" s="1079"/>
      <c r="AH12" s="1079"/>
      <c r="AI12" s="1079"/>
      <c r="AJ12" s="1080"/>
      <c r="AK12" s="1123"/>
      <c r="AL12" s="1124"/>
      <c r="AM12" s="1124"/>
      <c r="AN12" s="1124"/>
      <c r="AO12" s="1124"/>
      <c r="AP12" s="1124"/>
      <c r="AQ12" s="1124"/>
      <c r="AR12" s="1124"/>
      <c r="AS12" s="1124"/>
      <c r="AT12" s="1124"/>
      <c r="AU12" s="1125"/>
      <c r="AV12" s="1125"/>
      <c r="AW12" s="1125"/>
      <c r="AX12" s="1125"/>
      <c r="AY12" s="1126"/>
      <c r="AZ12" s="214"/>
      <c r="BA12" s="214"/>
      <c r="BB12" s="214"/>
      <c r="BC12" s="214"/>
      <c r="BD12" s="214"/>
      <c r="BE12" s="215"/>
      <c r="BF12" s="215"/>
      <c r="BG12" s="215"/>
      <c r="BH12" s="215"/>
      <c r="BI12" s="215"/>
      <c r="BJ12" s="215"/>
      <c r="BK12" s="215"/>
      <c r="BL12" s="215"/>
      <c r="BM12" s="215"/>
      <c r="BN12" s="215"/>
      <c r="BO12" s="215"/>
      <c r="BP12" s="215"/>
      <c r="BQ12" s="220">
        <v>6</v>
      </c>
      <c r="BR12" s="221"/>
      <c r="BS12" s="1035" t="s">
        <v>559</v>
      </c>
      <c r="BT12" s="1036"/>
      <c r="BU12" s="1036"/>
      <c r="BV12" s="1036"/>
      <c r="BW12" s="1036"/>
      <c r="BX12" s="1036"/>
      <c r="BY12" s="1036"/>
      <c r="BZ12" s="1036"/>
      <c r="CA12" s="1036"/>
      <c r="CB12" s="1036"/>
      <c r="CC12" s="1036"/>
      <c r="CD12" s="1036"/>
      <c r="CE12" s="1036"/>
      <c r="CF12" s="1036"/>
      <c r="CG12" s="1057"/>
      <c r="CH12" s="1032">
        <v>-1</v>
      </c>
      <c r="CI12" s="1033"/>
      <c r="CJ12" s="1033"/>
      <c r="CK12" s="1033"/>
      <c r="CL12" s="1034"/>
      <c r="CM12" s="1032">
        <v>259</v>
      </c>
      <c r="CN12" s="1033"/>
      <c r="CO12" s="1033"/>
      <c r="CP12" s="1033"/>
      <c r="CQ12" s="1034"/>
      <c r="CR12" s="1032">
        <v>84</v>
      </c>
      <c r="CS12" s="1033"/>
      <c r="CT12" s="1033"/>
      <c r="CU12" s="1033"/>
      <c r="CV12" s="1034"/>
      <c r="CW12" s="1032">
        <v>64</v>
      </c>
      <c r="CX12" s="1033"/>
      <c r="CY12" s="1033"/>
      <c r="CZ12" s="1033"/>
      <c r="DA12" s="1034"/>
      <c r="DB12" s="1032" t="s">
        <v>574</v>
      </c>
      <c r="DC12" s="1033"/>
      <c r="DD12" s="1033"/>
      <c r="DE12" s="1033"/>
      <c r="DF12" s="1034"/>
      <c r="DG12" s="1032" t="s">
        <v>574</v>
      </c>
      <c r="DH12" s="1033"/>
      <c r="DI12" s="1033"/>
      <c r="DJ12" s="1033"/>
      <c r="DK12" s="1034"/>
      <c r="DL12" s="1032" t="s">
        <v>574</v>
      </c>
      <c r="DM12" s="1033"/>
      <c r="DN12" s="1033"/>
      <c r="DO12" s="1033"/>
      <c r="DP12" s="1034"/>
      <c r="DQ12" s="1032" t="s">
        <v>574</v>
      </c>
      <c r="DR12" s="1033"/>
      <c r="DS12" s="1033"/>
      <c r="DT12" s="1033"/>
      <c r="DU12" s="1034"/>
      <c r="DV12" s="1035"/>
      <c r="DW12" s="1036"/>
      <c r="DX12" s="1036"/>
      <c r="DY12" s="1036"/>
      <c r="DZ12" s="1037"/>
      <c r="EA12" s="216"/>
    </row>
    <row r="13" spans="1:131" s="217" customFormat="1" ht="26.55" customHeight="1" x14ac:dyDescent="0.2">
      <c r="A13" s="220">
        <v>7</v>
      </c>
      <c r="B13" s="1073"/>
      <c r="C13" s="1074"/>
      <c r="D13" s="1074"/>
      <c r="E13" s="1074"/>
      <c r="F13" s="1074"/>
      <c r="G13" s="1074"/>
      <c r="H13" s="1074"/>
      <c r="I13" s="1074"/>
      <c r="J13" s="1074"/>
      <c r="K13" s="1074"/>
      <c r="L13" s="1074"/>
      <c r="M13" s="1074"/>
      <c r="N13" s="1074"/>
      <c r="O13" s="1074"/>
      <c r="P13" s="1075"/>
      <c r="Q13" s="1081"/>
      <c r="R13" s="1082"/>
      <c r="S13" s="1082"/>
      <c r="T13" s="1082"/>
      <c r="U13" s="1082"/>
      <c r="V13" s="1082"/>
      <c r="W13" s="1082"/>
      <c r="X13" s="1082"/>
      <c r="Y13" s="1082"/>
      <c r="Z13" s="1082"/>
      <c r="AA13" s="1082"/>
      <c r="AB13" s="1082"/>
      <c r="AC13" s="1082"/>
      <c r="AD13" s="1082"/>
      <c r="AE13" s="1083"/>
      <c r="AF13" s="1078"/>
      <c r="AG13" s="1079"/>
      <c r="AH13" s="1079"/>
      <c r="AI13" s="1079"/>
      <c r="AJ13" s="1080"/>
      <c r="AK13" s="1123"/>
      <c r="AL13" s="1124"/>
      <c r="AM13" s="1124"/>
      <c r="AN13" s="1124"/>
      <c r="AO13" s="1124"/>
      <c r="AP13" s="1124"/>
      <c r="AQ13" s="1124"/>
      <c r="AR13" s="1124"/>
      <c r="AS13" s="1124"/>
      <c r="AT13" s="1124"/>
      <c r="AU13" s="1125"/>
      <c r="AV13" s="1125"/>
      <c r="AW13" s="1125"/>
      <c r="AX13" s="1125"/>
      <c r="AY13" s="1126"/>
      <c r="AZ13" s="214"/>
      <c r="BA13" s="214"/>
      <c r="BB13" s="214"/>
      <c r="BC13" s="214"/>
      <c r="BD13" s="214"/>
      <c r="BE13" s="215"/>
      <c r="BF13" s="215"/>
      <c r="BG13" s="215"/>
      <c r="BH13" s="215"/>
      <c r="BI13" s="215"/>
      <c r="BJ13" s="215"/>
      <c r="BK13" s="215"/>
      <c r="BL13" s="215"/>
      <c r="BM13" s="215"/>
      <c r="BN13" s="215"/>
      <c r="BO13" s="215"/>
      <c r="BP13" s="215"/>
      <c r="BQ13" s="220">
        <v>7</v>
      </c>
      <c r="BR13" s="221"/>
      <c r="BS13" s="1035" t="s">
        <v>560</v>
      </c>
      <c r="BT13" s="1036"/>
      <c r="BU13" s="1036"/>
      <c r="BV13" s="1036"/>
      <c r="BW13" s="1036"/>
      <c r="BX13" s="1036"/>
      <c r="BY13" s="1036"/>
      <c r="BZ13" s="1036"/>
      <c r="CA13" s="1036"/>
      <c r="CB13" s="1036"/>
      <c r="CC13" s="1036"/>
      <c r="CD13" s="1036"/>
      <c r="CE13" s="1036"/>
      <c r="CF13" s="1036"/>
      <c r="CG13" s="1057"/>
      <c r="CH13" s="1032">
        <v>12</v>
      </c>
      <c r="CI13" s="1033"/>
      <c r="CJ13" s="1033"/>
      <c r="CK13" s="1033"/>
      <c r="CL13" s="1034"/>
      <c r="CM13" s="1032">
        <v>1114</v>
      </c>
      <c r="CN13" s="1033"/>
      <c r="CO13" s="1033"/>
      <c r="CP13" s="1033"/>
      <c r="CQ13" s="1034"/>
      <c r="CR13" s="1032">
        <v>400</v>
      </c>
      <c r="CS13" s="1033"/>
      <c r="CT13" s="1033"/>
      <c r="CU13" s="1033"/>
      <c r="CV13" s="1034"/>
      <c r="CW13" s="1032" t="s">
        <v>574</v>
      </c>
      <c r="CX13" s="1033"/>
      <c r="CY13" s="1033"/>
      <c r="CZ13" s="1033"/>
      <c r="DA13" s="1034"/>
      <c r="DB13" s="1032" t="s">
        <v>574</v>
      </c>
      <c r="DC13" s="1033"/>
      <c r="DD13" s="1033"/>
      <c r="DE13" s="1033"/>
      <c r="DF13" s="1034"/>
      <c r="DG13" s="1032" t="s">
        <v>574</v>
      </c>
      <c r="DH13" s="1033"/>
      <c r="DI13" s="1033"/>
      <c r="DJ13" s="1033"/>
      <c r="DK13" s="1034"/>
      <c r="DL13" s="1032" t="s">
        <v>574</v>
      </c>
      <c r="DM13" s="1033"/>
      <c r="DN13" s="1033"/>
      <c r="DO13" s="1033"/>
      <c r="DP13" s="1034"/>
      <c r="DQ13" s="1032" t="s">
        <v>574</v>
      </c>
      <c r="DR13" s="1033"/>
      <c r="DS13" s="1033"/>
      <c r="DT13" s="1033"/>
      <c r="DU13" s="1034"/>
      <c r="DV13" s="1035"/>
      <c r="DW13" s="1036"/>
      <c r="DX13" s="1036"/>
      <c r="DY13" s="1036"/>
      <c r="DZ13" s="1037"/>
      <c r="EA13" s="216"/>
    </row>
    <row r="14" spans="1:131" s="217" customFormat="1" ht="26.55" customHeight="1" x14ac:dyDescent="0.2">
      <c r="A14" s="220">
        <v>8</v>
      </c>
      <c r="B14" s="1073"/>
      <c r="C14" s="1074"/>
      <c r="D14" s="1074"/>
      <c r="E14" s="1074"/>
      <c r="F14" s="1074"/>
      <c r="G14" s="1074"/>
      <c r="H14" s="1074"/>
      <c r="I14" s="1074"/>
      <c r="J14" s="1074"/>
      <c r="K14" s="1074"/>
      <c r="L14" s="1074"/>
      <c r="M14" s="1074"/>
      <c r="N14" s="1074"/>
      <c r="O14" s="1074"/>
      <c r="P14" s="1075"/>
      <c r="Q14" s="1081"/>
      <c r="R14" s="1082"/>
      <c r="S14" s="1082"/>
      <c r="T14" s="1082"/>
      <c r="U14" s="1082"/>
      <c r="V14" s="1082"/>
      <c r="W14" s="1082"/>
      <c r="X14" s="1082"/>
      <c r="Y14" s="1082"/>
      <c r="Z14" s="1082"/>
      <c r="AA14" s="1082"/>
      <c r="AB14" s="1082"/>
      <c r="AC14" s="1082"/>
      <c r="AD14" s="1082"/>
      <c r="AE14" s="1083"/>
      <c r="AF14" s="1078"/>
      <c r="AG14" s="1079"/>
      <c r="AH14" s="1079"/>
      <c r="AI14" s="1079"/>
      <c r="AJ14" s="1080"/>
      <c r="AK14" s="1123"/>
      <c r="AL14" s="1124"/>
      <c r="AM14" s="1124"/>
      <c r="AN14" s="1124"/>
      <c r="AO14" s="1124"/>
      <c r="AP14" s="1124"/>
      <c r="AQ14" s="1124"/>
      <c r="AR14" s="1124"/>
      <c r="AS14" s="1124"/>
      <c r="AT14" s="1124"/>
      <c r="AU14" s="1125"/>
      <c r="AV14" s="1125"/>
      <c r="AW14" s="1125"/>
      <c r="AX14" s="1125"/>
      <c r="AY14" s="1126"/>
      <c r="AZ14" s="214"/>
      <c r="BA14" s="214"/>
      <c r="BB14" s="214"/>
      <c r="BC14" s="214"/>
      <c r="BD14" s="214"/>
      <c r="BE14" s="215"/>
      <c r="BF14" s="215"/>
      <c r="BG14" s="215"/>
      <c r="BH14" s="215"/>
      <c r="BI14" s="215"/>
      <c r="BJ14" s="215"/>
      <c r="BK14" s="215"/>
      <c r="BL14" s="215"/>
      <c r="BM14" s="215"/>
      <c r="BN14" s="215"/>
      <c r="BO14" s="215"/>
      <c r="BP14" s="215"/>
      <c r="BQ14" s="220">
        <v>8</v>
      </c>
      <c r="BR14" s="221"/>
      <c r="BS14" s="1035" t="s">
        <v>561</v>
      </c>
      <c r="BT14" s="1036"/>
      <c r="BU14" s="1036"/>
      <c r="BV14" s="1036"/>
      <c r="BW14" s="1036"/>
      <c r="BX14" s="1036"/>
      <c r="BY14" s="1036"/>
      <c r="BZ14" s="1036"/>
      <c r="CA14" s="1036"/>
      <c r="CB14" s="1036"/>
      <c r="CC14" s="1036"/>
      <c r="CD14" s="1036"/>
      <c r="CE14" s="1036"/>
      <c r="CF14" s="1036"/>
      <c r="CG14" s="1057"/>
      <c r="CH14" s="1032">
        <v>51</v>
      </c>
      <c r="CI14" s="1033"/>
      <c r="CJ14" s="1033"/>
      <c r="CK14" s="1033"/>
      <c r="CL14" s="1034"/>
      <c r="CM14" s="1032">
        <v>1157</v>
      </c>
      <c r="CN14" s="1033"/>
      <c r="CO14" s="1033"/>
      <c r="CP14" s="1033"/>
      <c r="CQ14" s="1034"/>
      <c r="CR14" s="1032">
        <v>470</v>
      </c>
      <c r="CS14" s="1033"/>
      <c r="CT14" s="1033"/>
      <c r="CU14" s="1033"/>
      <c r="CV14" s="1034"/>
      <c r="CW14" s="1032">
        <v>2</v>
      </c>
      <c r="CX14" s="1033"/>
      <c r="CY14" s="1033"/>
      <c r="CZ14" s="1033"/>
      <c r="DA14" s="1034"/>
      <c r="DB14" s="1032" t="s">
        <v>574</v>
      </c>
      <c r="DC14" s="1033"/>
      <c r="DD14" s="1033"/>
      <c r="DE14" s="1033"/>
      <c r="DF14" s="1034"/>
      <c r="DG14" s="1032" t="s">
        <v>574</v>
      </c>
      <c r="DH14" s="1033"/>
      <c r="DI14" s="1033"/>
      <c r="DJ14" s="1033"/>
      <c r="DK14" s="1034"/>
      <c r="DL14" s="1032" t="s">
        <v>574</v>
      </c>
      <c r="DM14" s="1033"/>
      <c r="DN14" s="1033"/>
      <c r="DO14" s="1033"/>
      <c r="DP14" s="1034"/>
      <c r="DQ14" s="1032" t="s">
        <v>574</v>
      </c>
      <c r="DR14" s="1033"/>
      <c r="DS14" s="1033"/>
      <c r="DT14" s="1033"/>
      <c r="DU14" s="1034"/>
      <c r="DV14" s="1035"/>
      <c r="DW14" s="1036"/>
      <c r="DX14" s="1036"/>
      <c r="DY14" s="1036"/>
      <c r="DZ14" s="1037"/>
      <c r="EA14" s="216"/>
    </row>
    <row r="15" spans="1:131" s="217" customFormat="1" ht="26.55" customHeight="1" x14ac:dyDescent="0.2">
      <c r="A15" s="220">
        <v>9</v>
      </c>
      <c r="B15" s="1073"/>
      <c r="C15" s="1074"/>
      <c r="D15" s="1074"/>
      <c r="E15" s="1074"/>
      <c r="F15" s="1074"/>
      <c r="G15" s="1074"/>
      <c r="H15" s="1074"/>
      <c r="I15" s="1074"/>
      <c r="J15" s="1074"/>
      <c r="K15" s="1074"/>
      <c r="L15" s="1074"/>
      <c r="M15" s="1074"/>
      <c r="N15" s="1074"/>
      <c r="O15" s="1074"/>
      <c r="P15" s="1075"/>
      <c r="Q15" s="1081"/>
      <c r="R15" s="1082"/>
      <c r="S15" s="1082"/>
      <c r="T15" s="1082"/>
      <c r="U15" s="1082"/>
      <c r="V15" s="1082"/>
      <c r="W15" s="1082"/>
      <c r="X15" s="1082"/>
      <c r="Y15" s="1082"/>
      <c r="Z15" s="1082"/>
      <c r="AA15" s="1082"/>
      <c r="AB15" s="1082"/>
      <c r="AC15" s="1082"/>
      <c r="AD15" s="1082"/>
      <c r="AE15" s="1083"/>
      <c r="AF15" s="1078"/>
      <c r="AG15" s="1079"/>
      <c r="AH15" s="1079"/>
      <c r="AI15" s="1079"/>
      <c r="AJ15" s="1080"/>
      <c r="AK15" s="1123"/>
      <c r="AL15" s="1124"/>
      <c r="AM15" s="1124"/>
      <c r="AN15" s="1124"/>
      <c r="AO15" s="1124"/>
      <c r="AP15" s="1124"/>
      <c r="AQ15" s="1124"/>
      <c r="AR15" s="1124"/>
      <c r="AS15" s="1124"/>
      <c r="AT15" s="1124"/>
      <c r="AU15" s="1125"/>
      <c r="AV15" s="1125"/>
      <c r="AW15" s="1125"/>
      <c r="AX15" s="1125"/>
      <c r="AY15" s="1126"/>
      <c r="AZ15" s="214"/>
      <c r="BA15" s="214"/>
      <c r="BB15" s="214"/>
      <c r="BC15" s="214"/>
      <c r="BD15" s="214"/>
      <c r="BE15" s="215"/>
      <c r="BF15" s="215"/>
      <c r="BG15" s="215"/>
      <c r="BH15" s="215"/>
      <c r="BI15" s="215"/>
      <c r="BJ15" s="215"/>
      <c r="BK15" s="215"/>
      <c r="BL15" s="215"/>
      <c r="BM15" s="215"/>
      <c r="BN15" s="215"/>
      <c r="BO15" s="215"/>
      <c r="BP15" s="215"/>
      <c r="BQ15" s="220">
        <v>9</v>
      </c>
      <c r="BR15" s="221"/>
      <c r="BS15" s="1035" t="s">
        <v>562</v>
      </c>
      <c r="BT15" s="1036"/>
      <c r="BU15" s="1036"/>
      <c r="BV15" s="1036"/>
      <c r="BW15" s="1036"/>
      <c r="BX15" s="1036"/>
      <c r="BY15" s="1036"/>
      <c r="BZ15" s="1036"/>
      <c r="CA15" s="1036"/>
      <c r="CB15" s="1036"/>
      <c r="CC15" s="1036"/>
      <c r="CD15" s="1036"/>
      <c r="CE15" s="1036"/>
      <c r="CF15" s="1036"/>
      <c r="CG15" s="1057"/>
      <c r="CH15" s="1032">
        <v>16</v>
      </c>
      <c r="CI15" s="1033"/>
      <c r="CJ15" s="1033"/>
      <c r="CK15" s="1033"/>
      <c r="CL15" s="1034"/>
      <c r="CM15" s="1032">
        <v>74</v>
      </c>
      <c r="CN15" s="1033"/>
      <c r="CO15" s="1033"/>
      <c r="CP15" s="1033"/>
      <c r="CQ15" s="1034"/>
      <c r="CR15" s="1032">
        <v>10</v>
      </c>
      <c r="CS15" s="1033"/>
      <c r="CT15" s="1033"/>
      <c r="CU15" s="1033"/>
      <c r="CV15" s="1034"/>
      <c r="CW15" s="1032">
        <v>26</v>
      </c>
      <c r="CX15" s="1033"/>
      <c r="CY15" s="1033"/>
      <c r="CZ15" s="1033"/>
      <c r="DA15" s="1034"/>
      <c r="DB15" s="1032" t="s">
        <v>574</v>
      </c>
      <c r="DC15" s="1033"/>
      <c r="DD15" s="1033"/>
      <c r="DE15" s="1033"/>
      <c r="DF15" s="1034"/>
      <c r="DG15" s="1032" t="s">
        <v>574</v>
      </c>
      <c r="DH15" s="1033"/>
      <c r="DI15" s="1033"/>
      <c r="DJ15" s="1033"/>
      <c r="DK15" s="1034"/>
      <c r="DL15" s="1032" t="s">
        <v>574</v>
      </c>
      <c r="DM15" s="1033"/>
      <c r="DN15" s="1033"/>
      <c r="DO15" s="1033"/>
      <c r="DP15" s="1034"/>
      <c r="DQ15" s="1032" t="s">
        <v>574</v>
      </c>
      <c r="DR15" s="1033"/>
      <c r="DS15" s="1033"/>
      <c r="DT15" s="1033"/>
      <c r="DU15" s="1034"/>
      <c r="DV15" s="1035"/>
      <c r="DW15" s="1036"/>
      <c r="DX15" s="1036"/>
      <c r="DY15" s="1036"/>
      <c r="DZ15" s="1037"/>
      <c r="EA15" s="216"/>
    </row>
    <row r="16" spans="1:131" s="217" customFormat="1" ht="26.55" customHeight="1" x14ac:dyDescent="0.2">
      <c r="A16" s="220">
        <v>10</v>
      </c>
      <c r="B16" s="1073"/>
      <c r="C16" s="1074"/>
      <c r="D16" s="1074"/>
      <c r="E16" s="1074"/>
      <c r="F16" s="1074"/>
      <c r="G16" s="1074"/>
      <c r="H16" s="1074"/>
      <c r="I16" s="1074"/>
      <c r="J16" s="1074"/>
      <c r="K16" s="1074"/>
      <c r="L16" s="1074"/>
      <c r="M16" s="1074"/>
      <c r="N16" s="1074"/>
      <c r="O16" s="1074"/>
      <c r="P16" s="1075"/>
      <c r="Q16" s="1081"/>
      <c r="R16" s="1082"/>
      <c r="S16" s="1082"/>
      <c r="T16" s="1082"/>
      <c r="U16" s="1082"/>
      <c r="V16" s="1082"/>
      <c r="W16" s="1082"/>
      <c r="X16" s="1082"/>
      <c r="Y16" s="1082"/>
      <c r="Z16" s="1082"/>
      <c r="AA16" s="1082"/>
      <c r="AB16" s="1082"/>
      <c r="AC16" s="1082"/>
      <c r="AD16" s="1082"/>
      <c r="AE16" s="1083"/>
      <c r="AF16" s="1078"/>
      <c r="AG16" s="1079"/>
      <c r="AH16" s="1079"/>
      <c r="AI16" s="1079"/>
      <c r="AJ16" s="1080"/>
      <c r="AK16" s="1123"/>
      <c r="AL16" s="1124"/>
      <c r="AM16" s="1124"/>
      <c r="AN16" s="1124"/>
      <c r="AO16" s="1124"/>
      <c r="AP16" s="1124"/>
      <c r="AQ16" s="1124"/>
      <c r="AR16" s="1124"/>
      <c r="AS16" s="1124"/>
      <c r="AT16" s="1124"/>
      <c r="AU16" s="1125"/>
      <c r="AV16" s="1125"/>
      <c r="AW16" s="1125"/>
      <c r="AX16" s="1125"/>
      <c r="AY16" s="1126"/>
      <c r="AZ16" s="214"/>
      <c r="BA16" s="214"/>
      <c r="BB16" s="214"/>
      <c r="BC16" s="214"/>
      <c r="BD16" s="214"/>
      <c r="BE16" s="215"/>
      <c r="BF16" s="215"/>
      <c r="BG16" s="215"/>
      <c r="BH16" s="215"/>
      <c r="BI16" s="215"/>
      <c r="BJ16" s="215"/>
      <c r="BK16" s="215"/>
      <c r="BL16" s="215"/>
      <c r="BM16" s="215"/>
      <c r="BN16" s="215"/>
      <c r="BO16" s="215"/>
      <c r="BP16" s="215"/>
      <c r="BQ16" s="220">
        <v>10</v>
      </c>
      <c r="BR16" s="221"/>
      <c r="BS16" s="1035" t="s">
        <v>563</v>
      </c>
      <c r="BT16" s="1036"/>
      <c r="BU16" s="1036"/>
      <c r="BV16" s="1036"/>
      <c r="BW16" s="1036"/>
      <c r="BX16" s="1036"/>
      <c r="BY16" s="1036"/>
      <c r="BZ16" s="1036"/>
      <c r="CA16" s="1036"/>
      <c r="CB16" s="1036"/>
      <c r="CC16" s="1036"/>
      <c r="CD16" s="1036"/>
      <c r="CE16" s="1036"/>
      <c r="CF16" s="1036"/>
      <c r="CG16" s="1057"/>
      <c r="CH16" s="1032">
        <v>50</v>
      </c>
      <c r="CI16" s="1033"/>
      <c r="CJ16" s="1033"/>
      <c r="CK16" s="1033"/>
      <c r="CL16" s="1034"/>
      <c r="CM16" s="1032">
        <v>2908</v>
      </c>
      <c r="CN16" s="1033"/>
      <c r="CO16" s="1033"/>
      <c r="CP16" s="1033"/>
      <c r="CQ16" s="1034"/>
      <c r="CR16" s="1032">
        <v>1814</v>
      </c>
      <c r="CS16" s="1033"/>
      <c r="CT16" s="1033"/>
      <c r="CU16" s="1033"/>
      <c r="CV16" s="1034"/>
      <c r="CW16" s="1032">
        <v>2</v>
      </c>
      <c r="CX16" s="1033"/>
      <c r="CY16" s="1033"/>
      <c r="CZ16" s="1033"/>
      <c r="DA16" s="1034"/>
      <c r="DB16" s="1032" t="s">
        <v>574</v>
      </c>
      <c r="DC16" s="1033"/>
      <c r="DD16" s="1033"/>
      <c r="DE16" s="1033"/>
      <c r="DF16" s="1034"/>
      <c r="DG16" s="1032" t="s">
        <v>574</v>
      </c>
      <c r="DH16" s="1033"/>
      <c r="DI16" s="1033"/>
      <c r="DJ16" s="1033"/>
      <c r="DK16" s="1034"/>
      <c r="DL16" s="1032" t="s">
        <v>574</v>
      </c>
      <c r="DM16" s="1033"/>
      <c r="DN16" s="1033"/>
      <c r="DO16" s="1033"/>
      <c r="DP16" s="1034"/>
      <c r="DQ16" s="1032" t="s">
        <v>574</v>
      </c>
      <c r="DR16" s="1033"/>
      <c r="DS16" s="1033"/>
      <c r="DT16" s="1033"/>
      <c r="DU16" s="1034"/>
      <c r="DV16" s="1035"/>
      <c r="DW16" s="1036"/>
      <c r="DX16" s="1036"/>
      <c r="DY16" s="1036"/>
      <c r="DZ16" s="1037"/>
      <c r="EA16" s="216"/>
    </row>
    <row r="17" spans="1:131" s="217" customFormat="1" ht="26.55" customHeight="1" x14ac:dyDescent="0.2">
      <c r="A17" s="220">
        <v>11</v>
      </c>
      <c r="B17" s="1073"/>
      <c r="C17" s="1074"/>
      <c r="D17" s="1074"/>
      <c r="E17" s="1074"/>
      <c r="F17" s="1074"/>
      <c r="G17" s="1074"/>
      <c r="H17" s="1074"/>
      <c r="I17" s="1074"/>
      <c r="J17" s="1074"/>
      <c r="K17" s="1074"/>
      <c r="L17" s="1074"/>
      <c r="M17" s="1074"/>
      <c r="N17" s="1074"/>
      <c r="O17" s="1074"/>
      <c r="P17" s="1075"/>
      <c r="Q17" s="1081"/>
      <c r="R17" s="1082"/>
      <c r="S17" s="1082"/>
      <c r="T17" s="1082"/>
      <c r="U17" s="1082"/>
      <c r="V17" s="1082"/>
      <c r="W17" s="1082"/>
      <c r="X17" s="1082"/>
      <c r="Y17" s="1082"/>
      <c r="Z17" s="1082"/>
      <c r="AA17" s="1082"/>
      <c r="AB17" s="1082"/>
      <c r="AC17" s="1082"/>
      <c r="AD17" s="1082"/>
      <c r="AE17" s="1083"/>
      <c r="AF17" s="1078"/>
      <c r="AG17" s="1079"/>
      <c r="AH17" s="1079"/>
      <c r="AI17" s="1079"/>
      <c r="AJ17" s="1080"/>
      <c r="AK17" s="1123"/>
      <c r="AL17" s="1124"/>
      <c r="AM17" s="1124"/>
      <c r="AN17" s="1124"/>
      <c r="AO17" s="1124"/>
      <c r="AP17" s="1124"/>
      <c r="AQ17" s="1124"/>
      <c r="AR17" s="1124"/>
      <c r="AS17" s="1124"/>
      <c r="AT17" s="1124"/>
      <c r="AU17" s="1125"/>
      <c r="AV17" s="1125"/>
      <c r="AW17" s="1125"/>
      <c r="AX17" s="1125"/>
      <c r="AY17" s="1126"/>
      <c r="AZ17" s="214"/>
      <c r="BA17" s="214"/>
      <c r="BB17" s="214"/>
      <c r="BC17" s="214"/>
      <c r="BD17" s="214"/>
      <c r="BE17" s="215"/>
      <c r="BF17" s="215"/>
      <c r="BG17" s="215"/>
      <c r="BH17" s="215"/>
      <c r="BI17" s="215"/>
      <c r="BJ17" s="215"/>
      <c r="BK17" s="215"/>
      <c r="BL17" s="215"/>
      <c r="BM17" s="215"/>
      <c r="BN17" s="215"/>
      <c r="BO17" s="215"/>
      <c r="BP17" s="215"/>
      <c r="BQ17" s="220">
        <v>11</v>
      </c>
      <c r="BR17" s="221"/>
      <c r="BS17" s="1035" t="s">
        <v>564</v>
      </c>
      <c r="BT17" s="1036"/>
      <c r="BU17" s="1036"/>
      <c r="BV17" s="1036"/>
      <c r="BW17" s="1036"/>
      <c r="BX17" s="1036"/>
      <c r="BY17" s="1036"/>
      <c r="BZ17" s="1036"/>
      <c r="CA17" s="1036"/>
      <c r="CB17" s="1036"/>
      <c r="CC17" s="1036"/>
      <c r="CD17" s="1036"/>
      <c r="CE17" s="1036"/>
      <c r="CF17" s="1036"/>
      <c r="CG17" s="1057"/>
      <c r="CH17" s="1032">
        <v>-441</v>
      </c>
      <c r="CI17" s="1033"/>
      <c r="CJ17" s="1033"/>
      <c r="CK17" s="1033"/>
      <c r="CL17" s="1034"/>
      <c r="CM17" s="1032">
        <v>6284</v>
      </c>
      <c r="CN17" s="1033"/>
      <c r="CO17" s="1033"/>
      <c r="CP17" s="1033"/>
      <c r="CQ17" s="1034"/>
      <c r="CR17" s="1032">
        <v>247</v>
      </c>
      <c r="CS17" s="1033"/>
      <c r="CT17" s="1033"/>
      <c r="CU17" s="1033"/>
      <c r="CV17" s="1034"/>
      <c r="CW17" s="1032">
        <v>11</v>
      </c>
      <c r="CX17" s="1033"/>
      <c r="CY17" s="1033"/>
      <c r="CZ17" s="1033"/>
      <c r="DA17" s="1034"/>
      <c r="DB17" s="1032" t="s">
        <v>574</v>
      </c>
      <c r="DC17" s="1033"/>
      <c r="DD17" s="1033"/>
      <c r="DE17" s="1033"/>
      <c r="DF17" s="1034"/>
      <c r="DG17" s="1032" t="s">
        <v>574</v>
      </c>
      <c r="DH17" s="1033"/>
      <c r="DI17" s="1033"/>
      <c r="DJ17" s="1033"/>
      <c r="DK17" s="1034"/>
      <c r="DL17" s="1032" t="s">
        <v>574</v>
      </c>
      <c r="DM17" s="1033"/>
      <c r="DN17" s="1033"/>
      <c r="DO17" s="1033"/>
      <c r="DP17" s="1034"/>
      <c r="DQ17" s="1032" t="s">
        <v>574</v>
      </c>
      <c r="DR17" s="1033"/>
      <c r="DS17" s="1033"/>
      <c r="DT17" s="1033"/>
      <c r="DU17" s="1034"/>
      <c r="DV17" s="1035"/>
      <c r="DW17" s="1036"/>
      <c r="DX17" s="1036"/>
      <c r="DY17" s="1036"/>
      <c r="DZ17" s="1037"/>
      <c r="EA17" s="216"/>
    </row>
    <row r="18" spans="1:131" s="217" customFormat="1" ht="26.55" customHeight="1" x14ac:dyDescent="0.2">
      <c r="A18" s="220">
        <v>12</v>
      </c>
      <c r="B18" s="1073"/>
      <c r="C18" s="1074"/>
      <c r="D18" s="1074"/>
      <c r="E18" s="1074"/>
      <c r="F18" s="1074"/>
      <c r="G18" s="1074"/>
      <c r="H18" s="1074"/>
      <c r="I18" s="1074"/>
      <c r="J18" s="1074"/>
      <c r="K18" s="1074"/>
      <c r="L18" s="1074"/>
      <c r="M18" s="1074"/>
      <c r="N18" s="1074"/>
      <c r="O18" s="1074"/>
      <c r="P18" s="1075"/>
      <c r="Q18" s="1081"/>
      <c r="R18" s="1082"/>
      <c r="S18" s="1082"/>
      <c r="T18" s="1082"/>
      <c r="U18" s="1082"/>
      <c r="V18" s="1082"/>
      <c r="W18" s="1082"/>
      <c r="X18" s="1082"/>
      <c r="Y18" s="1082"/>
      <c r="Z18" s="1082"/>
      <c r="AA18" s="1082"/>
      <c r="AB18" s="1082"/>
      <c r="AC18" s="1082"/>
      <c r="AD18" s="1082"/>
      <c r="AE18" s="1083"/>
      <c r="AF18" s="1078"/>
      <c r="AG18" s="1079"/>
      <c r="AH18" s="1079"/>
      <c r="AI18" s="1079"/>
      <c r="AJ18" s="1080"/>
      <c r="AK18" s="1123"/>
      <c r="AL18" s="1124"/>
      <c r="AM18" s="1124"/>
      <c r="AN18" s="1124"/>
      <c r="AO18" s="1124"/>
      <c r="AP18" s="1124"/>
      <c r="AQ18" s="1124"/>
      <c r="AR18" s="1124"/>
      <c r="AS18" s="1124"/>
      <c r="AT18" s="1124"/>
      <c r="AU18" s="1125"/>
      <c r="AV18" s="1125"/>
      <c r="AW18" s="1125"/>
      <c r="AX18" s="1125"/>
      <c r="AY18" s="1126"/>
      <c r="AZ18" s="214"/>
      <c r="BA18" s="214"/>
      <c r="BB18" s="214"/>
      <c r="BC18" s="214"/>
      <c r="BD18" s="214"/>
      <c r="BE18" s="215"/>
      <c r="BF18" s="215"/>
      <c r="BG18" s="215"/>
      <c r="BH18" s="215"/>
      <c r="BI18" s="215"/>
      <c r="BJ18" s="215"/>
      <c r="BK18" s="215"/>
      <c r="BL18" s="215"/>
      <c r="BM18" s="215"/>
      <c r="BN18" s="215"/>
      <c r="BO18" s="215"/>
      <c r="BP18" s="215"/>
      <c r="BQ18" s="220">
        <v>12</v>
      </c>
      <c r="BR18" s="221"/>
      <c r="BS18" s="1035" t="s">
        <v>565</v>
      </c>
      <c r="BT18" s="1036"/>
      <c r="BU18" s="1036"/>
      <c r="BV18" s="1036"/>
      <c r="BW18" s="1036"/>
      <c r="BX18" s="1036"/>
      <c r="BY18" s="1036"/>
      <c r="BZ18" s="1036"/>
      <c r="CA18" s="1036"/>
      <c r="CB18" s="1036"/>
      <c r="CC18" s="1036"/>
      <c r="CD18" s="1036"/>
      <c r="CE18" s="1036"/>
      <c r="CF18" s="1036"/>
      <c r="CG18" s="1057"/>
      <c r="CH18" s="1032">
        <v>7</v>
      </c>
      <c r="CI18" s="1033"/>
      <c r="CJ18" s="1033"/>
      <c r="CK18" s="1033"/>
      <c r="CL18" s="1034"/>
      <c r="CM18" s="1032">
        <v>823</v>
      </c>
      <c r="CN18" s="1033"/>
      <c r="CO18" s="1033"/>
      <c r="CP18" s="1033"/>
      <c r="CQ18" s="1034"/>
      <c r="CR18" s="1032">
        <v>13</v>
      </c>
      <c r="CS18" s="1033"/>
      <c r="CT18" s="1033"/>
      <c r="CU18" s="1033"/>
      <c r="CV18" s="1034"/>
      <c r="CW18" s="1032">
        <v>94</v>
      </c>
      <c r="CX18" s="1033"/>
      <c r="CY18" s="1033"/>
      <c r="CZ18" s="1033"/>
      <c r="DA18" s="1034"/>
      <c r="DB18" s="1032" t="s">
        <v>574</v>
      </c>
      <c r="DC18" s="1033"/>
      <c r="DD18" s="1033"/>
      <c r="DE18" s="1033"/>
      <c r="DF18" s="1034"/>
      <c r="DG18" s="1032" t="s">
        <v>574</v>
      </c>
      <c r="DH18" s="1033"/>
      <c r="DI18" s="1033"/>
      <c r="DJ18" s="1033"/>
      <c r="DK18" s="1034"/>
      <c r="DL18" s="1032" t="s">
        <v>574</v>
      </c>
      <c r="DM18" s="1033"/>
      <c r="DN18" s="1033"/>
      <c r="DO18" s="1033"/>
      <c r="DP18" s="1034"/>
      <c r="DQ18" s="1032" t="s">
        <v>574</v>
      </c>
      <c r="DR18" s="1033"/>
      <c r="DS18" s="1033"/>
      <c r="DT18" s="1033"/>
      <c r="DU18" s="1034"/>
      <c r="DV18" s="1035"/>
      <c r="DW18" s="1036"/>
      <c r="DX18" s="1036"/>
      <c r="DY18" s="1036"/>
      <c r="DZ18" s="1037"/>
      <c r="EA18" s="216"/>
    </row>
    <row r="19" spans="1:131" s="217" customFormat="1" ht="26.55" customHeight="1" x14ac:dyDescent="0.2">
      <c r="A19" s="220">
        <v>13</v>
      </c>
      <c r="B19" s="1073"/>
      <c r="C19" s="1074"/>
      <c r="D19" s="1074"/>
      <c r="E19" s="1074"/>
      <c r="F19" s="1074"/>
      <c r="G19" s="1074"/>
      <c r="H19" s="1074"/>
      <c r="I19" s="1074"/>
      <c r="J19" s="1074"/>
      <c r="K19" s="1074"/>
      <c r="L19" s="1074"/>
      <c r="M19" s="1074"/>
      <c r="N19" s="1074"/>
      <c r="O19" s="1074"/>
      <c r="P19" s="1075"/>
      <c r="Q19" s="1081"/>
      <c r="R19" s="1082"/>
      <c r="S19" s="1082"/>
      <c r="T19" s="1082"/>
      <c r="U19" s="1082"/>
      <c r="V19" s="1082"/>
      <c r="W19" s="1082"/>
      <c r="X19" s="1082"/>
      <c r="Y19" s="1082"/>
      <c r="Z19" s="1082"/>
      <c r="AA19" s="1082"/>
      <c r="AB19" s="1082"/>
      <c r="AC19" s="1082"/>
      <c r="AD19" s="1082"/>
      <c r="AE19" s="1083"/>
      <c r="AF19" s="1078"/>
      <c r="AG19" s="1079"/>
      <c r="AH19" s="1079"/>
      <c r="AI19" s="1079"/>
      <c r="AJ19" s="1080"/>
      <c r="AK19" s="1123"/>
      <c r="AL19" s="1124"/>
      <c r="AM19" s="1124"/>
      <c r="AN19" s="1124"/>
      <c r="AO19" s="1124"/>
      <c r="AP19" s="1124"/>
      <c r="AQ19" s="1124"/>
      <c r="AR19" s="1124"/>
      <c r="AS19" s="1124"/>
      <c r="AT19" s="1124"/>
      <c r="AU19" s="1125"/>
      <c r="AV19" s="1125"/>
      <c r="AW19" s="1125"/>
      <c r="AX19" s="1125"/>
      <c r="AY19" s="1126"/>
      <c r="AZ19" s="214"/>
      <c r="BA19" s="214"/>
      <c r="BB19" s="214"/>
      <c r="BC19" s="214"/>
      <c r="BD19" s="214"/>
      <c r="BE19" s="215"/>
      <c r="BF19" s="215"/>
      <c r="BG19" s="215"/>
      <c r="BH19" s="215"/>
      <c r="BI19" s="215"/>
      <c r="BJ19" s="215"/>
      <c r="BK19" s="215"/>
      <c r="BL19" s="215"/>
      <c r="BM19" s="215"/>
      <c r="BN19" s="215"/>
      <c r="BO19" s="215"/>
      <c r="BP19" s="215"/>
      <c r="BQ19" s="220">
        <v>13</v>
      </c>
      <c r="BR19" s="221"/>
      <c r="BS19" s="1035" t="s">
        <v>566</v>
      </c>
      <c r="BT19" s="1036"/>
      <c r="BU19" s="1036"/>
      <c r="BV19" s="1036"/>
      <c r="BW19" s="1036"/>
      <c r="BX19" s="1036"/>
      <c r="BY19" s="1036"/>
      <c r="BZ19" s="1036"/>
      <c r="CA19" s="1036"/>
      <c r="CB19" s="1036"/>
      <c r="CC19" s="1036"/>
      <c r="CD19" s="1036"/>
      <c r="CE19" s="1036"/>
      <c r="CF19" s="1036"/>
      <c r="CG19" s="1057"/>
      <c r="CH19" s="1032">
        <v>6</v>
      </c>
      <c r="CI19" s="1033"/>
      <c r="CJ19" s="1033"/>
      <c r="CK19" s="1033"/>
      <c r="CL19" s="1034"/>
      <c r="CM19" s="1032">
        <v>121</v>
      </c>
      <c r="CN19" s="1033"/>
      <c r="CO19" s="1033"/>
      <c r="CP19" s="1033"/>
      <c r="CQ19" s="1034"/>
      <c r="CR19" s="1032">
        <v>50</v>
      </c>
      <c r="CS19" s="1033"/>
      <c r="CT19" s="1033"/>
      <c r="CU19" s="1033"/>
      <c r="CV19" s="1034"/>
      <c r="CW19" s="1032" t="s">
        <v>574</v>
      </c>
      <c r="CX19" s="1033"/>
      <c r="CY19" s="1033"/>
      <c r="CZ19" s="1033"/>
      <c r="DA19" s="1034"/>
      <c r="DB19" s="1032" t="s">
        <v>574</v>
      </c>
      <c r="DC19" s="1033"/>
      <c r="DD19" s="1033"/>
      <c r="DE19" s="1033"/>
      <c r="DF19" s="1034"/>
      <c r="DG19" s="1032" t="s">
        <v>574</v>
      </c>
      <c r="DH19" s="1033"/>
      <c r="DI19" s="1033"/>
      <c r="DJ19" s="1033"/>
      <c r="DK19" s="1034"/>
      <c r="DL19" s="1032" t="s">
        <v>574</v>
      </c>
      <c r="DM19" s="1033"/>
      <c r="DN19" s="1033"/>
      <c r="DO19" s="1033"/>
      <c r="DP19" s="1034"/>
      <c r="DQ19" s="1032" t="s">
        <v>574</v>
      </c>
      <c r="DR19" s="1033"/>
      <c r="DS19" s="1033"/>
      <c r="DT19" s="1033"/>
      <c r="DU19" s="1034"/>
      <c r="DV19" s="1035"/>
      <c r="DW19" s="1036"/>
      <c r="DX19" s="1036"/>
      <c r="DY19" s="1036"/>
      <c r="DZ19" s="1037"/>
      <c r="EA19" s="216"/>
    </row>
    <row r="20" spans="1:131" s="217" customFormat="1" ht="26.55" customHeight="1" x14ac:dyDescent="0.2">
      <c r="A20" s="220">
        <v>14</v>
      </c>
      <c r="B20" s="1073"/>
      <c r="C20" s="1074"/>
      <c r="D20" s="1074"/>
      <c r="E20" s="1074"/>
      <c r="F20" s="1074"/>
      <c r="G20" s="1074"/>
      <c r="H20" s="1074"/>
      <c r="I20" s="1074"/>
      <c r="J20" s="1074"/>
      <c r="K20" s="1074"/>
      <c r="L20" s="1074"/>
      <c r="M20" s="1074"/>
      <c r="N20" s="1074"/>
      <c r="O20" s="1074"/>
      <c r="P20" s="1075"/>
      <c r="Q20" s="1081"/>
      <c r="R20" s="1082"/>
      <c r="S20" s="1082"/>
      <c r="T20" s="1082"/>
      <c r="U20" s="1082"/>
      <c r="V20" s="1082"/>
      <c r="W20" s="1082"/>
      <c r="X20" s="1082"/>
      <c r="Y20" s="1082"/>
      <c r="Z20" s="1082"/>
      <c r="AA20" s="1082"/>
      <c r="AB20" s="1082"/>
      <c r="AC20" s="1082"/>
      <c r="AD20" s="1082"/>
      <c r="AE20" s="1083"/>
      <c r="AF20" s="1078"/>
      <c r="AG20" s="1079"/>
      <c r="AH20" s="1079"/>
      <c r="AI20" s="1079"/>
      <c r="AJ20" s="1080"/>
      <c r="AK20" s="1123"/>
      <c r="AL20" s="1124"/>
      <c r="AM20" s="1124"/>
      <c r="AN20" s="1124"/>
      <c r="AO20" s="1124"/>
      <c r="AP20" s="1124"/>
      <c r="AQ20" s="1124"/>
      <c r="AR20" s="1124"/>
      <c r="AS20" s="1124"/>
      <c r="AT20" s="1124"/>
      <c r="AU20" s="1125"/>
      <c r="AV20" s="1125"/>
      <c r="AW20" s="1125"/>
      <c r="AX20" s="1125"/>
      <c r="AY20" s="1126"/>
      <c r="AZ20" s="214"/>
      <c r="BA20" s="214"/>
      <c r="BB20" s="214"/>
      <c r="BC20" s="214"/>
      <c r="BD20" s="214"/>
      <c r="BE20" s="215"/>
      <c r="BF20" s="215"/>
      <c r="BG20" s="215"/>
      <c r="BH20" s="215"/>
      <c r="BI20" s="215"/>
      <c r="BJ20" s="215"/>
      <c r="BK20" s="215"/>
      <c r="BL20" s="215"/>
      <c r="BM20" s="215"/>
      <c r="BN20" s="215"/>
      <c r="BO20" s="215"/>
      <c r="BP20" s="215"/>
      <c r="BQ20" s="220">
        <v>14</v>
      </c>
      <c r="BR20" s="221"/>
      <c r="BS20" s="1035" t="s">
        <v>567</v>
      </c>
      <c r="BT20" s="1036"/>
      <c r="BU20" s="1036"/>
      <c r="BV20" s="1036"/>
      <c r="BW20" s="1036"/>
      <c r="BX20" s="1036"/>
      <c r="BY20" s="1036"/>
      <c r="BZ20" s="1036"/>
      <c r="CA20" s="1036"/>
      <c r="CB20" s="1036"/>
      <c r="CC20" s="1036"/>
      <c r="CD20" s="1036"/>
      <c r="CE20" s="1036"/>
      <c r="CF20" s="1036"/>
      <c r="CG20" s="1057"/>
      <c r="CH20" s="1032">
        <v>10</v>
      </c>
      <c r="CI20" s="1033"/>
      <c r="CJ20" s="1033"/>
      <c r="CK20" s="1033"/>
      <c r="CL20" s="1034"/>
      <c r="CM20" s="1032">
        <v>79</v>
      </c>
      <c r="CN20" s="1033"/>
      <c r="CO20" s="1033"/>
      <c r="CP20" s="1033"/>
      <c r="CQ20" s="1034"/>
      <c r="CR20" s="1032">
        <v>20</v>
      </c>
      <c r="CS20" s="1033"/>
      <c r="CT20" s="1033"/>
      <c r="CU20" s="1033"/>
      <c r="CV20" s="1034"/>
      <c r="CW20" s="1032" t="s">
        <v>574</v>
      </c>
      <c r="CX20" s="1033"/>
      <c r="CY20" s="1033"/>
      <c r="CZ20" s="1033"/>
      <c r="DA20" s="1034"/>
      <c r="DB20" s="1032" t="s">
        <v>574</v>
      </c>
      <c r="DC20" s="1033"/>
      <c r="DD20" s="1033"/>
      <c r="DE20" s="1033"/>
      <c r="DF20" s="1034"/>
      <c r="DG20" s="1032" t="s">
        <v>574</v>
      </c>
      <c r="DH20" s="1033"/>
      <c r="DI20" s="1033"/>
      <c r="DJ20" s="1033"/>
      <c r="DK20" s="1034"/>
      <c r="DL20" s="1032" t="s">
        <v>574</v>
      </c>
      <c r="DM20" s="1033"/>
      <c r="DN20" s="1033"/>
      <c r="DO20" s="1033"/>
      <c r="DP20" s="1034"/>
      <c r="DQ20" s="1032" t="s">
        <v>574</v>
      </c>
      <c r="DR20" s="1033"/>
      <c r="DS20" s="1033"/>
      <c r="DT20" s="1033"/>
      <c r="DU20" s="1034"/>
      <c r="DV20" s="1035"/>
      <c r="DW20" s="1036"/>
      <c r="DX20" s="1036"/>
      <c r="DY20" s="1036"/>
      <c r="DZ20" s="1037"/>
      <c r="EA20" s="216"/>
    </row>
    <row r="21" spans="1:131" s="217" customFormat="1" ht="26.55" customHeight="1" thickBot="1" x14ac:dyDescent="0.25">
      <c r="A21" s="220">
        <v>15</v>
      </c>
      <c r="B21" s="1073"/>
      <c r="C21" s="1074"/>
      <c r="D21" s="1074"/>
      <c r="E21" s="1074"/>
      <c r="F21" s="1074"/>
      <c r="G21" s="1074"/>
      <c r="H21" s="1074"/>
      <c r="I21" s="1074"/>
      <c r="J21" s="1074"/>
      <c r="K21" s="1074"/>
      <c r="L21" s="1074"/>
      <c r="M21" s="1074"/>
      <c r="N21" s="1074"/>
      <c r="O21" s="1074"/>
      <c r="P21" s="1075"/>
      <c r="Q21" s="1081"/>
      <c r="R21" s="1082"/>
      <c r="S21" s="1082"/>
      <c r="T21" s="1082"/>
      <c r="U21" s="1082"/>
      <c r="V21" s="1082"/>
      <c r="W21" s="1082"/>
      <c r="X21" s="1082"/>
      <c r="Y21" s="1082"/>
      <c r="Z21" s="1082"/>
      <c r="AA21" s="1082"/>
      <c r="AB21" s="1082"/>
      <c r="AC21" s="1082"/>
      <c r="AD21" s="1082"/>
      <c r="AE21" s="1083"/>
      <c r="AF21" s="1078"/>
      <c r="AG21" s="1079"/>
      <c r="AH21" s="1079"/>
      <c r="AI21" s="1079"/>
      <c r="AJ21" s="1080"/>
      <c r="AK21" s="1123"/>
      <c r="AL21" s="1124"/>
      <c r="AM21" s="1124"/>
      <c r="AN21" s="1124"/>
      <c r="AO21" s="1124"/>
      <c r="AP21" s="1124"/>
      <c r="AQ21" s="1124"/>
      <c r="AR21" s="1124"/>
      <c r="AS21" s="1124"/>
      <c r="AT21" s="1124"/>
      <c r="AU21" s="1125"/>
      <c r="AV21" s="1125"/>
      <c r="AW21" s="1125"/>
      <c r="AX21" s="1125"/>
      <c r="AY21" s="1126"/>
      <c r="AZ21" s="214"/>
      <c r="BA21" s="214"/>
      <c r="BB21" s="214"/>
      <c r="BC21" s="214"/>
      <c r="BD21" s="214"/>
      <c r="BE21" s="215"/>
      <c r="BF21" s="215"/>
      <c r="BG21" s="215"/>
      <c r="BH21" s="215"/>
      <c r="BI21" s="215"/>
      <c r="BJ21" s="215"/>
      <c r="BK21" s="215"/>
      <c r="BL21" s="215"/>
      <c r="BM21" s="215"/>
      <c r="BN21" s="215"/>
      <c r="BO21" s="215"/>
      <c r="BP21" s="215"/>
      <c r="BQ21" s="220">
        <v>15</v>
      </c>
      <c r="BR21" s="221"/>
      <c r="BS21" s="1035" t="s">
        <v>568</v>
      </c>
      <c r="BT21" s="1036"/>
      <c r="BU21" s="1036"/>
      <c r="BV21" s="1036"/>
      <c r="BW21" s="1036"/>
      <c r="BX21" s="1036"/>
      <c r="BY21" s="1036"/>
      <c r="BZ21" s="1036"/>
      <c r="CA21" s="1036"/>
      <c r="CB21" s="1036"/>
      <c r="CC21" s="1036"/>
      <c r="CD21" s="1036"/>
      <c r="CE21" s="1036"/>
      <c r="CF21" s="1036"/>
      <c r="CG21" s="1057"/>
      <c r="CH21" s="1032">
        <v>35</v>
      </c>
      <c r="CI21" s="1033"/>
      <c r="CJ21" s="1033"/>
      <c r="CK21" s="1033"/>
      <c r="CL21" s="1034"/>
      <c r="CM21" s="1032">
        <v>110</v>
      </c>
      <c r="CN21" s="1033"/>
      <c r="CO21" s="1033"/>
      <c r="CP21" s="1033"/>
      <c r="CQ21" s="1034"/>
      <c r="CR21" s="1032">
        <v>17</v>
      </c>
      <c r="CS21" s="1033"/>
      <c r="CT21" s="1033"/>
      <c r="CU21" s="1033"/>
      <c r="CV21" s="1034"/>
      <c r="CW21" s="1032" t="s">
        <v>574</v>
      </c>
      <c r="CX21" s="1033"/>
      <c r="CY21" s="1033"/>
      <c r="CZ21" s="1033"/>
      <c r="DA21" s="1034"/>
      <c r="DB21" s="1032" t="s">
        <v>574</v>
      </c>
      <c r="DC21" s="1033"/>
      <c r="DD21" s="1033"/>
      <c r="DE21" s="1033"/>
      <c r="DF21" s="1034"/>
      <c r="DG21" s="1032" t="s">
        <v>574</v>
      </c>
      <c r="DH21" s="1033"/>
      <c r="DI21" s="1033"/>
      <c r="DJ21" s="1033"/>
      <c r="DK21" s="1034"/>
      <c r="DL21" s="1032" t="s">
        <v>574</v>
      </c>
      <c r="DM21" s="1033"/>
      <c r="DN21" s="1033"/>
      <c r="DO21" s="1033"/>
      <c r="DP21" s="1034"/>
      <c r="DQ21" s="1032" t="s">
        <v>574</v>
      </c>
      <c r="DR21" s="1033"/>
      <c r="DS21" s="1033"/>
      <c r="DT21" s="1033"/>
      <c r="DU21" s="1034"/>
      <c r="DV21" s="1035"/>
      <c r="DW21" s="1036"/>
      <c r="DX21" s="1036"/>
      <c r="DY21" s="1036"/>
      <c r="DZ21" s="1037"/>
      <c r="EA21" s="216"/>
    </row>
    <row r="22" spans="1:131" s="217" customFormat="1" ht="26.55" customHeight="1" x14ac:dyDescent="0.2">
      <c r="A22" s="220">
        <v>16</v>
      </c>
      <c r="B22" s="1073"/>
      <c r="C22" s="1074"/>
      <c r="D22" s="1074"/>
      <c r="E22" s="1074"/>
      <c r="F22" s="1074"/>
      <c r="G22" s="1074"/>
      <c r="H22" s="1074"/>
      <c r="I22" s="1074"/>
      <c r="J22" s="1074"/>
      <c r="K22" s="1074"/>
      <c r="L22" s="1074"/>
      <c r="M22" s="1074"/>
      <c r="N22" s="1074"/>
      <c r="O22" s="1074"/>
      <c r="P22" s="1075"/>
      <c r="Q22" s="1116"/>
      <c r="R22" s="1117"/>
      <c r="S22" s="1117"/>
      <c r="T22" s="1117"/>
      <c r="U22" s="1117"/>
      <c r="V22" s="1117"/>
      <c r="W22" s="1117"/>
      <c r="X22" s="1117"/>
      <c r="Y22" s="1117"/>
      <c r="Z22" s="1117"/>
      <c r="AA22" s="1117"/>
      <c r="AB22" s="1117"/>
      <c r="AC22" s="1117"/>
      <c r="AD22" s="1117"/>
      <c r="AE22" s="1118"/>
      <c r="AF22" s="1078"/>
      <c r="AG22" s="1079"/>
      <c r="AH22" s="1079"/>
      <c r="AI22" s="1079"/>
      <c r="AJ22" s="1080"/>
      <c r="AK22" s="1119"/>
      <c r="AL22" s="1120"/>
      <c r="AM22" s="1120"/>
      <c r="AN22" s="1120"/>
      <c r="AO22" s="1120"/>
      <c r="AP22" s="1120"/>
      <c r="AQ22" s="1120"/>
      <c r="AR22" s="1120"/>
      <c r="AS22" s="1120"/>
      <c r="AT22" s="1120"/>
      <c r="AU22" s="1121"/>
      <c r="AV22" s="1121"/>
      <c r="AW22" s="1121"/>
      <c r="AX22" s="1121"/>
      <c r="AY22" s="1122"/>
      <c r="AZ22" s="1071" t="s">
        <v>376</v>
      </c>
      <c r="BA22" s="1071"/>
      <c r="BB22" s="1071"/>
      <c r="BC22" s="1071"/>
      <c r="BD22" s="1072"/>
      <c r="BE22" s="215"/>
      <c r="BF22" s="215"/>
      <c r="BG22" s="215"/>
      <c r="BH22" s="215"/>
      <c r="BI22" s="215"/>
      <c r="BJ22" s="215"/>
      <c r="BK22" s="215"/>
      <c r="BL22" s="215"/>
      <c r="BM22" s="215"/>
      <c r="BN22" s="215"/>
      <c r="BO22" s="215"/>
      <c r="BP22" s="215"/>
      <c r="BQ22" s="220">
        <v>16</v>
      </c>
      <c r="BR22" s="221"/>
      <c r="BS22" s="1035"/>
      <c r="BT22" s="1036"/>
      <c r="BU22" s="1036"/>
      <c r="BV22" s="1036"/>
      <c r="BW22" s="1036"/>
      <c r="BX22" s="1036"/>
      <c r="BY22" s="1036"/>
      <c r="BZ22" s="1036"/>
      <c r="CA22" s="1036"/>
      <c r="CB22" s="1036"/>
      <c r="CC22" s="1036"/>
      <c r="CD22" s="1036"/>
      <c r="CE22" s="1036"/>
      <c r="CF22" s="1036"/>
      <c r="CG22" s="1057"/>
      <c r="CH22" s="1032"/>
      <c r="CI22" s="1033"/>
      <c r="CJ22" s="1033"/>
      <c r="CK22" s="1033"/>
      <c r="CL22" s="1034"/>
      <c r="CM22" s="1032"/>
      <c r="CN22" s="1033"/>
      <c r="CO22" s="1033"/>
      <c r="CP22" s="1033"/>
      <c r="CQ22" s="1034"/>
      <c r="CR22" s="1032"/>
      <c r="CS22" s="1033"/>
      <c r="CT22" s="1033"/>
      <c r="CU22" s="1033"/>
      <c r="CV22" s="1034"/>
      <c r="CW22" s="1032"/>
      <c r="CX22" s="1033"/>
      <c r="CY22" s="1033"/>
      <c r="CZ22" s="1033"/>
      <c r="DA22" s="1034"/>
      <c r="DB22" s="1032"/>
      <c r="DC22" s="1033"/>
      <c r="DD22" s="1033"/>
      <c r="DE22" s="1033"/>
      <c r="DF22" s="1034"/>
      <c r="DG22" s="1032"/>
      <c r="DH22" s="1033"/>
      <c r="DI22" s="1033"/>
      <c r="DJ22" s="1033"/>
      <c r="DK22" s="1034"/>
      <c r="DL22" s="1032"/>
      <c r="DM22" s="1033"/>
      <c r="DN22" s="1033"/>
      <c r="DO22" s="1033"/>
      <c r="DP22" s="1034"/>
      <c r="DQ22" s="1032"/>
      <c r="DR22" s="1033"/>
      <c r="DS22" s="1033"/>
      <c r="DT22" s="1033"/>
      <c r="DU22" s="1034"/>
      <c r="DV22" s="1035"/>
      <c r="DW22" s="1036"/>
      <c r="DX22" s="1036"/>
      <c r="DY22" s="1036"/>
      <c r="DZ22" s="1037"/>
      <c r="EA22" s="216"/>
    </row>
    <row r="23" spans="1:131" s="217" customFormat="1" ht="26.55" customHeight="1" thickBot="1" x14ac:dyDescent="0.25">
      <c r="A23" s="222" t="s">
        <v>377</v>
      </c>
      <c r="B23" s="980" t="s">
        <v>378</v>
      </c>
      <c r="C23" s="981"/>
      <c r="D23" s="981"/>
      <c r="E23" s="981"/>
      <c r="F23" s="981"/>
      <c r="G23" s="981"/>
      <c r="H23" s="981"/>
      <c r="I23" s="981"/>
      <c r="J23" s="981"/>
      <c r="K23" s="981"/>
      <c r="L23" s="981"/>
      <c r="M23" s="981"/>
      <c r="N23" s="981"/>
      <c r="O23" s="981"/>
      <c r="P23" s="991"/>
      <c r="Q23" s="1110">
        <v>153295</v>
      </c>
      <c r="R23" s="1104"/>
      <c r="S23" s="1104"/>
      <c r="T23" s="1104"/>
      <c r="U23" s="1104"/>
      <c r="V23" s="1104">
        <v>151172</v>
      </c>
      <c r="W23" s="1104"/>
      <c r="X23" s="1104"/>
      <c r="Y23" s="1104"/>
      <c r="Z23" s="1104"/>
      <c r="AA23" s="1104">
        <v>2123</v>
      </c>
      <c r="AB23" s="1104"/>
      <c r="AC23" s="1104"/>
      <c r="AD23" s="1104"/>
      <c r="AE23" s="1111"/>
      <c r="AF23" s="1112">
        <v>1556</v>
      </c>
      <c r="AG23" s="1104"/>
      <c r="AH23" s="1104"/>
      <c r="AI23" s="1104"/>
      <c r="AJ23" s="1113"/>
      <c r="AK23" s="1114"/>
      <c r="AL23" s="1115"/>
      <c r="AM23" s="1115"/>
      <c r="AN23" s="1115"/>
      <c r="AO23" s="1115"/>
      <c r="AP23" s="1104">
        <v>99030</v>
      </c>
      <c r="AQ23" s="1104"/>
      <c r="AR23" s="1104"/>
      <c r="AS23" s="1104"/>
      <c r="AT23" s="1104"/>
      <c r="AU23" s="1105"/>
      <c r="AV23" s="1105"/>
      <c r="AW23" s="1105"/>
      <c r="AX23" s="1105"/>
      <c r="AY23" s="1106"/>
      <c r="AZ23" s="1107" t="s">
        <v>122</v>
      </c>
      <c r="BA23" s="1108"/>
      <c r="BB23" s="1108"/>
      <c r="BC23" s="1108"/>
      <c r="BD23" s="1109"/>
      <c r="BE23" s="215"/>
      <c r="BF23" s="215"/>
      <c r="BG23" s="215"/>
      <c r="BH23" s="215"/>
      <c r="BI23" s="215"/>
      <c r="BJ23" s="215"/>
      <c r="BK23" s="215"/>
      <c r="BL23" s="215"/>
      <c r="BM23" s="215"/>
      <c r="BN23" s="215"/>
      <c r="BO23" s="215"/>
      <c r="BP23" s="215"/>
      <c r="BQ23" s="220">
        <v>17</v>
      </c>
      <c r="BR23" s="221"/>
      <c r="BS23" s="1035"/>
      <c r="BT23" s="1036"/>
      <c r="BU23" s="1036"/>
      <c r="BV23" s="1036"/>
      <c r="BW23" s="1036"/>
      <c r="BX23" s="1036"/>
      <c r="BY23" s="1036"/>
      <c r="BZ23" s="1036"/>
      <c r="CA23" s="1036"/>
      <c r="CB23" s="1036"/>
      <c r="CC23" s="1036"/>
      <c r="CD23" s="1036"/>
      <c r="CE23" s="1036"/>
      <c r="CF23" s="1036"/>
      <c r="CG23" s="1057"/>
      <c r="CH23" s="1032"/>
      <c r="CI23" s="1033"/>
      <c r="CJ23" s="1033"/>
      <c r="CK23" s="1033"/>
      <c r="CL23" s="1034"/>
      <c r="CM23" s="1032"/>
      <c r="CN23" s="1033"/>
      <c r="CO23" s="1033"/>
      <c r="CP23" s="1033"/>
      <c r="CQ23" s="1034"/>
      <c r="CR23" s="1032"/>
      <c r="CS23" s="1033"/>
      <c r="CT23" s="1033"/>
      <c r="CU23" s="1033"/>
      <c r="CV23" s="1034"/>
      <c r="CW23" s="1032"/>
      <c r="CX23" s="1033"/>
      <c r="CY23" s="1033"/>
      <c r="CZ23" s="1033"/>
      <c r="DA23" s="1034"/>
      <c r="DB23" s="1032"/>
      <c r="DC23" s="1033"/>
      <c r="DD23" s="1033"/>
      <c r="DE23" s="1033"/>
      <c r="DF23" s="1034"/>
      <c r="DG23" s="1032"/>
      <c r="DH23" s="1033"/>
      <c r="DI23" s="1033"/>
      <c r="DJ23" s="1033"/>
      <c r="DK23" s="1034"/>
      <c r="DL23" s="1032"/>
      <c r="DM23" s="1033"/>
      <c r="DN23" s="1033"/>
      <c r="DO23" s="1033"/>
      <c r="DP23" s="1034"/>
      <c r="DQ23" s="1032"/>
      <c r="DR23" s="1033"/>
      <c r="DS23" s="1033"/>
      <c r="DT23" s="1033"/>
      <c r="DU23" s="1034"/>
      <c r="DV23" s="1035"/>
      <c r="DW23" s="1036"/>
      <c r="DX23" s="1036"/>
      <c r="DY23" s="1036"/>
      <c r="DZ23" s="1037"/>
      <c r="EA23" s="216"/>
    </row>
    <row r="24" spans="1:131" s="217" customFormat="1" ht="26.55" customHeight="1" x14ac:dyDescent="0.2">
      <c r="A24" s="1103" t="s">
        <v>379</v>
      </c>
      <c r="B24" s="1103"/>
      <c r="C24" s="1103"/>
      <c r="D24" s="1103"/>
      <c r="E24" s="1103"/>
      <c r="F24" s="1103"/>
      <c r="G24" s="1103"/>
      <c r="H24" s="1103"/>
      <c r="I24" s="1103"/>
      <c r="J24" s="1103"/>
      <c r="K24" s="1103"/>
      <c r="L24" s="1103"/>
      <c r="M24" s="1103"/>
      <c r="N24" s="1103"/>
      <c r="O24" s="1103"/>
      <c r="P24" s="1103"/>
      <c r="Q24" s="1103"/>
      <c r="R24" s="1103"/>
      <c r="S24" s="1103"/>
      <c r="T24" s="1103"/>
      <c r="U24" s="1103"/>
      <c r="V24" s="1103"/>
      <c r="W24" s="1103"/>
      <c r="X24" s="1103"/>
      <c r="Y24" s="1103"/>
      <c r="Z24" s="1103"/>
      <c r="AA24" s="1103"/>
      <c r="AB24" s="1103"/>
      <c r="AC24" s="1103"/>
      <c r="AD24" s="1103"/>
      <c r="AE24" s="1103"/>
      <c r="AF24" s="1103"/>
      <c r="AG24" s="1103"/>
      <c r="AH24" s="1103"/>
      <c r="AI24" s="1103"/>
      <c r="AJ24" s="1103"/>
      <c r="AK24" s="1103"/>
      <c r="AL24" s="1103"/>
      <c r="AM24" s="1103"/>
      <c r="AN24" s="1103"/>
      <c r="AO24" s="1103"/>
      <c r="AP24" s="1103"/>
      <c r="AQ24" s="1103"/>
      <c r="AR24" s="1103"/>
      <c r="AS24" s="1103"/>
      <c r="AT24" s="1103"/>
      <c r="AU24" s="1103"/>
      <c r="AV24" s="1103"/>
      <c r="AW24" s="1103"/>
      <c r="AX24" s="1103"/>
      <c r="AY24" s="1103"/>
      <c r="AZ24" s="214"/>
      <c r="BA24" s="214"/>
      <c r="BB24" s="214"/>
      <c r="BC24" s="214"/>
      <c r="BD24" s="214"/>
      <c r="BE24" s="215"/>
      <c r="BF24" s="215"/>
      <c r="BG24" s="215"/>
      <c r="BH24" s="215"/>
      <c r="BI24" s="215"/>
      <c r="BJ24" s="215"/>
      <c r="BK24" s="215"/>
      <c r="BL24" s="215"/>
      <c r="BM24" s="215"/>
      <c r="BN24" s="215"/>
      <c r="BO24" s="215"/>
      <c r="BP24" s="215"/>
      <c r="BQ24" s="220">
        <v>18</v>
      </c>
      <c r="BR24" s="221"/>
      <c r="BS24" s="1035"/>
      <c r="BT24" s="1036"/>
      <c r="BU24" s="1036"/>
      <c r="BV24" s="1036"/>
      <c r="BW24" s="1036"/>
      <c r="BX24" s="1036"/>
      <c r="BY24" s="1036"/>
      <c r="BZ24" s="1036"/>
      <c r="CA24" s="1036"/>
      <c r="CB24" s="1036"/>
      <c r="CC24" s="1036"/>
      <c r="CD24" s="1036"/>
      <c r="CE24" s="1036"/>
      <c r="CF24" s="1036"/>
      <c r="CG24" s="1057"/>
      <c r="CH24" s="1032"/>
      <c r="CI24" s="1033"/>
      <c r="CJ24" s="1033"/>
      <c r="CK24" s="1033"/>
      <c r="CL24" s="1034"/>
      <c r="CM24" s="1032"/>
      <c r="CN24" s="1033"/>
      <c r="CO24" s="1033"/>
      <c r="CP24" s="1033"/>
      <c r="CQ24" s="1034"/>
      <c r="CR24" s="1032"/>
      <c r="CS24" s="1033"/>
      <c r="CT24" s="1033"/>
      <c r="CU24" s="1033"/>
      <c r="CV24" s="1034"/>
      <c r="CW24" s="1032"/>
      <c r="CX24" s="1033"/>
      <c r="CY24" s="1033"/>
      <c r="CZ24" s="1033"/>
      <c r="DA24" s="1034"/>
      <c r="DB24" s="1032"/>
      <c r="DC24" s="1033"/>
      <c r="DD24" s="1033"/>
      <c r="DE24" s="1033"/>
      <c r="DF24" s="1034"/>
      <c r="DG24" s="1032"/>
      <c r="DH24" s="1033"/>
      <c r="DI24" s="1033"/>
      <c r="DJ24" s="1033"/>
      <c r="DK24" s="1034"/>
      <c r="DL24" s="1032"/>
      <c r="DM24" s="1033"/>
      <c r="DN24" s="1033"/>
      <c r="DO24" s="1033"/>
      <c r="DP24" s="1034"/>
      <c r="DQ24" s="1032"/>
      <c r="DR24" s="1033"/>
      <c r="DS24" s="1033"/>
      <c r="DT24" s="1033"/>
      <c r="DU24" s="1034"/>
      <c r="DV24" s="1035"/>
      <c r="DW24" s="1036"/>
      <c r="DX24" s="1036"/>
      <c r="DY24" s="1036"/>
      <c r="DZ24" s="1037"/>
      <c r="EA24" s="216"/>
    </row>
    <row r="25" spans="1:131" ht="26.55" customHeight="1" thickBot="1" x14ac:dyDescent="0.25">
      <c r="A25" s="1102" t="s">
        <v>380</v>
      </c>
      <c r="B25" s="1102"/>
      <c r="C25" s="1102"/>
      <c r="D25" s="1102"/>
      <c r="E25" s="1102"/>
      <c r="F25" s="1102"/>
      <c r="G25" s="1102"/>
      <c r="H25" s="1102"/>
      <c r="I25" s="1102"/>
      <c r="J25" s="1102"/>
      <c r="K25" s="1102"/>
      <c r="L25" s="1102"/>
      <c r="M25" s="1102"/>
      <c r="N25" s="1102"/>
      <c r="O25" s="1102"/>
      <c r="P25" s="1102"/>
      <c r="Q25" s="1102"/>
      <c r="R25" s="1102"/>
      <c r="S25" s="1102"/>
      <c r="T25" s="1102"/>
      <c r="U25" s="1102"/>
      <c r="V25" s="1102"/>
      <c r="W25" s="1102"/>
      <c r="X25" s="1102"/>
      <c r="Y25" s="1102"/>
      <c r="Z25" s="1102"/>
      <c r="AA25" s="1102"/>
      <c r="AB25" s="1102"/>
      <c r="AC25" s="1102"/>
      <c r="AD25" s="1102"/>
      <c r="AE25" s="1102"/>
      <c r="AF25" s="1102"/>
      <c r="AG25" s="1102"/>
      <c r="AH25" s="1102"/>
      <c r="AI25" s="1102"/>
      <c r="AJ25" s="1102"/>
      <c r="AK25" s="1102"/>
      <c r="AL25" s="1102"/>
      <c r="AM25" s="1102"/>
      <c r="AN25" s="1102"/>
      <c r="AO25" s="1102"/>
      <c r="AP25" s="1102"/>
      <c r="AQ25" s="1102"/>
      <c r="AR25" s="1102"/>
      <c r="AS25" s="1102"/>
      <c r="AT25" s="1102"/>
      <c r="AU25" s="1102"/>
      <c r="AV25" s="1102"/>
      <c r="AW25" s="1102"/>
      <c r="AX25" s="1102"/>
      <c r="AY25" s="1102"/>
      <c r="AZ25" s="1102"/>
      <c r="BA25" s="1102"/>
      <c r="BB25" s="1102"/>
      <c r="BC25" s="1102"/>
      <c r="BD25" s="1102"/>
      <c r="BE25" s="1102"/>
      <c r="BF25" s="1102"/>
      <c r="BG25" s="1102"/>
      <c r="BH25" s="1102"/>
      <c r="BI25" s="1102"/>
      <c r="BJ25" s="214"/>
      <c r="BK25" s="214"/>
      <c r="BL25" s="214"/>
      <c r="BM25" s="214"/>
      <c r="BN25" s="214"/>
      <c r="BO25" s="223"/>
      <c r="BP25" s="223"/>
      <c r="BQ25" s="220">
        <v>19</v>
      </c>
      <c r="BR25" s="221"/>
      <c r="BS25" s="1035"/>
      <c r="BT25" s="1036"/>
      <c r="BU25" s="1036"/>
      <c r="BV25" s="1036"/>
      <c r="BW25" s="1036"/>
      <c r="BX25" s="1036"/>
      <c r="BY25" s="1036"/>
      <c r="BZ25" s="1036"/>
      <c r="CA25" s="1036"/>
      <c r="CB25" s="1036"/>
      <c r="CC25" s="1036"/>
      <c r="CD25" s="1036"/>
      <c r="CE25" s="1036"/>
      <c r="CF25" s="1036"/>
      <c r="CG25" s="1057"/>
      <c r="CH25" s="1032"/>
      <c r="CI25" s="1033"/>
      <c r="CJ25" s="1033"/>
      <c r="CK25" s="1033"/>
      <c r="CL25" s="1034"/>
      <c r="CM25" s="1032"/>
      <c r="CN25" s="1033"/>
      <c r="CO25" s="1033"/>
      <c r="CP25" s="1033"/>
      <c r="CQ25" s="1034"/>
      <c r="CR25" s="1032"/>
      <c r="CS25" s="1033"/>
      <c r="CT25" s="1033"/>
      <c r="CU25" s="1033"/>
      <c r="CV25" s="1034"/>
      <c r="CW25" s="1032"/>
      <c r="CX25" s="1033"/>
      <c r="CY25" s="1033"/>
      <c r="CZ25" s="1033"/>
      <c r="DA25" s="1034"/>
      <c r="DB25" s="1032"/>
      <c r="DC25" s="1033"/>
      <c r="DD25" s="1033"/>
      <c r="DE25" s="1033"/>
      <c r="DF25" s="1034"/>
      <c r="DG25" s="1032"/>
      <c r="DH25" s="1033"/>
      <c r="DI25" s="1033"/>
      <c r="DJ25" s="1033"/>
      <c r="DK25" s="1034"/>
      <c r="DL25" s="1032"/>
      <c r="DM25" s="1033"/>
      <c r="DN25" s="1033"/>
      <c r="DO25" s="1033"/>
      <c r="DP25" s="1034"/>
      <c r="DQ25" s="1032"/>
      <c r="DR25" s="1033"/>
      <c r="DS25" s="1033"/>
      <c r="DT25" s="1033"/>
      <c r="DU25" s="1034"/>
      <c r="DV25" s="1035"/>
      <c r="DW25" s="1036"/>
      <c r="DX25" s="1036"/>
      <c r="DY25" s="1036"/>
      <c r="DZ25" s="1037"/>
      <c r="EA25" s="212"/>
    </row>
    <row r="26" spans="1:131" ht="26.55" customHeight="1" x14ac:dyDescent="0.2">
      <c r="A26" s="1038" t="s">
        <v>357</v>
      </c>
      <c r="B26" s="1039"/>
      <c r="C26" s="1039"/>
      <c r="D26" s="1039"/>
      <c r="E26" s="1039"/>
      <c r="F26" s="1039"/>
      <c r="G26" s="1039"/>
      <c r="H26" s="1039"/>
      <c r="I26" s="1039"/>
      <c r="J26" s="1039"/>
      <c r="K26" s="1039"/>
      <c r="L26" s="1039"/>
      <c r="M26" s="1039"/>
      <c r="N26" s="1039"/>
      <c r="O26" s="1039"/>
      <c r="P26" s="1040"/>
      <c r="Q26" s="1044" t="s">
        <v>381</v>
      </c>
      <c r="R26" s="1045"/>
      <c r="S26" s="1045"/>
      <c r="T26" s="1045"/>
      <c r="U26" s="1046"/>
      <c r="V26" s="1044" t="s">
        <v>382</v>
      </c>
      <c r="W26" s="1045"/>
      <c r="X26" s="1045"/>
      <c r="Y26" s="1045"/>
      <c r="Z26" s="1046"/>
      <c r="AA26" s="1044" t="s">
        <v>383</v>
      </c>
      <c r="AB26" s="1045"/>
      <c r="AC26" s="1045"/>
      <c r="AD26" s="1045"/>
      <c r="AE26" s="1045"/>
      <c r="AF26" s="1098" t="s">
        <v>384</v>
      </c>
      <c r="AG26" s="1051"/>
      <c r="AH26" s="1051"/>
      <c r="AI26" s="1051"/>
      <c r="AJ26" s="1099"/>
      <c r="AK26" s="1045" t="s">
        <v>385</v>
      </c>
      <c r="AL26" s="1045"/>
      <c r="AM26" s="1045"/>
      <c r="AN26" s="1045"/>
      <c r="AO26" s="1046"/>
      <c r="AP26" s="1044" t="s">
        <v>386</v>
      </c>
      <c r="AQ26" s="1045"/>
      <c r="AR26" s="1045"/>
      <c r="AS26" s="1045"/>
      <c r="AT26" s="1046"/>
      <c r="AU26" s="1044" t="s">
        <v>387</v>
      </c>
      <c r="AV26" s="1045"/>
      <c r="AW26" s="1045"/>
      <c r="AX26" s="1045"/>
      <c r="AY26" s="1046"/>
      <c r="AZ26" s="1044" t="s">
        <v>388</v>
      </c>
      <c r="BA26" s="1045"/>
      <c r="BB26" s="1045"/>
      <c r="BC26" s="1045"/>
      <c r="BD26" s="1046"/>
      <c r="BE26" s="1044" t="s">
        <v>364</v>
      </c>
      <c r="BF26" s="1045"/>
      <c r="BG26" s="1045"/>
      <c r="BH26" s="1045"/>
      <c r="BI26" s="1058"/>
      <c r="BJ26" s="214"/>
      <c r="BK26" s="214"/>
      <c r="BL26" s="214"/>
      <c r="BM26" s="214"/>
      <c r="BN26" s="214"/>
      <c r="BO26" s="223"/>
      <c r="BP26" s="223"/>
      <c r="BQ26" s="220">
        <v>20</v>
      </c>
      <c r="BR26" s="221"/>
      <c r="BS26" s="1035"/>
      <c r="BT26" s="1036"/>
      <c r="BU26" s="1036"/>
      <c r="BV26" s="1036"/>
      <c r="BW26" s="1036"/>
      <c r="BX26" s="1036"/>
      <c r="BY26" s="1036"/>
      <c r="BZ26" s="1036"/>
      <c r="CA26" s="1036"/>
      <c r="CB26" s="1036"/>
      <c r="CC26" s="1036"/>
      <c r="CD26" s="1036"/>
      <c r="CE26" s="1036"/>
      <c r="CF26" s="1036"/>
      <c r="CG26" s="1057"/>
      <c r="CH26" s="1032"/>
      <c r="CI26" s="1033"/>
      <c r="CJ26" s="1033"/>
      <c r="CK26" s="1033"/>
      <c r="CL26" s="1034"/>
      <c r="CM26" s="1032"/>
      <c r="CN26" s="1033"/>
      <c r="CO26" s="1033"/>
      <c r="CP26" s="1033"/>
      <c r="CQ26" s="1034"/>
      <c r="CR26" s="1032"/>
      <c r="CS26" s="1033"/>
      <c r="CT26" s="1033"/>
      <c r="CU26" s="1033"/>
      <c r="CV26" s="1034"/>
      <c r="CW26" s="1032"/>
      <c r="CX26" s="1033"/>
      <c r="CY26" s="1033"/>
      <c r="CZ26" s="1033"/>
      <c r="DA26" s="1034"/>
      <c r="DB26" s="1032"/>
      <c r="DC26" s="1033"/>
      <c r="DD26" s="1033"/>
      <c r="DE26" s="1033"/>
      <c r="DF26" s="1034"/>
      <c r="DG26" s="1032"/>
      <c r="DH26" s="1033"/>
      <c r="DI26" s="1033"/>
      <c r="DJ26" s="1033"/>
      <c r="DK26" s="1034"/>
      <c r="DL26" s="1032"/>
      <c r="DM26" s="1033"/>
      <c r="DN26" s="1033"/>
      <c r="DO26" s="1033"/>
      <c r="DP26" s="1034"/>
      <c r="DQ26" s="1032"/>
      <c r="DR26" s="1033"/>
      <c r="DS26" s="1033"/>
      <c r="DT26" s="1033"/>
      <c r="DU26" s="1034"/>
      <c r="DV26" s="1035"/>
      <c r="DW26" s="1036"/>
      <c r="DX26" s="1036"/>
      <c r="DY26" s="1036"/>
      <c r="DZ26" s="1037"/>
      <c r="EA26" s="212"/>
    </row>
    <row r="27" spans="1:131" ht="26.55" customHeight="1" thickBot="1" x14ac:dyDescent="0.25">
      <c r="A27" s="1041"/>
      <c r="B27" s="1042"/>
      <c r="C27" s="1042"/>
      <c r="D27" s="1042"/>
      <c r="E27" s="1042"/>
      <c r="F27" s="1042"/>
      <c r="G27" s="1042"/>
      <c r="H27" s="1042"/>
      <c r="I27" s="1042"/>
      <c r="J27" s="1042"/>
      <c r="K27" s="1042"/>
      <c r="L27" s="1042"/>
      <c r="M27" s="1042"/>
      <c r="N27" s="1042"/>
      <c r="O27" s="1042"/>
      <c r="P27" s="1043"/>
      <c r="Q27" s="1047"/>
      <c r="R27" s="1048"/>
      <c r="S27" s="1048"/>
      <c r="T27" s="1048"/>
      <c r="U27" s="1049"/>
      <c r="V27" s="1047"/>
      <c r="W27" s="1048"/>
      <c r="X27" s="1048"/>
      <c r="Y27" s="1048"/>
      <c r="Z27" s="1049"/>
      <c r="AA27" s="1047"/>
      <c r="AB27" s="1048"/>
      <c r="AC27" s="1048"/>
      <c r="AD27" s="1048"/>
      <c r="AE27" s="1048"/>
      <c r="AF27" s="1100"/>
      <c r="AG27" s="1054"/>
      <c r="AH27" s="1054"/>
      <c r="AI27" s="1054"/>
      <c r="AJ27" s="1101"/>
      <c r="AK27" s="1048"/>
      <c r="AL27" s="1048"/>
      <c r="AM27" s="1048"/>
      <c r="AN27" s="1048"/>
      <c r="AO27" s="1049"/>
      <c r="AP27" s="1047"/>
      <c r="AQ27" s="1048"/>
      <c r="AR27" s="1048"/>
      <c r="AS27" s="1048"/>
      <c r="AT27" s="1049"/>
      <c r="AU27" s="1047"/>
      <c r="AV27" s="1048"/>
      <c r="AW27" s="1048"/>
      <c r="AX27" s="1048"/>
      <c r="AY27" s="1049"/>
      <c r="AZ27" s="1047"/>
      <c r="BA27" s="1048"/>
      <c r="BB27" s="1048"/>
      <c r="BC27" s="1048"/>
      <c r="BD27" s="1049"/>
      <c r="BE27" s="1047"/>
      <c r="BF27" s="1048"/>
      <c r="BG27" s="1048"/>
      <c r="BH27" s="1048"/>
      <c r="BI27" s="1059"/>
      <c r="BJ27" s="214"/>
      <c r="BK27" s="214"/>
      <c r="BL27" s="214"/>
      <c r="BM27" s="214"/>
      <c r="BN27" s="214"/>
      <c r="BO27" s="223"/>
      <c r="BP27" s="223"/>
      <c r="BQ27" s="220">
        <v>21</v>
      </c>
      <c r="BR27" s="221"/>
      <c r="BS27" s="1035"/>
      <c r="BT27" s="1036"/>
      <c r="BU27" s="1036"/>
      <c r="BV27" s="1036"/>
      <c r="BW27" s="1036"/>
      <c r="BX27" s="1036"/>
      <c r="BY27" s="1036"/>
      <c r="BZ27" s="1036"/>
      <c r="CA27" s="1036"/>
      <c r="CB27" s="1036"/>
      <c r="CC27" s="1036"/>
      <c r="CD27" s="1036"/>
      <c r="CE27" s="1036"/>
      <c r="CF27" s="1036"/>
      <c r="CG27" s="1057"/>
      <c r="CH27" s="1032"/>
      <c r="CI27" s="1033"/>
      <c r="CJ27" s="1033"/>
      <c r="CK27" s="1033"/>
      <c r="CL27" s="1034"/>
      <c r="CM27" s="1032"/>
      <c r="CN27" s="1033"/>
      <c r="CO27" s="1033"/>
      <c r="CP27" s="1033"/>
      <c r="CQ27" s="1034"/>
      <c r="CR27" s="1032"/>
      <c r="CS27" s="1033"/>
      <c r="CT27" s="1033"/>
      <c r="CU27" s="1033"/>
      <c r="CV27" s="1034"/>
      <c r="CW27" s="1032"/>
      <c r="CX27" s="1033"/>
      <c r="CY27" s="1033"/>
      <c r="CZ27" s="1033"/>
      <c r="DA27" s="1034"/>
      <c r="DB27" s="1032"/>
      <c r="DC27" s="1033"/>
      <c r="DD27" s="1033"/>
      <c r="DE27" s="1033"/>
      <c r="DF27" s="1034"/>
      <c r="DG27" s="1032"/>
      <c r="DH27" s="1033"/>
      <c r="DI27" s="1033"/>
      <c r="DJ27" s="1033"/>
      <c r="DK27" s="1034"/>
      <c r="DL27" s="1032"/>
      <c r="DM27" s="1033"/>
      <c r="DN27" s="1033"/>
      <c r="DO27" s="1033"/>
      <c r="DP27" s="1034"/>
      <c r="DQ27" s="1032"/>
      <c r="DR27" s="1033"/>
      <c r="DS27" s="1033"/>
      <c r="DT27" s="1033"/>
      <c r="DU27" s="1034"/>
      <c r="DV27" s="1035"/>
      <c r="DW27" s="1036"/>
      <c r="DX27" s="1036"/>
      <c r="DY27" s="1036"/>
      <c r="DZ27" s="1037"/>
      <c r="EA27" s="212"/>
    </row>
    <row r="28" spans="1:131" ht="26.55" customHeight="1" thickTop="1" x14ac:dyDescent="0.2">
      <c r="A28" s="224">
        <v>1</v>
      </c>
      <c r="B28" s="1090" t="s">
        <v>389</v>
      </c>
      <c r="C28" s="1091"/>
      <c r="D28" s="1091"/>
      <c r="E28" s="1091"/>
      <c r="F28" s="1091"/>
      <c r="G28" s="1091"/>
      <c r="H28" s="1091"/>
      <c r="I28" s="1091"/>
      <c r="J28" s="1091"/>
      <c r="K28" s="1091"/>
      <c r="L28" s="1091"/>
      <c r="M28" s="1091"/>
      <c r="N28" s="1091"/>
      <c r="O28" s="1091"/>
      <c r="P28" s="1092"/>
      <c r="Q28" s="1093">
        <v>33734</v>
      </c>
      <c r="R28" s="1094"/>
      <c r="S28" s="1094"/>
      <c r="T28" s="1094"/>
      <c r="U28" s="1094"/>
      <c r="V28" s="1094">
        <v>32566</v>
      </c>
      <c r="W28" s="1094"/>
      <c r="X28" s="1094"/>
      <c r="Y28" s="1094"/>
      <c r="Z28" s="1094"/>
      <c r="AA28" s="1094">
        <v>1168</v>
      </c>
      <c r="AB28" s="1094"/>
      <c r="AC28" s="1094"/>
      <c r="AD28" s="1094"/>
      <c r="AE28" s="1095"/>
      <c r="AF28" s="1096">
        <v>1168</v>
      </c>
      <c r="AG28" s="1094"/>
      <c r="AH28" s="1094"/>
      <c r="AI28" s="1094"/>
      <c r="AJ28" s="1097"/>
      <c r="AK28" s="1085">
        <v>2784</v>
      </c>
      <c r="AL28" s="1086"/>
      <c r="AM28" s="1086"/>
      <c r="AN28" s="1086"/>
      <c r="AO28" s="1086"/>
      <c r="AP28" s="1086" t="s">
        <v>573</v>
      </c>
      <c r="AQ28" s="1086"/>
      <c r="AR28" s="1086"/>
      <c r="AS28" s="1086"/>
      <c r="AT28" s="1086"/>
      <c r="AU28" s="1086" t="s">
        <v>573</v>
      </c>
      <c r="AV28" s="1086"/>
      <c r="AW28" s="1086"/>
      <c r="AX28" s="1086"/>
      <c r="AY28" s="1086"/>
      <c r="AZ28" s="1087" t="s">
        <v>574</v>
      </c>
      <c r="BA28" s="1087"/>
      <c r="BB28" s="1087"/>
      <c r="BC28" s="1087"/>
      <c r="BD28" s="1087"/>
      <c r="BE28" s="1088"/>
      <c r="BF28" s="1088"/>
      <c r="BG28" s="1088"/>
      <c r="BH28" s="1088"/>
      <c r="BI28" s="1089"/>
      <c r="BJ28" s="214"/>
      <c r="BK28" s="214"/>
      <c r="BL28" s="214"/>
      <c r="BM28" s="214"/>
      <c r="BN28" s="214"/>
      <c r="BO28" s="223"/>
      <c r="BP28" s="223"/>
      <c r="BQ28" s="220">
        <v>22</v>
      </c>
      <c r="BR28" s="221"/>
      <c r="BS28" s="1035"/>
      <c r="BT28" s="1036"/>
      <c r="BU28" s="1036"/>
      <c r="BV28" s="1036"/>
      <c r="BW28" s="1036"/>
      <c r="BX28" s="1036"/>
      <c r="BY28" s="1036"/>
      <c r="BZ28" s="1036"/>
      <c r="CA28" s="1036"/>
      <c r="CB28" s="1036"/>
      <c r="CC28" s="1036"/>
      <c r="CD28" s="1036"/>
      <c r="CE28" s="1036"/>
      <c r="CF28" s="1036"/>
      <c r="CG28" s="1057"/>
      <c r="CH28" s="1032"/>
      <c r="CI28" s="1033"/>
      <c r="CJ28" s="1033"/>
      <c r="CK28" s="1033"/>
      <c r="CL28" s="1034"/>
      <c r="CM28" s="1032"/>
      <c r="CN28" s="1033"/>
      <c r="CO28" s="1033"/>
      <c r="CP28" s="1033"/>
      <c r="CQ28" s="1034"/>
      <c r="CR28" s="1032"/>
      <c r="CS28" s="1033"/>
      <c r="CT28" s="1033"/>
      <c r="CU28" s="1033"/>
      <c r="CV28" s="1034"/>
      <c r="CW28" s="1032"/>
      <c r="CX28" s="1033"/>
      <c r="CY28" s="1033"/>
      <c r="CZ28" s="1033"/>
      <c r="DA28" s="1034"/>
      <c r="DB28" s="1032"/>
      <c r="DC28" s="1033"/>
      <c r="DD28" s="1033"/>
      <c r="DE28" s="1033"/>
      <c r="DF28" s="1034"/>
      <c r="DG28" s="1032"/>
      <c r="DH28" s="1033"/>
      <c r="DI28" s="1033"/>
      <c r="DJ28" s="1033"/>
      <c r="DK28" s="1034"/>
      <c r="DL28" s="1032"/>
      <c r="DM28" s="1033"/>
      <c r="DN28" s="1033"/>
      <c r="DO28" s="1033"/>
      <c r="DP28" s="1034"/>
      <c r="DQ28" s="1032"/>
      <c r="DR28" s="1033"/>
      <c r="DS28" s="1033"/>
      <c r="DT28" s="1033"/>
      <c r="DU28" s="1034"/>
      <c r="DV28" s="1035"/>
      <c r="DW28" s="1036"/>
      <c r="DX28" s="1036"/>
      <c r="DY28" s="1036"/>
      <c r="DZ28" s="1037"/>
      <c r="EA28" s="212"/>
    </row>
    <row r="29" spans="1:131" ht="26.55" customHeight="1" x14ac:dyDescent="0.2">
      <c r="A29" s="224">
        <v>2</v>
      </c>
      <c r="B29" s="1073" t="s">
        <v>390</v>
      </c>
      <c r="C29" s="1074"/>
      <c r="D29" s="1074"/>
      <c r="E29" s="1074"/>
      <c r="F29" s="1074"/>
      <c r="G29" s="1074"/>
      <c r="H29" s="1074"/>
      <c r="I29" s="1074"/>
      <c r="J29" s="1074"/>
      <c r="K29" s="1074"/>
      <c r="L29" s="1074"/>
      <c r="M29" s="1074"/>
      <c r="N29" s="1074"/>
      <c r="O29" s="1074"/>
      <c r="P29" s="1075"/>
      <c r="Q29" s="1081">
        <v>10845</v>
      </c>
      <c r="R29" s="1082"/>
      <c r="S29" s="1082"/>
      <c r="T29" s="1082"/>
      <c r="U29" s="1082"/>
      <c r="V29" s="1082">
        <v>10834</v>
      </c>
      <c r="W29" s="1082"/>
      <c r="X29" s="1082"/>
      <c r="Y29" s="1082"/>
      <c r="Z29" s="1082"/>
      <c r="AA29" s="1082">
        <v>11</v>
      </c>
      <c r="AB29" s="1082"/>
      <c r="AC29" s="1082"/>
      <c r="AD29" s="1082"/>
      <c r="AE29" s="1083"/>
      <c r="AF29" s="1078">
        <v>11</v>
      </c>
      <c r="AG29" s="1079"/>
      <c r="AH29" s="1079"/>
      <c r="AI29" s="1079"/>
      <c r="AJ29" s="1080"/>
      <c r="AK29" s="1023">
        <v>5139</v>
      </c>
      <c r="AL29" s="1014"/>
      <c r="AM29" s="1014"/>
      <c r="AN29" s="1014"/>
      <c r="AO29" s="1014"/>
      <c r="AP29" s="1014" t="s">
        <v>573</v>
      </c>
      <c r="AQ29" s="1014"/>
      <c r="AR29" s="1014"/>
      <c r="AS29" s="1014"/>
      <c r="AT29" s="1014"/>
      <c r="AU29" s="1014" t="s">
        <v>573</v>
      </c>
      <c r="AV29" s="1014"/>
      <c r="AW29" s="1014"/>
      <c r="AX29" s="1014"/>
      <c r="AY29" s="1014"/>
      <c r="AZ29" s="1084" t="s">
        <v>574</v>
      </c>
      <c r="BA29" s="1084"/>
      <c r="BB29" s="1084"/>
      <c r="BC29" s="1084"/>
      <c r="BD29" s="1084"/>
      <c r="BE29" s="1015"/>
      <c r="BF29" s="1015"/>
      <c r="BG29" s="1015"/>
      <c r="BH29" s="1015"/>
      <c r="BI29" s="1016"/>
      <c r="BJ29" s="214"/>
      <c r="BK29" s="214"/>
      <c r="BL29" s="214"/>
      <c r="BM29" s="214"/>
      <c r="BN29" s="214"/>
      <c r="BO29" s="223"/>
      <c r="BP29" s="223"/>
      <c r="BQ29" s="220">
        <v>23</v>
      </c>
      <c r="BR29" s="221"/>
      <c r="BS29" s="1035"/>
      <c r="BT29" s="1036"/>
      <c r="BU29" s="1036"/>
      <c r="BV29" s="1036"/>
      <c r="BW29" s="1036"/>
      <c r="BX29" s="1036"/>
      <c r="BY29" s="1036"/>
      <c r="BZ29" s="1036"/>
      <c r="CA29" s="1036"/>
      <c r="CB29" s="1036"/>
      <c r="CC29" s="1036"/>
      <c r="CD29" s="1036"/>
      <c r="CE29" s="1036"/>
      <c r="CF29" s="1036"/>
      <c r="CG29" s="1057"/>
      <c r="CH29" s="1032"/>
      <c r="CI29" s="1033"/>
      <c r="CJ29" s="1033"/>
      <c r="CK29" s="1033"/>
      <c r="CL29" s="1034"/>
      <c r="CM29" s="1032"/>
      <c r="CN29" s="1033"/>
      <c r="CO29" s="1033"/>
      <c r="CP29" s="1033"/>
      <c r="CQ29" s="1034"/>
      <c r="CR29" s="1032"/>
      <c r="CS29" s="1033"/>
      <c r="CT29" s="1033"/>
      <c r="CU29" s="1033"/>
      <c r="CV29" s="1034"/>
      <c r="CW29" s="1032"/>
      <c r="CX29" s="1033"/>
      <c r="CY29" s="1033"/>
      <c r="CZ29" s="1033"/>
      <c r="DA29" s="1034"/>
      <c r="DB29" s="1032"/>
      <c r="DC29" s="1033"/>
      <c r="DD29" s="1033"/>
      <c r="DE29" s="1033"/>
      <c r="DF29" s="1034"/>
      <c r="DG29" s="1032"/>
      <c r="DH29" s="1033"/>
      <c r="DI29" s="1033"/>
      <c r="DJ29" s="1033"/>
      <c r="DK29" s="1034"/>
      <c r="DL29" s="1032"/>
      <c r="DM29" s="1033"/>
      <c r="DN29" s="1033"/>
      <c r="DO29" s="1033"/>
      <c r="DP29" s="1034"/>
      <c r="DQ29" s="1032"/>
      <c r="DR29" s="1033"/>
      <c r="DS29" s="1033"/>
      <c r="DT29" s="1033"/>
      <c r="DU29" s="1034"/>
      <c r="DV29" s="1035"/>
      <c r="DW29" s="1036"/>
      <c r="DX29" s="1036"/>
      <c r="DY29" s="1036"/>
      <c r="DZ29" s="1037"/>
      <c r="EA29" s="212"/>
    </row>
    <row r="30" spans="1:131" ht="26.55" customHeight="1" x14ac:dyDescent="0.2">
      <c r="A30" s="224">
        <v>3</v>
      </c>
      <c r="B30" s="1073" t="s">
        <v>391</v>
      </c>
      <c r="C30" s="1074"/>
      <c r="D30" s="1074"/>
      <c r="E30" s="1074"/>
      <c r="F30" s="1074"/>
      <c r="G30" s="1074"/>
      <c r="H30" s="1074"/>
      <c r="I30" s="1074"/>
      <c r="J30" s="1074"/>
      <c r="K30" s="1074"/>
      <c r="L30" s="1074"/>
      <c r="M30" s="1074"/>
      <c r="N30" s="1074"/>
      <c r="O30" s="1074"/>
      <c r="P30" s="1075"/>
      <c r="Q30" s="1081">
        <v>232</v>
      </c>
      <c r="R30" s="1082"/>
      <c r="S30" s="1082"/>
      <c r="T30" s="1082"/>
      <c r="U30" s="1082"/>
      <c r="V30" s="1082">
        <v>211</v>
      </c>
      <c r="W30" s="1082"/>
      <c r="X30" s="1082"/>
      <c r="Y30" s="1082"/>
      <c r="Z30" s="1082"/>
      <c r="AA30" s="1082">
        <v>21</v>
      </c>
      <c r="AB30" s="1082"/>
      <c r="AC30" s="1082"/>
      <c r="AD30" s="1082"/>
      <c r="AE30" s="1083"/>
      <c r="AF30" s="1078">
        <v>21</v>
      </c>
      <c r="AG30" s="1079"/>
      <c r="AH30" s="1079"/>
      <c r="AI30" s="1079"/>
      <c r="AJ30" s="1080"/>
      <c r="AK30" s="1023" t="s">
        <v>573</v>
      </c>
      <c r="AL30" s="1014"/>
      <c r="AM30" s="1014"/>
      <c r="AN30" s="1014"/>
      <c r="AO30" s="1014"/>
      <c r="AP30" s="1014" t="s">
        <v>573</v>
      </c>
      <c r="AQ30" s="1014"/>
      <c r="AR30" s="1014"/>
      <c r="AS30" s="1014"/>
      <c r="AT30" s="1014"/>
      <c r="AU30" s="1014" t="s">
        <v>573</v>
      </c>
      <c r="AV30" s="1014"/>
      <c r="AW30" s="1014"/>
      <c r="AX30" s="1014"/>
      <c r="AY30" s="1014"/>
      <c r="AZ30" s="1084" t="s">
        <v>574</v>
      </c>
      <c r="BA30" s="1084"/>
      <c r="BB30" s="1084"/>
      <c r="BC30" s="1084"/>
      <c r="BD30" s="1084"/>
      <c r="BE30" s="1015"/>
      <c r="BF30" s="1015"/>
      <c r="BG30" s="1015"/>
      <c r="BH30" s="1015"/>
      <c r="BI30" s="1016"/>
      <c r="BJ30" s="214"/>
      <c r="BK30" s="214"/>
      <c r="BL30" s="214"/>
      <c r="BM30" s="214"/>
      <c r="BN30" s="214"/>
      <c r="BO30" s="223"/>
      <c r="BP30" s="223"/>
      <c r="BQ30" s="220">
        <v>24</v>
      </c>
      <c r="BR30" s="221"/>
      <c r="BS30" s="1035"/>
      <c r="BT30" s="1036"/>
      <c r="BU30" s="1036"/>
      <c r="BV30" s="1036"/>
      <c r="BW30" s="1036"/>
      <c r="BX30" s="1036"/>
      <c r="BY30" s="1036"/>
      <c r="BZ30" s="1036"/>
      <c r="CA30" s="1036"/>
      <c r="CB30" s="1036"/>
      <c r="CC30" s="1036"/>
      <c r="CD30" s="1036"/>
      <c r="CE30" s="1036"/>
      <c r="CF30" s="1036"/>
      <c r="CG30" s="1057"/>
      <c r="CH30" s="1032"/>
      <c r="CI30" s="1033"/>
      <c r="CJ30" s="1033"/>
      <c r="CK30" s="1033"/>
      <c r="CL30" s="1034"/>
      <c r="CM30" s="1032"/>
      <c r="CN30" s="1033"/>
      <c r="CO30" s="1033"/>
      <c r="CP30" s="1033"/>
      <c r="CQ30" s="1034"/>
      <c r="CR30" s="1032"/>
      <c r="CS30" s="1033"/>
      <c r="CT30" s="1033"/>
      <c r="CU30" s="1033"/>
      <c r="CV30" s="1034"/>
      <c r="CW30" s="1032"/>
      <c r="CX30" s="1033"/>
      <c r="CY30" s="1033"/>
      <c r="CZ30" s="1033"/>
      <c r="DA30" s="1034"/>
      <c r="DB30" s="1032"/>
      <c r="DC30" s="1033"/>
      <c r="DD30" s="1033"/>
      <c r="DE30" s="1033"/>
      <c r="DF30" s="1034"/>
      <c r="DG30" s="1032"/>
      <c r="DH30" s="1033"/>
      <c r="DI30" s="1033"/>
      <c r="DJ30" s="1033"/>
      <c r="DK30" s="1034"/>
      <c r="DL30" s="1032"/>
      <c r="DM30" s="1033"/>
      <c r="DN30" s="1033"/>
      <c r="DO30" s="1033"/>
      <c r="DP30" s="1034"/>
      <c r="DQ30" s="1032"/>
      <c r="DR30" s="1033"/>
      <c r="DS30" s="1033"/>
      <c r="DT30" s="1033"/>
      <c r="DU30" s="1034"/>
      <c r="DV30" s="1035"/>
      <c r="DW30" s="1036"/>
      <c r="DX30" s="1036"/>
      <c r="DY30" s="1036"/>
      <c r="DZ30" s="1037"/>
      <c r="EA30" s="212"/>
    </row>
    <row r="31" spans="1:131" ht="26.55" customHeight="1" x14ac:dyDescent="0.2">
      <c r="A31" s="224">
        <v>4</v>
      </c>
      <c r="B31" s="1073" t="s">
        <v>392</v>
      </c>
      <c r="C31" s="1074"/>
      <c r="D31" s="1074"/>
      <c r="E31" s="1074"/>
      <c r="F31" s="1074"/>
      <c r="G31" s="1074"/>
      <c r="H31" s="1074"/>
      <c r="I31" s="1074"/>
      <c r="J31" s="1074"/>
      <c r="K31" s="1074"/>
      <c r="L31" s="1074"/>
      <c r="M31" s="1074"/>
      <c r="N31" s="1074"/>
      <c r="O31" s="1074"/>
      <c r="P31" s="1075"/>
      <c r="Q31" s="1081">
        <v>36626</v>
      </c>
      <c r="R31" s="1082"/>
      <c r="S31" s="1082"/>
      <c r="T31" s="1082"/>
      <c r="U31" s="1082"/>
      <c r="V31" s="1082">
        <v>36443</v>
      </c>
      <c r="W31" s="1082"/>
      <c r="X31" s="1082"/>
      <c r="Y31" s="1082"/>
      <c r="Z31" s="1082"/>
      <c r="AA31" s="1082">
        <v>183</v>
      </c>
      <c r="AB31" s="1082"/>
      <c r="AC31" s="1082"/>
      <c r="AD31" s="1082"/>
      <c r="AE31" s="1083"/>
      <c r="AF31" s="1078">
        <v>183</v>
      </c>
      <c r="AG31" s="1079"/>
      <c r="AH31" s="1079"/>
      <c r="AI31" s="1079"/>
      <c r="AJ31" s="1080"/>
      <c r="AK31" s="1023">
        <v>284</v>
      </c>
      <c r="AL31" s="1014"/>
      <c r="AM31" s="1014"/>
      <c r="AN31" s="1014"/>
      <c r="AO31" s="1014"/>
      <c r="AP31" s="1014" t="s">
        <v>573</v>
      </c>
      <c r="AQ31" s="1014"/>
      <c r="AR31" s="1014"/>
      <c r="AS31" s="1014"/>
      <c r="AT31" s="1014"/>
      <c r="AU31" s="1014" t="s">
        <v>573</v>
      </c>
      <c r="AV31" s="1014"/>
      <c r="AW31" s="1014"/>
      <c r="AX31" s="1014"/>
      <c r="AY31" s="1014"/>
      <c r="AZ31" s="1084" t="s">
        <v>574</v>
      </c>
      <c r="BA31" s="1084"/>
      <c r="BB31" s="1084"/>
      <c r="BC31" s="1084"/>
      <c r="BD31" s="1084"/>
      <c r="BE31" s="1015"/>
      <c r="BF31" s="1015"/>
      <c r="BG31" s="1015"/>
      <c r="BH31" s="1015"/>
      <c r="BI31" s="1016"/>
      <c r="BJ31" s="214"/>
      <c r="BK31" s="214"/>
      <c r="BL31" s="214"/>
      <c r="BM31" s="214"/>
      <c r="BN31" s="214"/>
      <c r="BO31" s="223"/>
      <c r="BP31" s="223"/>
      <c r="BQ31" s="220">
        <v>25</v>
      </c>
      <c r="BR31" s="221"/>
      <c r="BS31" s="1035"/>
      <c r="BT31" s="1036"/>
      <c r="BU31" s="1036"/>
      <c r="BV31" s="1036"/>
      <c r="BW31" s="1036"/>
      <c r="BX31" s="1036"/>
      <c r="BY31" s="1036"/>
      <c r="BZ31" s="1036"/>
      <c r="CA31" s="1036"/>
      <c r="CB31" s="1036"/>
      <c r="CC31" s="1036"/>
      <c r="CD31" s="1036"/>
      <c r="CE31" s="1036"/>
      <c r="CF31" s="1036"/>
      <c r="CG31" s="1057"/>
      <c r="CH31" s="1032"/>
      <c r="CI31" s="1033"/>
      <c r="CJ31" s="1033"/>
      <c r="CK31" s="1033"/>
      <c r="CL31" s="1034"/>
      <c r="CM31" s="1032"/>
      <c r="CN31" s="1033"/>
      <c r="CO31" s="1033"/>
      <c r="CP31" s="1033"/>
      <c r="CQ31" s="1034"/>
      <c r="CR31" s="1032"/>
      <c r="CS31" s="1033"/>
      <c r="CT31" s="1033"/>
      <c r="CU31" s="1033"/>
      <c r="CV31" s="1034"/>
      <c r="CW31" s="1032"/>
      <c r="CX31" s="1033"/>
      <c r="CY31" s="1033"/>
      <c r="CZ31" s="1033"/>
      <c r="DA31" s="1034"/>
      <c r="DB31" s="1032"/>
      <c r="DC31" s="1033"/>
      <c r="DD31" s="1033"/>
      <c r="DE31" s="1033"/>
      <c r="DF31" s="1034"/>
      <c r="DG31" s="1032"/>
      <c r="DH31" s="1033"/>
      <c r="DI31" s="1033"/>
      <c r="DJ31" s="1033"/>
      <c r="DK31" s="1034"/>
      <c r="DL31" s="1032"/>
      <c r="DM31" s="1033"/>
      <c r="DN31" s="1033"/>
      <c r="DO31" s="1033"/>
      <c r="DP31" s="1034"/>
      <c r="DQ31" s="1032"/>
      <c r="DR31" s="1033"/>
      <c r="DS31" s="1033"/>
      <c r="DT31" s="1033"/>
      <c r="DU31" s="1034"/>
      <c r="DV31" s="1035"/>
      <c r="DW31" s="1036"/>
      <c r="DX31" s="1036"/>
      <c r="DY31" s="1036"/>
      <c r="DZ31" s="1037"/>
      <c r="EA31" s="212"/>
    </row>
    <row r="32" spans="1:131" ht="26.55" customHeight="1" x14ac:dyDescent="0.2">
      <c r="A32" s="224">
        <v>5</v>
      </c>
      <c r="B32" s="1073" t="s">
        <v>393</v>
      </c>
      <c r="C32" s="1074"/>
      <c r="D32" s="1074"/>
      <c r="E32" s="1074"/>
      <c r="F32" s="1074"/>
      <c r="G32" s="1074"/>
      <c r="H32" s="1074"/>
      <c r="I32" s="1074"/>
      <c r="J32" s="1074"/>
      <c r="K32" s="1074"/>
      <c r="L32" s="1074"/>
      <c r="M32" s="1074"/>
      <c r="N32" s="1074"/>
      <c r="O32" s="1074"/>
      <c r="P32" s="1075"/>
      <c r="Q32" s="1081">
        <v>6225</v>
      </c>
      <c r="R32" s="1082"/>
      <c r="S32" s="1082"/>
      <c r="T32" s="1082"/>
      <c r="U32" s="1082"/>
      <c r="V32" s="1082">
        <v>5928</v>
      </c>
      <c r="W32" s="1082"/>
      <c r="X32" s="1082"/>
      <c r="Y32" s="1082"/>
      <c r="Z32" s="1082"/>
      <c r="AA32" s="1082">
        <v>296</v>
      </c>
      <c r="AB32" s="1082"/>
      <c r="AC32" s="1082"/>
      <c r="AD32" s="1082"/>
      <c r="AE32" s="1083"/>
      <c r="AF32" s="1078">
        <v>1938</v>
      </c>
      <c r="AG32" s="1079"/>
      <c r="AH32" s="1079"/>
      <c r="AI32" s="1079"/>
      <c r="AJ32" s="1080"/>
      <c r="AK32" s="1023">
        <v>27</v>
      </c>
      <c r="AL32" s="1014"/>
      <c r="AM32" s="1014"/>
      <c r="AN32" s="1014"/>
      <c r="AO32" s="1014"/>
      <c r="AP32" s="1014">
        <v>4968</v>
      </c>
      <c r="AQ32" s="1014"/>
      <c r="AR32" s="1014"/>
      <c r="AS32" s="1014"/>
      <c r="AT32" s="1014"/>
      <c r="AU32" s="1014">
        <v>5</v>
      </c>
      <c r="AV32" s="1014"/>
      <c r="AW32" s="1014"/>
      <c r="AX32" s="1014"/>
      <c r="AY32" s="1014"/>
      <c r="AZ32" s="1084" t="s">
        <v>574</v>
      </c>
      <c r="BA32" s="1084"/>
      <c r="BB32" s="1084"/>
      <c r="BC32" s="1084"/>
      <c r="BD32" s="1084"/>
      <c r="BE32" s="1015" t="s">
        <v>394</v>
      </c>
      <c r="BF32" s="1015"/>
      <c r="BG32" s="1015"/>
      <c r="BH32" s="1015"/>
      <c r="BI32" s="1016"/>
      <c r="BJ32" s="214"/>
      <c r="BK32" s="214"/>
      <c r="BL32" s="214"/>
      <c r="BM32" s="214"/>
      <c r="BN32" s="214"/>
      <c r="BO32" s="223"/>
      <c r="BP32" s="223"/>
      <c r="BQ32" s="220">
        <v>26</v>
      </c>
      <c r="BR32" s="221"/>
      <c r="BS32" s="1035"/>
      <c r="BT32" s="1036"/>
      <c r="BU32" s="1036"/>
      <c r="BV32" s="1036"/>
      <c r="BW32" s="1036"/>
      <c r="BX32" s="1036"/>
      <c r="BY32" s="1036"/>
      <c r="BZ32" s="1036"/>
      <c r="CA32" s="1036"/>
      <c r="CB32" s="1036"/>
      <c r="CC32" s="1036"/>
      <c r="CD32" s="1036"/>
      <c r="CE32" s="1036"/>
      <c r="CF32" s="1036"/>
      <c r="CG32" s="1057"/>
      <c r="CH32" s="1032"/>
      <c r="CI32" s="1033"/>
      <c r="CJ32" s="1033"/>
      <c r="CK32" s="1033"/>
      <c r="CL32" s="1034"/>
      <c r="CM32" s="1032"/>
      <c r="CN32" s="1033"/>
      <c r="CO32" s="1033"/>
      <c r="CP32" s="1033"/>
      <c r="CQ32" s="1034"/>
      <c r="CR32" s="1032"/>
      <c r="CS32" s="1033"/>
      <c r="CT32" s="1033"/>
      <c r="CU32" s="1033"/>
      <c r="CV32" s="1034"/>
      <c r="CW32" s="1032"/>
      <c r="CX32" s="1033"/>
      <c r="CY32" s="1033"/>
      <c r="CZ32" s="1033"/>
      <c r="DA32" s="1034"/>
      <c r="DB32" s="1032"/>
      <c r="DC32" s="1033"/>
      <c r="DD32" s="1033"/>
      <c r="DE32" s="1033"/>
      <c r="DF32" s="1034"/>
      <c r="DG32" s="1032"/>
      <c r="DH32" s="1033"/>
      <c r="DI32" s="1033"/>
      <c r="DJ32" s="1033"/>
      <c r="DK32" s="1034"/>
      <c r="DL32" s="1032"/>
      <c r="DM32" s="1033"/>
      <c r="DN32" s="1033"/>
      <c r="DO32" s="1033"/>
      <c r="DP32" s="1034"/>
      <c r="DQ32" s="1032"/>
      <c r="DR32" s="1033"/>
      <c r="DS32" s="1033"/>
      <c r="DT32" s="1033"/>
      <c r="DU32" s="1034"/>
      <c r="DV32" s="1035"/>
      <c r="DW32" s="1036"/>
      <c r="DX32" s="1036"/>
      <c r="DY32" s="1036"/>
      <c r="DZ32" s="1037"/>
      <c r="EA32" s="212"/>
    </row>
    <row r="33" spans="1:131" ht="26.55" customHeight="1" x14ac:dyDescent="0.2">
      <c r="A33" s="224">
        <v>6</v>
      </c>
      <c r="B33" s="1073" t="s">
        <v>395</v>
      </c>
      <c r="C33" s="1074"/>
      <c r="D33" s="1074"/>
      <c r="E33" s="1074"/>
      <c r="F33" s="1074"/>
      <c r="G33" s="1074"/>
      <c r="H33" s="1074"/>
      <c r="I33" s="1074"/>
      <c r="J33" s="1074"/>
      <c r="K33" s="1074"/>
      <c r="L33" s="1074"/>
      <c r="M33" s="1074"/>
      <c r="N33" s="1074"/>
      <c r="O33" s="1074"/>
      <c r="P33" s="1075"/>
      <c r="Q33" s="1081">
        <v>8860</v>
      </c>
      <c r="R33" s="1082"/>
      <c r="S33" s="1082"/>
      <c r="T33" s="1082"/>
      <c r="U33" s="1082"/>
      <c r="V33" s="1082">
        <v>8564</v>
      </c>
      <c r="W33" s="1082"/>
      <c r="X33" s="1082"/>
      <c r="Y33" s="1082"/>
      <c r="Z33" s="1082"/>
      <c r="AA33" s="1082">
        <v>296</v>
      </c>
      <c r="AB33" s="1082"/>
      <c r="AC33" s="1082"/>
      <c r="AD33" s="1082"/>
      <c r="AE33" s="1083"/>
      <c r="AF33" s="1078">
        <v>2956</v>
      </c>
      <c r="AG33" s="1079"/>
      <c r="AH33" s="1079"/>
      <c r="AI33" s="1079"/>
      <c r="AJ33" s="1080"/>
      <c r="AK33" s="1023">
        <v>2505</v>
      </c>
      <c r="AL33" s="1014"/>
      <c r="AM33" s="1014"/>
      <c r="AN33" s="1014"/>
      <c r="AO33" s="1014"/>
      <c r="AP33" s="1014">
        <v>36835</v>
      </c>
      <c r="AQ33" s="1014"/>
      <c r="AR33" s="1014"/>
      <c r="AS33" s="1014"/>
      <c r="AT33" s="1014"/>
      <c r="AU33" s="1014">
        <v>18270</v>
      </c>
      <c r="AV33" s="1014"/>
      <c r="AW33" s="1014"/>
      <c r="AX33" s="1014"/>
      <c r="AY33" s="1014"/>
      <c r="AZ33" s="1084" t="s">
        <v>574</v>
      </c>
      <c r="BA33" s="1084"/>
      <c r="BB33" s="1084"/>
      <c r="BC33" s="1084"/>
      <c r="BD33" s="1084"/>
      <c r="BE33" s="1015" t="s">
        <v>394</v>
      </c>
      <c r="BF33" s="1015"/>
      <c r="BG33" s="1015"/>
      <c r="BH33" s="1015"/>
      <c r="BI33" s="1016"/>
      <c r="BJ33" s="214"/>
      <c r="BK33" s="214"/>
      <c r="BL33" s="214"/>
      <c r="BM33" s="214"/>
      <c r="BN33" s="214"/>
      <c r="BO33" s="223"/>
      <c r="BP33" s="223"/>
      <c r="BQ33" s="220">
        <v>27</v>
      </c>
      <c r="BR33" s="221"/>
      <c r="BS33" s="1035"/>
      <c r="BT33" s="1036"/>
      <c r="BU33" s="1036"/>
      <c r="BV33" s="1036"/>
      <c r="BW33" s="1036"/>
      <c r="BX33" s="1036"/>
      <c r="BY33" s="1036"/>
      <c r="BZ33" s="1036"/>
      <c r="CA33" s="1036"/>
      <c r="CB33" s="1036"/>
      <c r="CC33" s="1036"/>
      <c r="CD33" s="1036"/>
      <c r="CE33" s="1036"/>
      <c r="CF33" s="1036"/>
      <c r="CG33" s="1057"/>
      <c r="CH33" s="1032"/>
      <c r="CI33" s="1033"/>
      <c r="CJ33" s="1033"/>
      <c r="CK33" s="1033"/>
      <c r="CL33" s="1034"/>
      <c r="CM33" s="1032"/>
      <c r="CN33" s="1033"/>
      <c r="CO33" s="1033"/>
      <c r="CP33" s="1033"/>
      <c r="CQ33" s="1034"/>
      <c r="CR33" s="1032"/>
      <c r="CS33" s="1033"/>
      <c r="CT33" s="1033"/>
      <c r="CU33" s="1033"/>
      <c r="CV33" s="1034"/>
      <c r="CW33" s="1032"/>
      <c r="CX33" s="1033"/>
      <c r="CY33" s="1033"/>
      <c r="CZ33" s="1033"/>
      <c r="DA33" s="1034"/>
      <c r="DB33" s="1032"/>
      <c r="DC33" s="1033"/>
      <c r="DD33" s="1033"/>
      <c r="DE33" s="1033"/>
      <c r="DF33" s="1034"/>
      <c r="DG33" s="1032"/>
      <c r="DH33" s="1033"/>
      <c r="DI33" s="1033"/>
      <c r="DJ33" s="1033"/>
      <c r="DK33" s="1034"/>
      <c r="DL33" s="1032"/>
      <c r="DM33" s="1033"/>
      <c r="DN33" s="1033"/>
      <c r="DO33" s="1033"/>
      <c r="DP33" s="1034"/>
      <c r="DQ33" s="1032"/>
      <c r="DR33" s="1033"/>
      <c r="DS33" s="1033"/>
      <c r="DT33" s="1033"/>
      <c r="DU33" s="1034"/>
      <c r="DV33" s="1035"/>
      <c r="DW33" s="1036"/>
      <c r="DX33" s="1036"/>
      <c r="DY33" s="1036"/>
      <c r="DZ33" s="1037"/>
      <c r="EA33" s="212"/>
    </row>
    <row r="34" spans="1:131" ht="26.55" customHeight="1" x14ac:dyDescent="0.2">
      <c r="A34" s="224">
        <v>7</v>
      </c>
      <c r="B34" s="1073" t="s">
        <v>396</v>
      </c>
      <c r="C34" s="1074"/>
      <c r="D34" s="1074"/>
      <c r="E34" s="1074"/>
      <c r="F34" s="1074"/>
      <c r="G34" s="1074"/>
      <c r="H34" s="1074"/>
      <c r="I34" s="1074"/>
      <c r="J34" s="1074"/>
      <c r="K34" s="1074"/>
      <c r="L34" s="1074"/>
      <c r="M34" s="1074"/>
      <c r="N34" s="1074"/>
      <c r="O34" s="1074"/>
      <c r="P34" s="1075"/>
      <c r="Q34" s="1081">
        <v>36258</v>
      </c>
      <c r="R34" s="1082"/>
      <c r="S34" s="1082"/>
      <c r="T34" s="1082"/>
      <c r="U34" s="1082"/>
      <c r="V34" s="1082">
        <v>36860</v>
      </c>
      <c r="W34" s="1082"/>
      <c r="X34" s="1082"/>
      <c r="Y34" s="1082"/>
      <c r="Z34" s="1082"/>
      <c r="AA34" s="1082">
        <v>-603</v>
      </c>
      <c r="AB34" s="1082"/>
      <c r="AC34" s="1082"/>
      <c r="AD34" s="1082"/>
      <c r="AE34" s="1083"/>
      <c r="AF34" s="1078">
        <v>11217</v>
      </c>
      <c r="AG34" s="1079"/>
      <c r="AH34" s="1079"/>
      <c r="AI34" s="1079"/>
      <c r="AJ34" s="1080"/>
      <c r="AK34" s="1023">
        <v>2765</v>
      </c>
      <c r="AL34" s="1014"/>
      <c r="AM34" s="1014"/>
      <c r="AN34" s="1014"/>
      <c r="AO34" s="1014"/>
      <c r="AP34" s="1014">
        <v>6691</v>
      </c>
      <c r="AQ34" s="1014"/>
      <c r="AR34" s="1014"/>
      <c r="AS34" s="1014"/>
      <c r="AT34" s="1014"/>
      <c r="AU34" s="1014">
        <v>4209</v>
      </c>
      <c r="AV34" s="1014"/>
      <c r="AW34" s="1014"/>
      <c r="AX34" s="1014"/>
      <c r="AY34" s="1014"/>
      <c r="AZ34" s="1084" t="s">
        <v>574</v>
      </c>
      <c r="BA34" s="1084"/>
      <c r="BB34" s="1084"/>
      <c r="BC34" s="1084"/>
      <c r="BD34" s="1084"/>
      <c r="BE34" s="1015" t="s">
        <v>394</v>
      </c>
      <c r="BF34" s="1015"/>
      <c r="BG34" s="1015"/>
      <c r="BH34" s="1015"/>
      <c r="BI34" s="1016"/>
      <c r="BJ34" s="214"/>
      <c r="BK34" s="214"/>
      <c r="BL34" s="214"/>
      <c r="BM34" s="214"/>
      <c r="BN34" s="214"/>
      <c r="BO34" s="223"/>
      <c r="BP34" s="223"/>
      <c r="BQ34" s="220">
        <v>28</v>
      </c>
      <c r="BR34" s="221"/>
      <c r="BS34" s="1035"/>
      <c r="BT34" s="1036"/>
      <c r="BU34" s="1036"/>
      <c r="BV34" s="1036"/>
      <c r="BW34" s="1036"/>
      <c r="BX34" s="1036"/>
      <c r="BY34" s="1036"/>
      <c r="BZ34" s="1036"/>
      <c r="CA34" s="1036"/>
      <c r="CB34" s="1036"/>
      <c r="CC34" s="1036"/>
      <c r="CD34" s="1036"/>
      <c r="CE34" s="1036"/>
      <c r="CF34" s="1036"/>
      <c r="CG34" s="1057"/>
      <c r="CH34" s="1032"/>
      <c r="CI34" s="1033"/>
      <c r="CJ34" s="1033"/>
      <c r="CK34" s="1033"/>
      <c r="CL34" s="1034"/>
      <c r="CM34" s="1032"/>
      <c r="CN34" s="1033"/>
      <c r="CO34" s="1033"/>
      <c r="CP34" s="1033"/>
      <c r="CQ34" s="1034"/>
      <c r="CR34" s="1032"/>
      <c r="CS34" s="1033"/>
      <c r="CT34" s="1033"/>
      <c r="CU34" s="1033"/>
      <c r="CV34" s="1034"/>
      <c r="CW34" s="1032"/>
      <c r="CX34" s="1033"/>
      <c r="CY34" s="1033"/>
      <c r="CZ34" s="1033"/>
      <c r="DA34" s="1034"/>
      <c r="DB34" s="1032"/>
      <c r="DC34" s="1033"/>
      <c r="DD34" s="1033"/>
      <c r="DE34" s="1033"/>
      <c r="DF34" s="1034"/>
      <c r="DG34" s="1032"/>
      <c r="DH34" s="1033"/>
      <c r="DI34" s="1033"/>
      <c r="DJ34" s="1033"/>
      <c r="DK34" s="1034"/>
      <c r="DL34" s="1032"/>
      <c r="DM34" s="1033"/>
      <c r="DN34" s="1033"/>
      <c r="DO34" s="1033"/>
      <c r="DP34" s="1034"/>
      <c r="DQ34" s="1032"/>
      <c r="DR34" s="1033"/>
      <c r="DS34" s="1033"/>
      <c r="DT34" s="1033"/>
      <c r="DU34" s="1034"/>
      <c r="DV34" s="1035"/>
      <c r="DW34" s="1036"/>
      <c r="DX34" s="1036"/>
      <c r="DY34" s="1036"/>
      <c r="DZ34" s="1037"/>
      <c r="EA34" s="212"/>
    </row>
    <row r="35" spans="1:131" ht="26.55" customHeight="1" x14ac:dyDescent="0.2">
      <c r="A35" s="224">
        <v>8</v>
      </c>
      <c r="B35" s="1073" t="s">
        <v>397</v>
      </c>
      <c r="C35" s="1074"/>
      <c r="D35" s="1074"/>
      <c r="E35" s="1074"/>
      <c r="F35" s="1074"/>
      <c r="G35" s="1074"/>
      <c r="H35" s="1074"/>
      <c r="I35" s="1074"/>
      <c r="J35" s="1074"/>
      <c r="K35" s="1074"/>
      <c r="L35" s="1074"/>
      <c r="M35" s="1074"/>
      <c r="N35" s="1074"/>
      <c r="O35" s="1074"/>
      <c r="P35" s="1075"/>
      <c r="Q35" s="1081">
        <v>1930</v>
      </c>
      <c r="R35" s="1082"/>
      <c r="S35" s="1082"/>
      <c r="T35" s="1082"/>
      <c r="U35" s="1082"/>
      <c r="V35" s="1082">
        <v>1930</v>
      </c>
      <c r="W35" s="1082"/>
      <c r="X35" s="1082"/>
      <c r="Y35" s="1082"/>
      <c r="Z35" s="1082"/>
      <c r="AA35" s="1082" t="s">
        <v>573</v>
      </c>
      <c r="AB35" s="1082"/>
      <c r="AC35" s="1082"/>
      <c r="AD35" s="1082"/>
      <c r="AE35" s="1083"/>
      <c r="AF35" s="1078" t="s">
        <v>122</v>
      </c>
      <c r="AG35" s="1079"/>
      <c r="AH35" s="1079"/>
      <c r="AI35" s="1079"/>
      <c r="AJ35" s="1080"/>
      <c r="AK35" s="1023">
        <v>1015</v>
      </c>
      <c r="AL35" s="1014"/>
      <c r="AM35" s="1014"/>
      <c r="AN35" s="1014"/>
      <c r="AO35" s="1014"/>
      <c r="AP35" s="1014">
        <v>2062</v>
      </c>
      <c r="AQ35" s="1014"/>
      <c r="AR35" s="1014"/>
      <c r="AS35" s="1014"/>
      <c r="AT35" s="1014"/>
      <c r="AU35" s="1014">
        <v>1237</v>
      </c>
      <c r="AV35" s="1014"/>
      <c r="AW35" s="1014"/>
      <c r="AX35" s="1014"/>
      <c r="AY35" s="1014"/>
      <c r="AZ35" s="1084" t="s">
        <v>574</v>
      </c>
      <c r="BA35" s="1084"/>
      <c r="BB35" s="1084"/>
      <c r="BC35" s="1084"/>
      <c r="BD35" s="1084"/>
      <c r="BE35" s="1015" t="s">
        <v>398</v>
      </c>
      <c r="BF35" s="1015"/>
      <c r="BG35" s="1015"/>
      <c r="BH35" s="1015"/>
      <c r="BI35" s="1016"/>
      <c r="BJ35" s="214"/>
      <c r="BK35" s="214"/>
      <c r="BL35" s="214"/>
      <c r="BM35" s="214"/>
      <c r="BN35" s="214"/>
      <c r="BO35" s="223"/>
      <c r="BP35" s="223"/>
      <c r="BQ35" s="220">
        <v>29</v>
      </c>
      <c r="BR35" s="221"/>
      <c r="BS35" s="1035"/>
      <c r="BT35" s="1036"/>
      <c r="BU35" s="1036"/>
      <c r="BV35" s="1036"/>
      <c r="BW35" s="1036"/>
      <c r="BX35" s="1036"/>
      <c r="BY35" s="1036"/>
      <c r="BZ35" s="1036"/>
      <c r="CA35" s="1036"/>
      <c r="CB35" s="1036"/>
      <c r="CC35" s="1036"/>
      <c r="CD35" s="1036"/>
      <c r="CE35" s="1036"/>
      <c r="CF35" s="1036"/>
      <c r="CG35" s="1057"/>
      <c r="CH35" s="1032"/>
      <c r="CI35" s="1033"/>
      <c r="CJ35" s="1033"/>
      <c r="CK35" s="1033"/>
      <c r="CL35" s="1034"/>
      <c r="CM35" s="1032"/>
      <c r="CN35" s="1033"/>
      <c r="CO35" s="1033"/>
      <c r="CP35" s="1033"/>
      <c r="CQ35" s="1034"/>
      <c r="CR35" s="1032"/>
      <c r="CS35" s="1033"/>
      <c r="CT35" s="1033"/>
      <c r="CU35" s="1033"/>
      <c r="CV35" s="1034"/>
      <c r="CW35" s="1032"/>
      <c r="CX35" s="1033"/>
      <c r="CY35" s="1033"/>
      <c r="CZ35" s="1033"/>
      <c r="DA35" s="1034"/>
      <c r="DB35" s="1032"/>
      <c r="DC35" s="1033"/>
      <c r="DD35" s="1033"/>
      <c r="DE35" s="1033"/>
      <c r="DF35" s="1034"/>
      <c r="DG35" s="1032"/>
      <c r="DH35" s="1033"/>
      <c r="DI35" s="1033"/>
      <c r="DJ35" s="1033"/>
      <c r="DK35" s="1034"/>
      <c r="DL35" s="1032"/>
      <c r="DM35" s="1033"/>
      <c r="DN35" s="1033"/>
      <c r="DO35" s="1033"/>
      <c r="DP35" s="1034"/>
      <c r="DQ35" s="1032"/>
      <c r="DR35" s="1033"/>
      <c r="DS35" s="1033"/>
      <c r="DT35" s="1033"/>
      <c r="DU35" s="1034"/>
      <c r="DV35" s="1035"/>
      <c r="DW35" s="1036"/>
      <c r="DX35" s="1036"/>
      <c r="DY35" s="1036"/>
      <c r="DZ35" s="1037"/>
      <c r="EA35" s="212"/>
    </row>
    <row r="36" spans="1:131" ht="26.55" customHeight="1" x14ac:dyDescent="0.2">
      <c r="A36" s="224">
        <v>9</v>
      </c>
      <c r="B36" s="1073"/>
      <c r="C36" s="1074"/>
      <c r="D36" s="1074"/>
      <c r="E36" s="1074"/>
      <c r="F36" s="1074"/>
      <c r="G36" s="1074"/>
      <c r="H36" s="1074"/>
      <c r="I36" s="1074"/>
      <c r="J36" s="1074"/>
      <c r="K36" s="1074"/>
      <c r="L36" s="1074"/>
      <c r="M36" s="1074"/>
      <c r="N36" s="1074"/>
      <c r="O36" s="1074"/>
      <c r="P36" s="1075"/>
      <c r="Q36" s="1081"/>
      <c r="R36" s="1082"/>
      <c r="S36" s="1082"/>
      <c r="T36" s="1082"/>
      <c r="U36" s="1082"/>
      <c r="V36" s="1082"/>
      <c r="W36" s="1082"/>
      <c r="X36" s="1082"/>
      <c r="Y36" s="1082"/>
      <c r="Z36" s="1082"/>
      <c r="AA36" s="1082"/>
      <c r="AB36" s="1082"/>
      <c r="AC36" s="1082"/>
      <c r="AD36" s="1082"/>
      <c r="AE36" s="1083"/>
      <c r="AF36" s="1078"/>
      <c r="AG36" s="1079"/>
      <c r="AH36" s="1079"/>
      <c r="AI36" s="1079"/>
      <c r="AJ36" s="1080"/>
      <c r="AK36" s="1023"/>
      <c r="AL36" s="1014"/>
      <c r="AM36" s="1014"/>
      <c r="AN36" s="1014"/>
      <c r="AO36" s="1014"/>
      <c r="AP36" s="1014"/>
      <c r="AQ36" s="1014"/>
      <c r="AR36" s="1014"/>
      <c r="AS36" s="1014"/>
      <c r="AT36" s="1014"/>
      <c r="AU36" s="1014"/>
      <c r="AV36" s="1014"/>
      <c r="AW36" s="1014"/>
      <c r="AX36" s="1014"/>
      <c r="AY36" s="1014"/>
      <c r="AZ36" s="1084"/>
      <c r="BA36" s="1084"/>
      <c r="BB36" s="1084"/>
      <c r="BC36" s="1084"/>
      <c r="BD36" s="1084"/>
      <c r="BE36" s="1015"/>
      <c r="BF36" s="1015"/>
      <c r="BG36" s="1015"/>
      <c r="BH36" s="1015"/>
      <c r="BI36" s="1016"/>
      <c r="BJ36" s="214"/>
      <c r="BK36" s="214"/>
      <c r="BL36" s="214"/>
      <c r="BM36" s="214"/>
      <c r="BN36" s="214"/>
      <c r="BO36" s="223"/>
      <c r="BP36" s="223"/>
      <c r="BQ36" s="220">
        <v>30</v>
      </c>
      <c r="BR36" s="221"/>
      <c r="BS36" s="1035"/>
      <c r="BT36" s="1036"/>
      <c r="BU36" s="1036"/>
      <c r="BV36" s="1036"/>
      <c r="BW36" s="1036"/>
      <c r="BX36" s="1036"/>
      <c r="BY36" s="1036"/>
      <c r="BZ36" s="1036"/>
      <c r="CA36" s="1036"/>
      <c r="CB36" s="1036"/>
      <c r="CC36" s="1036"/>
      <c r="CD36" s="1036"/>
      <c r="CE36" s="1036"/>
      <c r="CF36" s="1036"/>
      <c r="CG36" s="1057"/>
      <c r="CH36" s="1032"/>
      <c r="CI36" s="1033"/>
      <c r="CJ36" s="1033"/>
      <c r="CK36" s="1033"/>
      <c r="CL36" s="1034"/>
      <c r="CM36" s="1032"/>
      <c r="CN36" s="1033"/>
      <c r="CO36" s="1033"/>
      <c r="CP36" s="1033"/>
      <c r="CQ36" s="1034"/>
      <c r="CR36" s="1032"/>
      <c r="CS36" s="1033"/>
      <c r="CT36" s="1033"/>
      <c r="CU36" s="1033"/>
      <c r="CV36" s="1034"/>
      <c r="CW36" s="1032"/>
      <c r="CX36" s="1033"/>
      <c r="CY36" s="1033"/>
      <c r="CZ36" s="1033"/>
      <c r="DA36" s="1034"/>
      <c r="DB36" s="1032"/>
      <c r="DC36" s="1033"/>
      <c r="DD36" s="1033"/>
      <c r="DE36" s="1033"/>
      <c r="DF36" s="1034"/>
      <c r="DG36" s="1032"/>
      <c r="DH36" s="1033"/>
      <c r="DI36" s="1033"/>
      <c r="DJ36" s="1033"/>
      <c r="DK36" s="1034"/>
      <c r="DL36" s="1032"/>
      <c r="DM36" s="1033"/>
      <c r="DN36" s="1033"/>
      <c r="DO36" s="1033"/>
      <c r="DP36" s="1034"/>
      <c r="DQ36" s="1032"/>
      <c r="DR36" s="1033"/>
      <c r="DS36" s="1033"/>
      <c r="DT36" s="1033"/>
      <c r="DU36" s="1034"/>
      <c r="DV36" s="1035"/>
      <c r="DW36" s="1036"/>
      <c r="DX36" s="1036"/>
      <c r="DY36" s="1036"/>
      <c r="DZ36" s="1037"/>
      <c r="EA36" s="212"/>
    </row>
    <row r="37" spans="1:131" ht="26.55" customHeight="1" x14ac:dyDescent="0.2">
      <c r="A37" s="224">
        <v>10</v>
      </c>
      <c r="B37" s="1073"/>
      <c r="C37" s="1074"/>
      <c r="D37" s="1074"/>
      <c r="E37" s="1074"/>
      <c r="F37" s="1074"/>
      <c r="G37" s="1074"/>
      <c r="H37" s="1074"/>
      <c r="I37" s="1074"/>
      <c r="J37" s="1074"/>
      <c r="K37" s="1074"/>
      <c r="L37" s="1074"/>
      <c r="M37" s="1074"/>
      <c r="N37" s="1074"/>
      <c r="O37" s="1074"/>
      <c r="P37" s="1075"/>
      <c r="Q37" s="1081"/>
      <c r="R37" s="1082"/>
      <c r="S37" s="1082"/>
      <c r="T37" s="1082"/>
      <c r="U37" s="1082"/>
      <c r="V37" s="1082"/>
      <c r="W37" s="1082"/>
      <c r="X37" s="1082"/>
      <c r="Y37" s="1082"/>
      <c r="Z37" s="1082"/>
      <c r="AA37" s="1082"/>
      <c r="AB37" s="1082"/>
      <c r="AC37" s="1082"/>
      <c r="AD37" s="1082"/>
      <c r="AE37" s="1083"/>
      <c r="AF37" s="1078"/>
      <c r="AG37" s="1079"/>
      <c r="AH37" s="1079"/>
      <c r="AI37" s="1079"/>
      <c r="AJ37" s="1080"/>
      <c r="AK37" s="1023"/>
      <c r="AL37" s="1014"/>
      <c r="AM37" s="1014"/>
      <c r="AN37" s="1014"/>
      <c r="AO37" s="1014"/>
      <c r="AP37" s="1014"/>
      <c r="AQ37" s="1014"/>
      <c r="AR37" s="1014"/>
      <c r="AS37" s="1014"/>
      <c r="AT37" s="1014"/>
      <c r="AU37" s="1014"/>
      <c r="AV37" s="1014"/>
      <c r="AW37" s="1014"/>
      <c r="AX37" s="1014"/>
      <c r="AY37" s="1014"/>
      <c r="AZ37" s="1084"/>
      <c r="BA37" s="1084"/>
      <c r="BB37" s="1084"/>
      <c r="BC37" s="1084"/>
      <c r="BD37" s="1084"/>
      <c r="BE37" s="1015"/>
      <c r="BF37" s="1015"/>
      <c r="BG37" s="1015"/>
      <c r="BH37" s="1015"/>
      <c r="BI37" s="1016"/>
      <c r="BJ37" s="214"/>
      <c r="BK37" s="214"/>
      <c r="BL37" s="214"/>
      <c r="BM37" s="214"/>
      <c r="BN37" s="214"/>
      <c r="BO37" s="223"/>
      <c r="BP37" s="223"/>
      <c r="BQ37" s="220">
        <v>31</v>
      </c>
      <c r="BR37" s="221"/>
      <c r="BS37" s="1035"/>
      <c r="BT37" s="1036"/>
      <c r="BU37" s="1036"/>
      <c r="BV37" s="1036"/>
      <c r="BW37" s="1036"/>
      <c r="BX37" s="1036"/>
      <c r="BY37" s="1036"/>
      <c r="BZ37" s="1036"/>
      <c r="CA37" s="1036"/>
      <c r="CB37" s="1036"/>
      <c r="CC37" s="1036"/>
      <c r="CD37" s="1036"/>
      <c r="CE37" s="1036"/>
      <c r="CF37" s="1036"/>
      <c r="CG37" s="1057"/>
      <c r="CH37" s="1032"/>
      <c r="CI37" s="1033"/>
      <c r="CJ37" s="1033"/>
      <c r="CK37" s="1033"/>
      <c r="CL37" s="1034"/>
      <c r="CM37" s="1032"/>
      <c r="CN37" s="1033"/>
      <c r="CO37" s="1033"/>
      <c r="CP37" s="1033"/>
      <c r="CQ37" s="1034"/>
      <c r="CR37" s="1032"/>
      <c r="CS37" s="1033"/>
      <c r="CT37" s="1033"/>
      <c r="CU37" s="1033"/>
      <c r="CV37" s="1034"/>
      <c r="CW37" s="1032"/>
      <c r="CX37" s="1033"/>
      <c r="CY37" s="1033"/>
      <c r="CZ37" s="1033"/>
      <c r="DA37" s="1034"/>
      <c r="DB37" s="1032"/>
      <c r="DC37" s="1033"/>
      <c r="DD37" s="1033"/>
      <c r="DE37" s="1033"/>
      <c r="DF37" s="1034"/>
      <c r="DG37" s="1032"/>
      <c r="DH37" s="1033"/>
      <c r="DI37" s="1033"/>
      <c r="DJ37" s="1033"/>
      <c r="DK37" s="1034"/>
      <c r="DL37" s="1032"/>
      <c r="DM37" s="1033"/>
      <c r="DN37" s="1033"/>
      <c r="DO37" s="1033"/>
      <c r="DP37" s="1034"/>
      <c r="DQ37" s="1032"/>
      <c r="DR37" s="1033"/>
      <c r="DS37" s="1033"/>
      <c r="DT37" s="1033"/>
      <c r="DU37" s="1034"/>
      <c r="DV37" s="1035"/>
      <c r="DW37" s="1036"/>
      <c r="DX37" s="1036"/>
      <c r="DY37" s="1036"/>
      <c r="DZ37" s="1037"/>
      <c r="EA37" s="212"/>
    </row>
    <row r="38" spans="1:131" ht="26.55" customHeight="1" x14ac:dyDescent="0.2">
      <c r="A38" s="224">
        <v>11</v>
      </c>
      <c r="B38" s="1073"/>
      <c r="C38" s="1074"/>
      <c r="D38" s="1074"/>
      <c r="E38" s="1074"/>
      <c r="F38" s="1074"/>
      <c r="G38" s="1074"/>
      <c r="H38" s="1074"/>
      <c r="I38" s="1074"/>
      <c r="J38" s="1074"/>
      <c r="K38" s="1074"/>
      <c r="L38" s="1074"/>
      <c r="M38" s="1074"/>
      <c r="N38" s="1074"/>
      <c r="O38" s="1074"/>
      <c r="P38" s="1075"/>
      <c r="Q38" s="1081"/>
      <c r="R38" s="1082"/>
      <c r="S38" s="1082"/>
      <c r="T38" s="1082"/>
      <c r="U38" s="1082"/>
      <c r="V38" s="1082"/>
      <c r="W38" s="1082"/>
      <c r="X38" s="1082"/>
      <c r="Y38" s="1082"/>
      <c r="Z38" s="1082"/>
      <c r="AA38" s="1082"/>
      <c r="AB38" s="1082"/>
      <c r="AC38" s="1082"/>
      <c r="AD38" s="1082"/>
      <c r="AE38" s="1083"/>
      <c r="AF38" s="1078"/>
      <c r="AG38" s="1079"/>
      <c r="AH38" s="1079"/>
      <c r="AI38" s="1079"/>
      <c r="AJ38" s="1080"/>
      <c r="AK38" s="1023"/>
      <c r="AL38" s="1014"/>
      <c r="AM38" s="1014"/>
      <c r="AN38" s="1014"/>
      <c r="AO38" s="1014"/>
      <c r="AP38" s="1014"/>
      <c r="AQ38" s="1014"/>
      <c r="AR38" s="1014"/>
      <c r="AS38" s="1014"/>
      <c r="AT38" s="1014"/>
      <c r="AU38" s="1014"/>
      <c r="AV38" s="1014"/>
      <c r="AW38" s="1014"/>
      <c r="AX38" s="1014"/>
      <c r="AY38" s="1014"/>
      <c r="AZ38" s="1084"/>
      <c r="BA38" s="1084"/>
      <c r="BB38" s="1084"/>
      <c r="BC38" s="1084"/>
      <c r="BD38" s="1084"/>
      <c r="BE38" s="1015"/>
      <c r="BF38" s="1015"/>
      <c r="BG38" s="1015"/>
      <c r="BH38" s="1015"/>
      <c r="BI38" s="1016"/>
      <c r="BJ38" s="214"/>
      <c r="BK38" s="214"/>
      <c r="BL38" s="214"/>
      <c r="BM38" s="214"/>
      <c r="BN38" s="214"/>
      <c r="BO38" s="223"/>
      <c r="BP38" s="223"/>
      <c r="BQ38" s="220">
        <v>32</v>
      </c>
      <c r="BR38" s="221"/>
      <c r="BS38" s="1035"/>
      <c r="BT38" s="1036"/>
      <c r="BU38" s="1036"/>
      <c r="BV38" s="1036"/>
      <c r="BW38" s="1036"/>
      <c r="BX38" s="1036"/>
      <c r="BY38" s="1036"/>
      <c r="BZ38" s="1036"/>
      <c r="CA38" s="1036"/>
      <c r="CB38" s="1036"/>
      <c r="CC38" s="1036"/>
      <c r="CD38" s="1036"/>
      <c r="CE38" s="1036"/>
      <c r="CF38" s="1036"/>
      <c r="CG38" s="1057"/>
      <c r="CH38" s="1032"/>
      <c r="CI38" s="1033"/>
      <c r="CJ38" s="1033"/>
      <c r="CK38" s="1033"/>
      <c r="CL38" s="1034"/>
      <c r="CM38" s="1032"/>
      <c r="CN38" s="1033"/>
      <c r="CO38" s="1033"/>
      <c r="CP38" s="1033"/>
      <c r="CQ38" s="1034"/>
      <c r="CR38" s="1032"/>
      <c r="CS38" s="1033"/>
      <c r="CT38" s="1033"/>
      <c r="CU38" s="1033"/>
      <c r="CV38" s="1034"/>
      <c r="CW38" s="1032"/>
      <c r="CX38" s="1033"/>
      <c r="CY38" s="1033"/>
      <c r="CZ38" s="1033"/>
      <c r="DA38" s="1034"/>
      <c r="DB38" s="1032"/>
      <c r="DC38" s="1033"/>
      <c r="DD38" s="1033"/>
      <c r="DE38" s="1033"/>
      <c r="DF38" s="1034"/>
      <c r="DG38" s="1032"/>
      <c r="DH38" s="1033"/>
      <c r="DI38" s="1033"/>
      <c r="DJ38" s="1033"/>
      <c r="DK38" s="1034"/>
      <c r="DL38" s="1032"/>
      <c r="DM38" s="1033"/>
      <c r="DN38" s="1033"/>
      <c r="DO38" s="1033"/>
      <c r="DP38" s="1034"/>
      <c r="DQ38" s="1032"/>
      <c r="DR38" s="1033"/>
      <c r="DS38" s="1033"/>
      <c r="DT38" s="1033"/>
      <c r="DU38" s="1034"/>
      <c r="DV38" s="1035"/>
      <c r="DW38" s="1036"/>
      <c r="DX38" s="1036"/>
      <c r="DY38" s="1036"/>
      <c r="DZ38" s="1037"/>
      <c r="EA38" s="212"/>
    </row>
    <row r="39" spans="1:131" ht="26.55" customHeight="1" x14ac:dyDescent="0.2">
      <c r="A39" s="224">
        <v>12</v>
      </c>
      <c r="B39" s="1073"/>
      <c r="C39" s="1074"/>
      <c r="D39" s="1074"/>
      <c r="E39" s="1074"/>
      <c r="F39" s="1074"/>
      <c r="G39" s="1074"/>
      <c r="H39" s="1074"/>
      <c r="I39" s="1074"/>
      <c r="J39" s="1074"/>
      <c r="K39" s="1074"/>
      <c r="L39" s="1074"/>
      <c r="M39" s="1074"/>
      <c r="N39" s="1074"/>
      <c r="O39" s="1074"/>
      <c r="P39" s="1075"/>
      <c r="Q39" s="1081"/>
      <c r="R39" s="1082"/>
      <c r="S39" s="1082"/>
      <c r="T39" s="1082"/>
      <c r="U39" s="1082"/>
      <c r="V39" s="1082"/>
      <c r="W39" s="1082"/>
      <c r="X39" s="1082"/>
      <c r="Y39" s="1082"/>
      <c r="Z39" s="1082"/>
      <c r="AA39" s="1082"/>
      <c r="AB39" s="1082"/>
      <c r="AC39" s="1082"/>
      <c r="AD39" s="1082"/>
      <c r="AE39" s="1083"/>
      <c r="AF39" s="1078"/>
      <c r="AG39" s="1079"/>
      <c r="AH39" s="1079"/>
      <c r="AI39" s="1079"/>
      <c r="AJ39" s="1080"/>
      <c r="AK39" s="1023"/>
      <c r="AL39" s="1014"/>
      <c r="AM39" s="1014"/>
      <c r="AN39" s="1014"/>
      <c r="AO39" s="1014"/>
      <c r="AP39" s="1014"/>
      <c r="AQ39" s="1014"/>
      <c r="AR39" s="1014"/>
      <c r="AS39" s="1014"/>
      <c r="AT39" s="1014"/>
      <c r="AU39" s="1014"/>
      <c r="AV39" s="1014"/>
      <c r="AW39" s="1014"/>
      <c r="AX39" s="1014"/>
      <c r="AY39" s="1014"/>
      <c r="AZ39" s="1084"/>
      <c r="BA39" s="1084"/>
      <c r="BB39" s="1084"/>
      <c r="BC39" s="1084"/>
      <c r="BD39" s="1084"/>
      <c r="BE39" s="1015"/>
      <c r="BF39" s="1015"/>
      <c r="BG39" s="1015"/>
      <c r="BH39" s="1015"/>
      <c r="BI39" s="1016"/>
      <c r="BJ39" s="214"/>
      <c r="BK39" s="214"/>
      <c r="BL39" s="214"/>
      <c r="BM39" s="214"/>
      <c r="BN39" s="214"/>
      <c r="BO39" s="223"/>
      <c r="BP39" s="223"/>
      <c r="BQ39" s="220">
        <v>33</v>
      </c>
      <c r="BR39" s="221"/>
      <c r="BS39" s="1035"/>
      <c r="BT39" s="1036"/>
      <c r="BU39" s="1036"/>
      <c r="BV39" s="1036"/>
      <c r="BW39" s="1036"/>
      <c r="BX39" s="1036"/>
      <c r="BY39" s="1036"/>
      <c r="BZ39" s="1036"/>
      <c r="CA39" s="1036"/>
      <c r="CB39" s="1036"/>
      <c r="CC39" s="1036"/>
      <c r="CD39" s="1036"/>
      <c r="CE39" s="1036"/>
      <c r="CF39" s="1036"/>
      <c r="CG39" s="1057"/>
      <c r="CH39" s="1032"/>
      <c r="CI39" s="1033"/>
      <c r="CJ39" s="1033"/>
      <c r="CK39" s="1033"/>
      <c r="CL39" s="1034"/>
      <c r="CM39" s="1032"/>
      <c r="CN39" s="1033"/>
      <c r="CO39" s="1033"/>
      <c r="CP39" s="1033"/>
      <c r="CQ39" s="1034"/>
      <c r="CR39" s="1032"/>
      <c r="CS39" s="1033"/>
      <c r="CT39" s="1033"/>
      <c r="CU39" s="1033"/>
      <c r="CV39" s="1034"/>
      <c r="CW39" s="1032"/>
      <c r="CX39" s="1033"/>
      <c r="CY39" s="1033"/>
      <c r="CZ39" s="1033"/>
      <c r="DA39" s="1034"/>
      <c r="DB39" s="1032"/>
      <c r="DC39" s="1033"/>
      <c r="DD39" s="1033"/>
      <c r="DE39" s="1033"/>
      <c r="DF39" s="1034"/>
      <c r="DG39" s="1032"/>
      <c r="DH39" s="1033"/>
      <c r="DI39" s="1033"/>
      <c r="DJ39" s="1033"/>
      <c r="DK39" s="1034"/>
      <c r="DL39" s="1032"/>
      <c r="DM39" s="1033"/>
      <c r="DN39" s="1033"/>
      <c r="DO39" s="1033"/>
      <c r="DP39" s="1034"/>
      <c r="DQ39" s="1032"/>
      <c r="DR39" s="1033"/>
      <c r="DS39" s="1033"/>
      <c r="DT39" s="1033"/>
      <c r="DU39" s="1034"/>
      <c r="DV39" s="1035"/>
      <c r="DW39" s="1036"/>
      <c r="DX39" s="1036"/>
      <c r="DY39" s="1036"/>
      <c r="DZ39" s="1037"/>
      <c r="EA39" s="212"/>
    </row>
    <row r="40" spans="1:131" ht="26.55" customHeight="1" x14ac:dyDescent="0.2">
      <c r="A40" s="220">
        <v>13</v>
      </c>
      <c r="B40" s="1073"/>
      <c r="C40" s="1074"/>
      <c r="D40" s="1074"/>
      <c r="E40" s="1074"/>
      <c r="F40" s="1074"/>
      <c r="G40" s="1074"/>
      <c r="H40" s="1074"/>
      <c r="I40" s="1074"/>
      <c r="J40" s="1074"/>
      <c r="K40" s="1074"/>
      <c r="L40" s="1074"/>
      <c r="M40" s="1074"/>
      <c r="N40" s="1074"/>
      <c r="O40" s="1074"/>
      <c r="P40" s="1075"/>
      <c r="Q40" s="1081"/>
      <c r="R40" s="1082"/>
      <c r="S40" s="1082"/>
      <c r="T40" s="1082"/>
      <c r="U40" s="1082"/>
      <c r="V40" s="1082"/>
      <c r="W40" s="1082"/>
      <c r="X40" s="1082"/>
      <c r="Y40" s="1082"/>
      <c r="Z40" s="1082"/>
      <c r="AA40" s="1082"/>
      <c r="AB40" s="1082"/>
      <c r="AC40" s="1082"/>
      <c r="AD40" s="1082"/>
      <c r="AE40" s="1083"/>
      <c r="AF40" s="1078"/>
      <c r="AG40" s="1079"/>
      <c r="AH40" s="1079"/>
      <c r="AI40" s="1079"/>
      <c r="AJ40" s="1080"/>
      <c r="AK40" s="1023"/>
      <c r="AL40" s="1014"/>
      <c r="AM40" s="1014"/>
      <c r="AN40" s="1014"/>
      <c r="AO40" s="1014"/>
      <c r="AP40" s="1014"/>
      <c r="AQ40" s="1014"/>
      <c r="AR40" s="1014"/>
      <c r="AS40" s="1014"/>
      <c r="AT40" s="1014"/>
      <c r="AU40" s="1014"/>
      <c r="AV40" s="1014"/>
      <c r="AW40" s="1014"/>
      <c r="AX40" s="1014"/>
      <c r="AY40" s="1014"/>
      <c r="AZ40" s="1084"/>
      <c r="BA40" s="1084"/>
      <c r="BB40" s="1084"/>
      <c r="BC40" s="1084"/>
      <c r="BD40" s="1084"/>
      <c r="BE40" s="1015"/>
      <c r="BF40" s="1015"/>
      <c r="BG40" s="1015"/>
      <c r="BH40" s="1015"/>
      <c r="BI40" s="1016"/>
      <c r="BJ40" s="214"/>
      <c r="BK40" s="214"/>
      <c r="BL40" s="214"/>
      <c r="BM40" s="214"/>
      <c r="BN40" s="214"/>
      <c r="BO40" s="223"/>
      <c r="BP40" s="223"/>
      <c r="BQ40" s="220">
        <v>34</v>
      </c>
      <c r="BR40" s="221"/>
      <c r="BS40" s="1035"/>
      <c r="BT40" s="1036"/>
      <c r="BU40" s="1036"/>
      <c r="BV40" s="1036"/>
      <c r="BW40" s="1036"/>
      <c r="BX40" s="1036"/>
      <c r="BY40" s="1036"/>
      <c r="BZ40" s="1036"/>
      <c r="CA40" s="1036"/>
      <c r="CB40" s="1036"/>
      <c r="CC40" s="1036"/>
      <c r="CD40" s="1036"/>
      <c r="CE40" s="1036"/>
      <c r="CF40" s="1036"/>
      <c r="CG40" s="1057"/>
      <c r="CH40" s="1032"/>
      <c r="CI40" s="1033"/>
      <c r="CJ40" s="1033"/>
      <c r="CK40" s="1033"/>
      <c r="CL40" s="1034"/>
      <c r="CM40" s="1032"/>
      <c r="CN40" s="1033"/>
      <c r="CO40" s="1033"/>
      <c r="CP40" s="1033"/>
      <c r="CQ40" s="1034"/>
      <c r="CR40" s="1032"/>
      <c r="CS40" s="1033"/>
      <c r="CT40" s="1033"/>
      <c r="CU40" s="1033"/>
      <c r="CV40" s="1034"/>
      <c r="CW40" s="1032"/>
      <c r="CX40" s="1033"/>
      <c r="CY40" s="1033"/>
      <c r="CZ40" s="1033"/>
      <c r="DA40" s="1034"/>
      <c r="DB40" s="1032"/>
      <c r="DC40" s="1033"/>
      <c r="DD40" s="1033"/>
      <c r="DE40" s="1033"/>
      <c r="DF40" s="1034"/>
      <c r="DG40" s="1032"/>
      <c r="DH40" s="1033"/>
      <c r="DI40" s="1033"/>
      <c r="DJ40" s="1033"/>
      <c r="DK40" s="1034"/>
      <c r="DL40" s="1032"/>
      <c r="DM40" s="1033"/>
      <c r="DN40" s="1033"/>
      <c r="DO40" s="1033"/>
      <c r="DP40" s="1034"/>
      <c r="DQ40" s="1032"/>
      <c r="DR40" s="1033"/>
      <c r="DS40" s="1033"/>
      <c r="DT40" s="1033"/>
      <c r="DU40" s="1034"/>
      <c r="DV40" s="1035"/>
      <c r="DW40" s="1036"/>
      <c r="DX40" s="1036"/>
      <c r="DY40" s="1036"/>
      <c r="DZ40" s="1037"/>
      <c r="EA40" s="212"/>
    </row>
    <row r="41" spans="1:131" ht="26.55" customHeight="1" x14ac:dyDescent="0.2">
      <c r="A41" s="220">
        <v>14</v>
      </c>
      <c r="B41" s="1073"/>
      <c r="C41" s="1074"/>
      <c r="D41" s="1074"/>
      <c r="E41" s="1074"/>
      <c r="F41" s="1074"/>
      <c r="G41" s="1074"/>
      <c r="H41" s="1074"/>
      <c r="I41" s="1074"/>
      <c r="J41" s="1074"/>
      <c r="K41" s="1074"/>
      <c r="L41" s="1074"/>
      <c r="M41" s="1074"/>
      <c r="N41" s="1074"/>
      <c r="O41" s="1074"/>
      <c r="P41" s="1075"/>
      <c r="Q41" s="1081"/>
      <c r="R41" s="1082"/>
      <c r="S41" s="1082"/>
      <c r="T41" s="1082"/>
      <c r="U41" s="1082"/>
      <c r="V41" s="1082"/>
      <c r="W41" s="1082"/>
      <c r="X41" s="1082"/>
      <c r="Y41" s="1082"/>
      <c r="Z41" s="1082"/>
      <c r="AA41" s="1082"/>
      <c r="AB41" s="1082"/>
      <c r="AC41" s="1082"/>
      <c r="AD41" s="1082"/>
      <c r="AE41" s="1083"/>
      <c r="AF41" s="1078"/>
      <c r="AG41" s="1079"/>
      <c r="AH41" s="1079"/>
      <c r="AI41" s="1079"/>
      <c r="AJ41" s="1080"/>
      <c r="AK41" s="1023"/>
      <c r="AL41" s="1014"/>
      <c r="AM41" s="1014"/>
      <c r="AN41" s="1014"/>
      <c r="AO41" s="1014"/>
      <c r="AP41" s="1014"/>
      <c r="AQ41" s="1014"/>
      <c r="AR41" s="1014"/>
      <c r="AS41" s="1014"/>
      <c r="AT41" s="1014"/>
      <c r="AU41" s="1014"/>
      <c r="AV41" s="1014"/>
      <c r="AW41" s="1014"/>
      <c r="AX41" s="1014"/>
      <c r="AY41" s="1014"/>
      <c r="AZ41" s="1084"/>
      <c r="BA41" s="1084"/>
      <c r="BB41" s="1084"/>
      <c r="BC41" s="1084"/>
      <c r="BD41" s="1084"/>
      <c r="BE41" s="1015"/>
      <c r="BF41" s="1015"/>
      <c r="BG41" s="1015"/>
      <c r="BH41" s="1015"/>
      <c r="BI41" s="1016"/>
      <c r="BJ41" s="214"/>
      <c r="BK41" s="214"/>
      <c r="BL41" s="214"/>
      <c r="BM41" s="214"/>
      <c r="BN41" s="214"/>
      <c r="BO41" s="223"/>
      <c r="BP41" s="223"/>
      <c r="BQ41" s="220">
        <v>35</v>
      </c>
      <c r="BR41" s="221"/>
      <c r="BS41" s="1035"/>
      <c r="BT41" s="1036"/>
      <c r="BU41" s="1036"/>
      <c r="BV41" s="1036"/>
      <c r="BW41" s="1036"/>
      <c r="BX41" s="1036"/>
      <c r="BY41" s="1036"/>
      <c r="BZ41" s="1036"/>
      <c r="CA41" s="1036"/>
      <c r="CB41" s="1036"/>
      <c r="CC41" s="1036"/>
      <c r="CD41" s="1036"/>
      <c r="CE41" s="1036"/>
      <c r="CF41" s="1036"/>
      <c r="CG41" s="1057"/>
      <c r="CH41" s="1032"/>
      <c r="CI41" s="1033"/>
      <c r="CJ41" s="1033"/>
      <c r="CK41" s="1033"/>
      <c r="CL41" s="1034"/>
      <c r="CM41" s="1032"/>
      <c r="CN41" s="1033"/>
      <c r="CO41" s="1033"/>
      <c r="CP41" s="1033"/>
      <c r="CQ41" s="1034"/>
      <c r="CR41" s="1032"/>
      <c r="CS41" s="1033"/>
      <c r="CT41" s="1033"/>
      <c r="CU41" s="1033"/>
      <c r="CV41" s="1034"/>
      <c r="CW41" s="1032"/>
      <c r="CX41" s="1033"/>
      <c r="CY41" s="1033"/>
      <c r="CZ41" s="1033"/>
      <c r="DA41" s="1034"/>
      <c r="DB41" s="1032"/>
      <c r="DC41" s="1033"/>
      <c r="DD41" s="1033"/>
      <c r="DE41" s="1033"/>
      <c r="DF41" s="1034"/>
      <c r="DG41" s="1032"/>
      <c r="DH41" s="1033"/>
      <c r="DI41" s="1033"/>
      <c r="DJ41" s="1033"/>
      <c r="DK41" s="1034"/>
      <c r="DL41" s="1032"/>
      <c r="DM41" s="1033"/>
      <c r="DN41" s="1033"/>
      <c r="DO41" s="1033"/>
      <c r="DP41" s="1034"/>
      <c r="DQ41" s="1032"/>
      <c r="DR41" s="1033"/>
      <c r="DS41" s="1033"/>
      <c r="DT41" s="1033"/>
      <c r="DU41" s="1034"/>
      <c r="DV41" s="1035"/>
      <c r="DW41" s="1036"/>
      <c r="DX41" s="1036"/>
      <c r="DY41" s="1036"/>
      <c r="DZ41" s="1037"/>
      <c r="EA41" s="212"/>
    </row>
    <row r="42" spans="1:131" ht="26.55" customHeight="1" x14ac:dyDescent="0.2">
      <c r="A42" s="220">
        <v>15</v>
      </c>
      <c r="B42" s="1073"/>
      <c r="C42" s="1074"/>
      <c r="D42" s="1074"/>
      <c r="E42" s="1074"/>
      <c r="F42" s="1074"/>
      <c r="G42" s="1074"/>
      <c r="H42" s="1074"/>
      <c r="I42" s="1074"/>
      <c r="J42" s="1074"/>
      <c r="K42" s="1074"/>
      <c r="L42" s="1074"/>
      <c r="M42" s="1074"/>
      <c r="N42" s="1074"/>
      <c r="O42" s="1074"/>
      <c r="P42" s="1075"/>
      <c r="Q42" s="1081"/>
      <c r="R42" s="1082"/>
      <c r="S42" s="1082"/>
      <c r="T42" s="1082"/>
      <c r="U42" s="1082"/>
      <c r="V42" s="1082"/>
      <c r="W42" s="1082"/>
      <c r="X42" s="1082"/>
      <c r="Y42" s="1082"/>
      <c r="Z42" s="1082"/>
      <c r="AA42" s="1082"/>
      <c r="AB42" s="1082"/>
      <c r="AC42" s="1082"/>
      <c r="AD42" s="1082"/>
      <c r="AE42" s="1083"/>
      <c r="AF42" s="1078"/>
      <c r="AG42" s="1079"/>
      <c r="AH42" s="1079"/>
      <c r="AI42" s="1079"/>
      <c r="AJ42" s="1080"/>
      <c r="AK42" s="1023"/>
      <c r="AL42" s="1014"/>
      <c r="AM42" s="1014"/>
      <c r="AN42" s="1014"/>
      <c r="AO42" s="1014"/>
      <c r="AP42" s="1014"/>
      <c r="AQ42" s="1014"/>
      <c r="AR42" s="1014"/>
      <c r="AS42" s="1014"/>
      <c r="AT42" s="1014"/>
      <c r="AU42" s="1014"/>
      <c r="AV42" s="1014"/>
      <c r="AW42" s="1014"/>
      <c r="AX42" s="1014"/>
      <c r="AY42" s="1014"/>
      <c r="AZ42" s="1084"/>
      <c r="BA42" s="1084"/>
      <c r="BB42" s="1084"/>
      <c r="BC42" s="1084"/>
      <c r="BD42" s="1084"/>
      <c r="BE42" s="1015"/>
      <c r="BF42" s="1015"/>
      <c r="BG42" s="1015"/>
      <c r="BH42" s="1015"/>
      <c r="BI42" s="1016"/>
      <c r="BJ42" s="214"/>
      <c r="BK42" s="214"/>
      <c r="BL42" s="214"/>
      <c r="BM42" s="214"/>
      <c r="BN42" s="214"/>
      <c r="BO42" s="223"/>
      <c r="BP42" s="223"/>
      <c r="BQ42" s="220">
        <v>36</v>
      </c>
      <c r="BR42" s="221"/>
      <c r="BS42" s="1035"/>
      <c r="BT42" s="1036"/>
      <c r="BU42" s="1036"/>
      <c r="BV42" s="1036"/>
      <c r="BW42" s="1036"/>
      <c r="BX42" s="1036"/>
      <c r="BY42" s="1036"/>
      <c r="BZ42" s="1036"/>
      <c r="CA42" s="1036"/>
      <c r="CB42" s="1036"/>
      <c r="CC42" s="1036"/>
      <c r="CD42" s="1036"/>
      <c r="CE42" s="1036"/>
      <c r="CF42" s="1036"/>
      <c r="CG42" s="1057"/>
      <c r="CH42" s="1032"/>
      <c r="CI42" s="1033"/>
      <c r="CJ42" s="1033"/>
      <c r="CK42" s="1033"/>
      <c r="CL42" s="1034"/>
      <c r="CM42" s="1032"/>
      <c r="CN42" s="1033"/>
      <c r="CO42" s="1033"/>
      <c r="CP42" s="1033"/>
      <c r="CQ42" s="1034"/>
      <c r="CR42" s="1032"/>
      <c r="CS42" s="1033"/>
      <c r="CT42" s="1033"/>
      <c r="CU42" s="1033"/>
      <c r="CV42" s="1034"/>
      <c r="CW42" s="1032"/>
      <c r="CX42" s="1033"/>
      <c r="CY42" s="1033"/>
      <c r="CZ42" s="1033"/>
      <c r="DA42" s="1034"/>
      <c r="DB42" s="1032"/>
      <c r="DC42" s="1033"/>
      <c r="DD42" s="1033"/>
      <c r="DE42" s="1033"/>
      <c r="DF42" s="1034"/>
      <c r="DG42" s="1032"/>
      <c r="DH42" s="1033"/>
      <c r="DI42" s="1033"/>
      <c r="DJ42" s="1033"/>
      <c r="DK42" s="1034"/>
      <c r="DL42" s="1032"/>
      <c r="DM42" s="1033"/>
      <c r="DN42" s="1033"/>
      <c r="DO42" s="1033"/>
      <c r="DP42" s="1034"/>
      <c r="DQ42" s="1032"/>
      <c r="DR42" s="1033"/>
      <c r="DS42" s="1033"/>
      <c r="DT42" s="1033"/>
      <c r="DU42" s="1034"/>
      <c r="DV42" s="1035"/>
      <c r="DW42" s="1036"/>
      <c r="DX42" s="1036"/>
      <c r="DY42" s="1036"/>
      <c r="DZ42" s="1037"/>
      <c r="EA42" s="212"/>
    </row>
    <row r="43" spans="1:131" ht="26.55" customHeight="1" x14ac:dyDescent="0.2">
      <c r="A43" s="220">
        <v>16</v>
      </c>
      <c r="B43" s="1073"/>
      <c r="C43" s="1074"/>
      <c r="D43" s="1074"/>
      <c r="E43" s="1074"/>
      <c r="F43" s="1074"/>
      <c r="G43" s="1074"/>
      <c r="H43" s="1074"/>
      <c r="I43" s="1074"/>
      <c r="J43" s="1074"/>
      <c r="K43" s="1074"/>
      <c r="L43" s="1074"/>
      <c r="M43" s="1074"/>
      <c r="N43" s="1074"/>
      <c r="O43" s="1074"/>
      <c r="P43" s="1075"/>
      <c r="Q43" s="1081"/>
      <c r="R43" s="1082"/>
      <c r="S43" s="1082"/>
      <c r="T43" s="1082"/>
      <c r="U43" s="1082"/>
      <c r="V43" s="1082"/>
      <c r="W43" s="1082"/>
      <c r="X43" s="1082"/>
      <c r="Y43" s="1082"/>
      <c r="Z43" s="1082"/>
      <c r="AA43" s="1082"/>
      <c r="AB43" s="1082"/>
      <c r="AC43" s="1082"/>
      <c r="AD43" s="1082"/>
      <c r="AE43" s="1083"/>
      <c r="AF43" s="1078"/>
      <c r="AG43" s="1079"/>
      <c r="AH43" s="1079"/>
      <c r="AI43" s="1079"/>
      <c r="AJ43" s="1080"/>
      <c r="AK43" s="1023"/>
      <c r="AL43" s="1014"/>
      <c r="AM43" s="1014"/>
      <c r="AN43" s="1014"/>
      <c r="AO43" s="1014"/>
      <c r="AP43" s="1014"/>
      <c r="AQ43" s="1014"/>
      <c r="AR43" s="1014"/>
      <c r="AS43" s="1014"/>
      <c r="AT43" s="1014"/>
      <c r="AU43" s="1014"/>
      <c r="AV43" s="1014"/>
      <c r="AW43" s="1014"/>
      <c r="AX43" s="1014"/>
      <c r="AY43" s="1014"/>
      <c r="AZ43" s="1084"/>
      <c r="BA43" s="1084"/>
      <c r="BB43" s="1084"/>
      <c r="BC43" s="1084"/>
      <c r="BD43" s="1084"/>
      <c r="BE43" s="1015"/>
      <c r="BF43" s="1015"/>
      <c r="BG43" s="1015"/>
      <c r="BH43" s="1015"/>
      <c r="BI43" s="1016"/>
      <c r="BJ43" s="214"/>
      <c r="BK43" s="214"/>
      <c r="BL43" s="214"/>
      <c r="BM43" s="214"/>
      <c r="BN43" s="214"/>
      <c r="BO43" s="223"/>
      <c r="BP43" s="223"/>
      <c r="BQ43" s="220">
        <v>37</v>
      </c>
      <c r="BR43" s="221"/>
      <c r="BS43" s="1035"/>
      <c r="BT43" s="1036"/>
      <c r="BU43" s="1036"/>
      <c r="BV43" s="1036"/>
      <c r="BW43" s="1036"/>
      <c r="BX43" s="1036"/>
      <c r="BY43" s="1036"/>
      <c r="BZ43" s="1036"/>
      <c r="CA43" s="1036"/>
      <c r="CB43" s="1036"/>
      <c r="CC43" s="1036"/>
      <c r="CD43" s="1036"/>
      <c r="CE43" s="1036"/>
      <c r="CF43" s="1036"/>
      <c r="CG43" s="1057"/>
      <c r="CH43" s="1032"/>
      <c r="CI43" s="1033"/>
      <c r="CJ43" s="1033"/>
      <c r="CK43" s="1033"/>
      <c r="CL43" s="1034"/>
      <c r="CM43" s="1032"/>
      <c r="CN43" s="1033"/>
      <c r="CO43" s="1033"/>
      <c r="CP43" s="1033"/>
      <c r="CQ43" s="1034"/>
      <c r="CR43" s="1032"/>
      <c r="CS43" s="1033"/>
      <c r="CT43" s="1033"/>
      <c r="CU43" s="1033"/>
      <c r="CV43" s="1034"/>
      <c r="CW43" s="1032"/>
      <c r="CX43" s="1033"/>
      <c r="CY43" s="1033"/>
      <c r="CZ43" s="1033"/>
      <c r="DA43" s="1034"/>
      <c r="DB43" s="1032"/>
      <c r="DC43" s="1033"/>
      <c r="DD43" s="1033"/>
      <c r="DE43" s="1033"/>
      <c r="DF43" s="1034"/>
      <c r="DG43" s="1032"/>
      <c r="DH43" s="1033"/>
      <c r="DI43" s="1033"/>
      <c r="DJ43" s="1033"/>
      <c r="DK43" s="1034"/>
      <c r="DL43" s="1032"/>
      <c r="DM43" s="1033"/>
      <c r="DN43" s="1033"/>
      <c r="DO43" s="1033"/>
      <c r="DP43" s="1034"/>
      <c r="DQ43" s="1032"/>
      <c r="DR43" s="1033"/>
      <c r="DS43" s="1033"/>
      <c r="DT43" s="1033"/>
      <c r="DU43" s="1034"/>
      <c r="DV43" s="1035"/>
      <c r="DW43" s="1036"/>
      <c r="DX43" s="1036"/>
      <c r="DY43" s="1036"/>
      <c r="DZ43" s="1037"/>
      <c r="EA43" s="212"/>
    </row>
    <row r="44" spans="1:131" ht="26.55" customHeight="1" x14ac:dyDescent="0.2">
      <c r="A44" s="220">
        <v>17</v>
      </c>
      <c r="B44" s="1073"/>
      <c r="C44" s="1074"/>
      <c r="D44" s="1074"/>
      <c r="E44" s="1074"/>
      <c r="F44" s="1074"/>
      <c r="G44" s="1074"/>
      <c r="H44" s="1074"/>
      <c r="I44" s="1074"/>
      <c r="J44" s="1074"/>
      <c r="K44" s="1074"/>
      <c r="L44" s="1074"/>
      <c r="M44" s="1074"/>
      <c r="N44" s="1074"/>
      <c r="O44" s="1074"/>
      <c r="P44" s="1075"/>
      <c r="Q44" s="1081"/>
      <c r="R44" s="1082"/>
      <c r="S44" s="1082"/>
      <c r="T44" s="1082"/>
      <c r="U44" s="1082"/>
      <c r="V44" s="1082"/>
      <c r="W44" s="1082"/>
      <c r="X44" s="1082"/>
      <c r="Y44" s="1082"/>
      <c r="Z44" s="1082"/>
      <c r="AA44" s="1082"/>
      <c r="AB44" s="1082"/>
      <c r="AC44" s="1082"/>
      <c r="AD44" s="1082"/>
      <c r="AE44" s="1083"/>
      <c r="AF44" s="1078"/>
      <c r="AG44" s="1079"/>
      <c r="AH44" s="1079"/>
      <c r="AI44" s="1079"/>
      <c r="AJ44" s="1080"/>
      <c r="AK44" s="1023"/>
      <c r="AL44" s="1014"/>
      <c r="AM44" s="1014"/>
      <c r="AN44" s="1014"/>
      <c r="AO44" s="1014"/>
      <c r="AP44" s="1014"/>
      <c r="AQ44" s="1014"/>
      <c r="AR44" s="1014"/>
      <c r="AS44" s="1014"/>
      <c r="AT44" s="1014"/>
      <c r="AU44" s="1014"/>
      <c r="AV44" s="1014"/>
      <c r="AW44" s="1014"/>
      <c r="AX44" s="1014"/>
      <c r="AY44" s="1014"/>
      <c r="AZ44" s="1084"/>
      <c r="BA44" s="1084"/>
      <c r="BB44" s="1084"/>
      <c r="BC44" s="1084"/>
      <c r="BD44" s="1084"/>
      <c r="BE44" s="1015"/>
      <c r="BF44" s="1015"/>
      <c r="BG44" s="1015"/>
      <c r="BH44" s="1015"/>
      <c r="BI44" s="1016"/>
      <c r="BJ44" s="214"/>
      <c r="BK44" s="214"/>
      <c r="BL44" s="214"/>
      <c r="BM44" s="214"/>
      <c r="BN44" s="214"/>
      <c r="BO44" s="223"/>
      <c r="BP44" s="223"/>
      <c r="BQ44" s="220">
        <v>38</v>
      </c>
      <c r="BR44" s="221"/>
      <c r="BS44" s="1035"/>
      <c r="BT44" s="1036"/>
      <c r="BU44" s="1036"/>
      <c r="BV44" s="1036"/>
      <c r="BW44" s="1036"/>
      <c r="BX44" s="1036"/>
      <c r="BY44" s="1036"/>
      <c r="BZ44" s="1036"/>
      <c r="CA44" s="1036"/>
      <c r="CB44" s="1036"/>
      <c r="CC44" s="1036"/>
      <c r="CD44" s="1036"/>
      <c r="CE44" s="1036"/>
      <c r="CF44" s="1036"/>
      <c r="CG44" s="1057"/>
      <c r="CH44" s="1032"/>
      <c r="CI44" s="1033"/>
      <c r="CJ44" s="1033"/>
      <c r="CK44" s="1033"/>
      <c r="CL44" s="1034"/>
      <c r="CM44" s="1032"/>
      <c r="CN44" s="1033"/>
      <c r="CO44" s="1033"/>
      <c r="CP44" s="1033"/>
      <c r="CQ44" s="1034"/>
      <c r="CR44" s="1032"/>
      <c r="CS44" s="1033"/>
      <c r="CT44" s="1033"/>
      <c r="CU44" s="1033"/>
      <c r="CV44" s="1034"/>
      <c r="CW44" s="1032"/>
      <c r="CX44" s="1033"/>
      <c r="CY44" s="1033"/>
      <c r="CZ44" s="1033"/>
      <c r="DA44" s="1034"/>
      <c r="DB44" s="1032"/>
      <c r="DC44" s="1033"/>
      <c r="DD44" s="1033"/>
      <c r="DE44" s="1033"/>
      <c r="DF44" s="1034"/>
      <c r="DG44" s="1032"/>
      <c r="DH44" s="1033"/>
      <c r="DI44" s="1033"/>
      <c r="DJ44" s="1033"/>
      <c r="DK44" s="1034"/>
      <c r="DL44" s="1032"/>
      <c r="DM44" s="1033"/>
      <c r="DN44" s="1033"/>
      <c r="DO44" s="1033"/>
      <c r="DP44" s="1034"/>
      <c r="DQ44" s="1032"/>
      <c r="DR44" s="1033"/>
      <c r="DS44" s="1033"/>
      <c r="DT44" s="1033"/>
      <c r="DU44" s="1034"/>
      <c r="DV44" s="1035"/>
      <c r="DW44" s="1036"/>
      <c r="DX44" s="1036"/>
      <c r="DY44" s="1036"/>
      <c r="DZ44" s="1037"/>
      <c r="EA44" s="212"/>
    </row>
    <row r="45" spans="1:131" ht="26.55" customHeight="1" x14ac:dyDescent="0.2">
      <c r="A45" s="220">
        <v>18</v>
      </c>
      <c r="B45" s="1073"/>
      <c r="C45" s="1074"/>
      <c r="D45" s="1074"/>
      <c r="E45" s="1074"/>
      <c r="F45" s="1074"/>
      <c r="G45" s="1074"/>
      <c r="H45" s="1074"/>
      <c r="I45" s="1074"/>
      <c r="J45" s="1074"/>
      <c r="K45" s="1074"/>
      <c r="L45" s="1074"/>
      <c r="M45" s="1074"/>
      <c r="N45" s="1074"/>
      <c r="O45" s="1074"/>
      <c r="P45" s="1075"/>
      <c r="Q45" s="1081"/>
      <c r="R45" s="1082"/>
      <c r="S45" s="1082"/>
      <c r="T45" s="1082"/>
      <c r="U45" s="1082"/>
      <c r="V45" s="1082"/>
      <c r="W45" s="1082"/>
      <c r="X45" s="1082"/>
      <c r="Y45" s="1082"/>
      <c r="Z45" s="1082"/>
      <c r="AA45" s="1082"/>
      <c r="AB45" s="1082"/>
      <c r="AC45" s="1082"/>
      <c r="AD45" s="1082"/>
      <c r="AE45" s="1083"/>
      <c r="AF45" s="1078"/>
      <c r="AG45" s="1079"/>
      <c r="AH45" s="1079"/>
      <c r="AI45" s="1079"/>
      <c r="AJ45" s="1080"/>
      <c r="AK45" s="1023"/>
      <c r="AL45" s="1014"/>
      <c r="AM45" s="1014"/>
      <c r="AN45" s="1014"/>
      <c r="AO45" s="1014"/>
      <c r="AP45" s="1014"/>
      <c r="AQ45" s="1014"/>
      <c r="AR45" s="1014"/>
      <c r="AS45" s="1014"/>
      <c r="AT45" s="1014"/>
      <c r="AU45" s="1014"/>
      <c r="AV45" s="1014"/>
      <c r="AW45" s="1014"/>
      <c r="AX45" s="1014"/>
      <c r="AY45" s="1014"/>
      <c r="AZ45" s="1084"/>
      <c r="BA45" s="1084"/>
      <c r="BB45" s="1084"/>
      <c r="BC45" s="1084"/>
      <c r="BD45" s="1084"/>
      <c r="BE45" s="1015"/>
      <c r="BF45" s="1015"/>
      <c r="BG45" s="1015"/>
      <c r="BH45" s="1015"/>
      <c r="BI45" s="1016"/>
      <c r="BJ45" s="214"/>
      <c r="BK45" s="214"/>
      <c r="BL45" s="214"/>
      <c r="BM45" s="214"/>
      <c r="BN45" s="214"/>
      <c r="BO45" s="223"/>
      <c r="BP45" s="223"/>
      <c r="BQ45" s="220">
        <v>39</v>
      </c>
      <c r="BR45" s="221"/>
      <c r="BS45" s="1035"/>
      <c r="BT45" s="1036"/>
      <c r="BU45" s="1036"/>
      <c r="BV45" s="1036"/>
      <c r="BW45" s="1036"/>
      <c r="BX45" s="1036"/>
      <c r="BY45" s="1036"/>
      <c r="BZ45" s="1036"/>
      <c r="CA45" s="1036"/>
      <c r="CB45" s="1036"/>
      <c r="CC45" s="1036"/>
      <c r="CD45" s="1036"/>
      <c r="CE45" s="1036"/>
      <c r="CF45" s="1036"/>
      <c r="CG45" s="1057"/>
      <c r="CH45" s="1032"/>
      <c r="CI45" s="1033"/>
      <c r="CJ45" s="1033"/>
      <c r="CK45" s="1033"/>
      <c r="CL45" s="1034"/>
      <c r="CM45" s="1032"/>
      <c r="CN45" s="1033"/>
      <c r="CO45" s="1033"/>
      <c r="CP45" s="1033"/>
      <c r="CQ45" s="1034"/>
      <c r="CR45" s="1032"/>
      <c r="CS45" s="1033"/>
      <c r="CT45" s="1033"/>
      <c r="CU45" s="1033"/>
      <c r="CV45" s="1034"/>
      <c r="CW45" s="1032"/>
      <c r="CX45" s="1033"/>
      <c r="CY45" s="1033"/>
      <c r="CZ45" s="1033"/>
      <c r="DA45" s="1034"/>
      <c r="DB45" s="1032"/>
      <c r="DC45" s="1033"/>
      <c r="DD45" s="1033"/>
      <c r="DE45" s="1033"/>
      <c r="DF45" s="1034"/>
      <c r="DG45" s="1032"/>
      <c r="DH45" s="1033"/>
      <c r="DI45" s="1033"/>
      <c r="DJ45" s="1033"/>
      <c r="DK45" s="1034"/>
      <c r="DL45" s="1032"/>
      <c r="DM45" s="1033"/>
      <c r="DN45" s="1033"/>
      <c r="DO45" s="1033"/>
      <c r="DP45" s="1034"/>
      <c r="DQ45" s="1032"/>
      <c r="DR45" s="1033"/>
      <c r="DS45" s="1033"/>
      <c r="DT45" s="1033"/>
      <c r="DU45" s="1034"/>
      <c r="DV45" s="1035"/>
      <c r="DW45" s="1036"/>
      <c r="DX45" s="1036"/>
      <c r="DY45" s="1036"/>
      <c r="DZ45" s="1037"/>
      <c r="EA45" s="212"/>
    </row>
    <row r="46" spans="1:131" ht="26.55" customHeight="1" x14ac:dyDescent="0.2">
      <c r="A46" s="220">
        <v>19</v>
      </c>
      <c r="B46" s="1073"/>
      <c r="C46" s="1074"/>
      <c r="D46" s="1074"/>
      <c r="E46" s="1074"/>
      <c r="F46" s="1074"/>
      <c r="G46" s="1074"/>
      <c r="H46" s="1074"/>
      <c r="I46" s="1074"/>
      <c r="J46" s="1074"/>
      <c r="K46" s="1074"/>
      <c r="L46" s="1074"/>
      <c r="M46" s="1074"/>
      <c r="N46" s="1074"/>
      <c r="O46" s="1074"/>
      <c r="P46" s="1075"/>
      <c r="Q46" s="1081"/>
      <c r="R46" s="1082"/>
      <c r="S46" s="1082"/>
      <c r="T46" s="1082"/>
      <c r="U46" s="1082"/>
      <c r="V46" s="1082"/>
      <c r="W46" s="1082"/>
      <c r="X46" s="1082"/>
      <c r="Y46" s="1082"/>
      <c r="Z46" s="1082"/>
      <c r="AA46" s="1082"/>
      <c r="AB46" s="1082"/>
      <c r="AC46" s="1082"/>
      <c r="AD46" s="1082"/>
      <c r="AE46" s="1083"/>
      <c r="AF46" s="1078"/>
      <c r="AG46" s="1079"/>
      <c r="AH46" s="1079"/>
      <c r="AI46" s="1079"/>
      <c r="AJ46" s="1080"/>
      <c r="AK46" s="1023"/>
      <c r="AL46" s="1014"/>
      <c r="AM46" s="1014"/>
      <c r="AN46" s="1014"/>
      <c r="AO46" s="1014"/>
      <c r="AP46" s="1014"/>
      <c r="AQ46" s="1014"/>
      <c r="AR46" s="1014"/>
      <c r="AS46" s="1014"/>
      <c r="AT46" s="1014"/>
      <c r="AU46" s="1014"/>
      <c r="AV46" s="1014"/>
      <c r="AW46" s="1014"/>
      <c r="AX46" s="1014"/>
      <c r="AY46" s="1014"/>
      <c r="AZ46" s="1084"/>
      <c r="BA46" s="1084"/>
      <c r="BB46" s="1084"/>
      <c r="BC46" s="1084"/>
      <c r="BD46" s="1084"/>
      <c r="BE46" s="1015"/>
      <c r="BF46" s="1015"/>
      <c r="BG46" s="1015"/>
      <c r="BH46" s="1015"/>
      <c r="BI46" s="1016"/>
      <c r="BJ46" s="214"/>
      <c r="BK46" s="214"/>
      <c r="BL46" s="214"/>
      <c r="BM46" s="214"/>
      <c r="BN46" s="214"/>
      <c r="BO46" s="223"/>
      <c r="BP46" s="223"/>
      <c r="BQ46" s="220">
        <v>40</v>
      </c>
      <c r="BR46" s="221"/>
      <c r="BS46" s="1035"/>
      <c r="BT46" s="1036"/>
      <c r="BU46" s="1036"/>
      <c r="BV46" s="1036"/>
      <c r="BW46" s="1036"/>
      <c r="BX46" s="1036"/>
      <c r="BY46" s="1036"/>
      <c r="BZ46" s="1036"/>
      <c r="CA46" s="1036"/>
      <c r="CB46" s="1036"/>
      <c r="CC46" s="1036"/>
      <c r="CD46" s="1036"/>
      <c r="CE46" s="1036"/>
      <c r="CF46" s="1036"/>
      <c r="CG46" s="1057"/>
      <c r="CH46" s="1032"/>
      <c r="CI46" s="1033"/>
      <c r="CJ46" s="1033"/>
      <c r="CK46" s="1033"/>
      <c r="CL46" s="1034"/>
      <c r="CM46" s="1032"/>
      <c r="CN46" s="1033"/>
      <c r="CO46" s="1033"/>
      <c r="CP46" s="1033"/>
      <c r="CQ46" s="1034"/>
      <c r="CR46" s="1032"/>
      <c r="CS46" s="1033"/>
      <c r="CT46" s="1033"/>
      <c r="CU46" s="1033"/>
      <c r="CV46" s="1034"/>
      <c r="CW46" s="1032"/>
      <c r="CX46" s="1033"/>
      <c r="CY46" s="1033"/>
      <c r="CZ46" s="1033"/>
      <c r="DA46" s="1034"/>
      <c r="DB46" s="1032"/>
      <c r="DC46" s="1033"/>
      <c r="DD46" s="1033"/>
      <c r="DE46" s="1033"/>
      <c r="DF46" s="1034"/>
      <c r="DG46" s="1032"/>
      <c r="DH46" s="1033"/>
      <c r="DI46" s="1033"/>
      <c r="DJ46" s="1033"/>
      <c r="DK46" s="1034"/>
      <c r="DL46" s="1032"/>
      <c r="DM46" s="1033"/>
      <c r="DN46" s="1033"/>
      <c r="DO46" s="1033"/>
      <c r="DP46" s="1034"/>
      <c r="DQ46" s="1032"/>
      <c r="DR46" s="1033"/>
      <c r="DS46" s="1033"/>
      <c r="DT46" s="1033"/>
      <c r="DU46" s="1034"/>
      <c r="DV46" s="1035"/>
      <c r="DW46" s="1036"/>
      <c r="DX46" s="1036"/>
      <c r="DY46" s="1036"/>
      <c r="DZ46" s="1037"/>
      <c r="EA46" s="212"/>
    </row>
    <row r="47" spans="1:131" ht="26.55" customHeight="1" x14ac:dyDescent="0.2">
      <c r="A47" s="220">
        <v>20</v>
      </c>
      <c r="B47" s="1073"/>
      <c r="C47" s="1074"/>
      <c r="D47" s="1074"/>
      <c r="E47" s="1074"/>
      <c r="F47" s="1074"/>
      <c r="G47" s="1074"/>
      <c r="H47" s="1074"/>
      <c r="I47" s="1074"/>
      <c r="J47" s="1074"/>
      <c r="K47" s="1074"/>
      <c r="L47" s="1074"/>
      <c r="M47" s="1074"/>
      <c r="N47" s="1074"/>
      <c r="O47" s="1074"/>
      <c r="P47" s="1075"/>
      <c r="Q47" s="1081"/>
      <c r="R47" s="1082"/>
      <c r="S47" s="1082"/>
      <c r="T47" s="1082"/>
      <c r="U47" s="1082"/>
      <c r="V47" s="1082"/>
      <c r="W47" s="1082"/>
      <c r="X47" s="1082"/>
      <c r="Y47" s="1082"/>
      <c r="Z47" s="1082"/>
      <c r="AA47" s="1082"/>
      <c r="AB47" s="1082"/>
      <c r="AC47" s="1082"/>
      <c r="AD47" s="1082"/>
      <c r="AE47" s="1083"/>
      <c r="AF47" s="1078"/>
      <c r="AG47" s="1079"/>
      <c r="AH47" s="1079"/>
      <c r="AI47" s="1079"/>
      <c r="AJ47" s="1080"/>
      <c r="AK47" s="1023"/>
      <c r="AL47" s="1014"/>
      <c r="AM47" s="1014"/>
      <c r="AN47" s="1014"/>
      <c r="AO47" s="1014"/>
      <c r="AP47" s="1014"/>
      <c r="AQ47" s="1014"/>
      <c r="AR47" s="1014"/>
      <c r="AS47" s="1014"/>
      <c r="AT47" s="1014"/>
      <c r="AU47" s="1014"/>
      <c r="AV47" s="1014"/>
      <c r="AW47" s="1014"/>
      <c r="AX47" s="1014"/>
      <c r="AY47" s="1014"/>
      <c r="AZ47" s="1084"/>
      <c r="BA47" s="1084"/>
      <c r="BB47" s="1084"/>
      <c r="BC47" s="1084"/>
      <c r="BD47" s="1084"/>
      <c r="BE47" s="1015"/>
      <c r="BF47" s="1015"/>
      <c r="BG47" s="1015"/>
      <c r="BH47" s="1015"/>
      <c r="BI47" s="1016"/>
      <c r="BJ47" s="214"/>
      <c r="BK47" s="214"/>
      <c r="BL47" s="214"/>
      <c r="BM47" s="214"/>
      <c r="BN47" s="214"/>
      <c r="BO47" s="223"/>
      <c r="BP47" s="223"/>
      <c r="BQ47" s="220">
        <v>41</v>
      </c>
      <c r="BR47" s="221"/>
      <c r="BS47" s="1035"/>
      <c r="BT47" s="1036"/>
      <c r="BU47" s="1036"/>
      <c r="BV47" s="1036"/>
      <c r="BW47" s="1036"/>
      <c r="BX47" s="1036"/>
      <c r="BY47" s="1036"/>
      <c r="BZ47" s="1036"/>
      <c r="CA47" s="1036"/>
      <c r="CB47" s="1036"/>
      <c r="CC47" s="1036"/>
      <c r="CD47" s="1036"/>
      <c r="CE47" s="1036"/>
      <c r="CF47" s="1036"/>
      <c r="CG47" s="1057"/>
      <c r="CH47" s="1032"/>
      <c r="CI47" s="1033"/>
      <c r="CJ47" s="1033"/>
      <c r="CK47" s="1033"/>
      <c r="CL47" s="1034"/>
      <c r="CM47" s="1032"/>
      <c r="CN47" s="1033"/>
      <c r="CO47" s="1033"/>
      <c r="CP47" s="1033"/>
      <c r="CQ47" s="1034"/>
      <c r="CR47" s="1032"/>
      <c r="CS47" s="1033"/>
      <c r="CT47" s="1033"/>
      <c r="CU47" s="1033"/>
      <c r="CV47" s="1034"/>
      <c r="CW47" s="1032"/>
      <c r="CX47" s="1033"/>
      <c r="CY47" s="1033"/>
      <c r="CZ47" s="1033"/>
      <c r="DA47" s="1034"/>
      <c r="DB47" s="1032"/>
      <c r="DC47" s="1033"/>
      <c r="DD47" s="1033"/>
      <c r="DE47" s="1033"/>
      <c r="DF47" s="1034"/>
      <c r="DG47" s="1032"/>
      <c r="DH47" s="1033"/>
      <c r="DI47" s="1033"/>
      <c r="DJ47" s="1033"/>
      <c r="DK47" s="1034"/>
      <c r="DL47" s="1032"/>
      <c r="DM47" s="1033"/>
      <c r="DN47" s="1033"/>
      <c r="DO47" s="1033"/>
      <c r="DP47" s="1034"/>
      <c r="DQ47" s="1032"/>
      <c r="DR47" s="1033"/>
      <c r="DS47" s="1033"/>
      <c r="DT47" s="1033"/>
      <c r="DU47" s="1034"/>
      <c r="DV47" s="1035"/>
      <c r="DW47" s="1036"/>
      <c r="DX47" s="1036"/>
      <c r="DY47" s="1036"/>
      <c r="DZ47" s="1037"/>
      <c r="EA47" s="212"/>
    </row>
    <row r="48" spans="1:131" ht="26.55" customHeight="1" x14ac:dyDescent="0.2">
      <c r="A48" s="220">
        <v>21</v>
      </c>
      <c r="B48" s="1073"/>
      <c r="C48" s="1074"/>
      <c r="D48" s="1074"/>
      <c r="E48" s="1074"/>
      <c r="F48" s="1074"/>
      <c r="G48" s="1074"/>
      <c r="H48" s="1074"/>
      <c r="I48" s="1074"/>
      <c r="J48" s="1074"/>
      <c r="K48" s="1074"/>
      <c r="L48" s="1074"/>
      <c r="M48" s="1074"/>
      <c r="N48" s="1074"/>
      <c r="O48" s="1074"/>
      <c r="P48" s="1075"/>
      <c r="Q48" s="1081"/>
      <c r="R48" s="1082"/>
      <c r="S48" s="1082"/>
      <c r="T48" s="1082"/>
      <c r="U48" s="1082"/>
      <c r="V48" s="1082"/>
      <c r="W48" s="1082"/>
      <c r="X48" s="1082"/>
      <c r="Y48" s="1082"/>
      <c r="Z48" s="1082"/>
      <c r="AA48" s="1082"/>
      <c r="AB48" s="1082"/>
      <c r="AC48" s="1082"/>
      <c r="AD48" s="1082"/>
      <c r="AE48" s="1083"/>
      <c r="AF48" s="1078"/>
      <c r="AG48" s="1079"/>
      <c r="AH48" s="1079"/>
      <c r="AI48" s="1079"/>
      <c r="AJ48" s="1080"/>
      <c r="AK48" s="1023"/>
      <c r="AL48" s="1014"/>
      <c r="AM48" s="1014"/>
      <c r="AN48" s="1014"/>
      <c r="AO48" s="1014"/>
      <c r="AP48" s="1014"/>
      <c r="AQ48" s="1014"/>
      <c r="AR48" s="1014"/>
      <c r="AS48" s="1014"/>
      <c r="AT48" s="1014"/>
      <c r="AU48" s="1014"/>
      <c r="AV48" s="1014"/>
      <c r="AW48" s="1014"/>
      <c r="AX48" s="1014"/>
      <c r="AY48" s="1014"/>
      <c r="AZ48" s="1084"/>
      <c r="BA48" s="1084"/>
      <c r="BB48" s="1084"/>
      <c r="BC48" s="1084"/>
      <c r="BD48" s="1084"/>
      <c r="BE48" s="1015"/>
      <c r="BF48" s="1015"/>
      <c r="BG48" s="1015"/>
      <c r="BH48" s="1015"/>
      <c r="BI48" s="1016"/>
      <c r="BJ48" s="214"/>
      <c r="BK48" s="214"/>
      <c r="BL48" s="214"/>
      <c r="BM48" s="214"/>
      <c r="BN48" s="214"/>
      <c r="BO48" s="223"/>
      <c r="BP48" s="223"/>
      <c r="BQ48" s="220">
        <v>42</v>
      </c>
      <c r="BR48" s="221"/>
      <c r="BS48" s="1035"/>
      <c r="BT48" s="1036"/>
      <c r="BU48" s="1036"/>
      <c r="BV48" s="1036"/>
      <c r="BW48" s="1036"/>
      <c r="BX48" s="1036"/>
      <c r="BY48" s="1036"/>
      <c r="BZ48" s="1036"/>
      <c r="CA48" s="1036"/>
      <c r="CB48" s="1036"/>
      <c r="CC48" s="1036"/>
      <c r="CD48" s="1036"/>
      <c r="CE48" s="1036"/>
      <c r="CF48" s="1036"/>
      <c r="CG48" s="1057"/>
      <c r="CH48" s="1032"/>
      <c r="CI48" s="1033"/>
      <c r="CJ48" s="1033"/>
      <c r="CK48" s="1033"/>
      <c r="CL48" s="1034"/>
      <c r="CM48" s="1032"/>
      <c r="CN48" s="1033"/>
      <c r="CO48" s="1033"/>
      <c r="CP48" s="1033"/>
      <c r="CQ48" s="1034"/>
      <c r="CR48" s="1032"/>
      <c r="CS48" s="1033"/>
      <c r="CT48" s="1033"/>
      <c r="CU48" s="1033"/>
      <c r="CV48" s="1034"/>
      <c r="CW48" s="1032"/>
      <c r="CX48" s="1033"/>
      <c r="CY48" s="1033"/>
      <c r="CZ48" s="1033"/>
      <c r="DA48" s="1034"/>
      <c r="DB48" s="1032"/>
      <c r="DC48" s="1033"/>
      <c r="DD48" s="1033"/>
      <c r="DE48" s="1033"/>
      <c r="DF48" s="1034"/>
      <c r="DG48" s="1032"/>
      <c r="DH48" s="1033"/>
      <c r="DI48" s="1033"/>
      <c r="DJ48" s="1033"/>
      <c r="DK48" s="1034"/>
      <c r="DL48" s="1032"/>
      <c r="DM48" s="1033"/>
      <c r="DN48" s="1033"/>
      <c r="DO48" s="1033"/>
      <c r="DP48" s="1034"/>
      <c r="DQ48" s="1032"/>
      <c r="DR48" s="1033"/>
      <c r="DS48" s="1033"/>
      <c r="DT48" s="1033"/>
      <c r="DU48" s="1034"/>
      <c r="DV48" s="1035"/>
      <c r="DW48" s="1036"/>
      <c r="DX48" s="1036"/>
      <c r="DY48" s="1036"/>
      <c r="DZ48" s="1037"/>
      <c r="EA48" s="212"/>
    </row>
    <row r="49" spans="1:131" ht="26.55" customHeight="1" x14ac:dyDescent="0.2">
      <c r="A49" s="220">
        <v>22</v>
      </c>
      <c r="B49" s="1073"/>
      <c r="C49" s="1074"/>
      <c r="D49" s="1074"/>
      <c r="E49" s="1074"/>
      <c r="F49" s="1074"/>
      <c r="G49" s="1074"/>
      <c r="H49" s="1074"/>
      <c r="I49" s="1074"/>
      <c r="J49" s="1074"/>
      <c r="K49" s="1074"/>
      <c r="L49" s="1074"/>
      <c r="M49" s="1074"/>
      <c r="N49" s="1074"/>
      <c r="O49" s="1074"/>
      <c r="P49" s="1075"/>
      <c r="Q49" s="1081"/>
      <c r="R49" s="1082"/>
      <c r="S49" s="1082"/>
      <c r="T49" s="1082"/>
      <c r="U49" s="1082"/>
      <c r="V49" s="1082"/>
      <c r="W49" s="1082"/>
      <c r="X49" s="1082"/>
      <c r="Y49" s="1082"/>
      <c r="Z49" s="1082"/>
      <c r="AA49" s="1082"/>
      <c r="AB49" s="1082"/>
      <c r="AC49" s="1082"/>
      <c r="AD49" s="1082"/>
      <c r="AE49" s="1083"/>
      <c r="AF49" s="1078"/>
      <c r="AG49" s="1079"/>
      <c r="AH49" s="1079"/>
      <c r="AI49" s="1079"/>
      <c r="AJ49" s="1080"/>
      <c r="AK49" s="1023"/>
      <c r="AL49" s="1014"/>
      <c r="AM49" s="1014"/>
      <c r="AN49" s="1014"/>
      <c r="AO49" s="1014"/>
      <c r="AP49" s="1014"/>
      <c r="AQ49" s="1014"/>
      <c r="AR49" s="1014"/>
      <c r="AS49" s="1014"/>
      <c r="AT49" s="1014"/>
      <c r="AU49" s="1014"/>
      <c r="AV49" s="1014"/>
      <c r="AW49" s="1014"/>
      <c r="AX49" s="1014"/>
      <c r="AY49" s="1014"/>
      <c r="AZ49" s="1084"/>
      <c r="BA49" s="1084"/>
      <c r="BB49" s="1084"/>
      <c r="BC49" s="1084"/>
      <c r="BD49" s="1084"/>
      <c r="BE49" s="1015"/>
      <c r="BF49" s="1015"/>
      <c r="BG49" s="1015"/>
      <c r="BH49" s="1015"/>
      <c r="BI49" s="1016"/>
      <c r="BJ49" s="214"/>
      <c r="BK49" s="214"/>
      <c r="BL49" s="214"/>
      <c r="BM49" s="214"/>
      <c r="BN49" s="214"/>
      <c r="BO49" s="223"/>
      <c r="BP49" s="223"/>
      <c r="BQ49" s="220">
        <v>43</v>
      </c>
      <c r="BR49" s="221"/>
      <c r="BS49" s="1035"/>
      <c r="BT49" s="1036"/>
      <c r="BU49" s="1036"/>
      <c r="BV49" s="1036"/>
      <c r="BW49" s="1036"/>
      <c r="BX49" s="1036"/>
      <c r="BY49" s="1036"/>
      <c r="BZ49" s="1036"/>
      <c r="CA49" s="1036"/>
      <c r="CB49" s="1036"/>
      <c r="CC49" s="1036"/>
      <c r="CD49" s="1036"/>
      <c r="CE49" s="1036"/>
      <c r="CF49" s="1036"/>
      <c r="CG49" s="1057"/>
      <c r="CH49" s="1032"/>
      <c r="CI49" s="1033"/>
      <c r="CJ49" s="1033"/>
      <c r="CK49" s="1033"/>
      <c r="CL49" s="1034"/>
      <c r="CM49" s="1032"/>
      <c r="CN49" s="1033"/>
      <c r="CO49" s="1033"/>
      <c r="CP49" s="1033"/>
      <c r="CQ49" s="1034"/>
      <c r="CR49" s="1032"/>
      <c r="CS49" s="1033"/>
      <c r="CT49" s="1033"/>
      <c r="CU49" s="1033"/>
      <c r="CV49" s="1034"/>
      <c r="CW49" s="1032"/>
      <c r="CX49" s="1033"/>
      <c r="CY49" s="1033"/>
      <c r="CZ49" s="1033"/>
      <c r="DA49" s="1034"/>
      <c r="DB49" s="1032"/>
      <c r="DC49" s="1033"/>
      <c r="DD49" s="1033"/>
      <c r="DE49" s="1033"/>
      <c r="DF49" s="1034"/>
      <c r="DG49" s="1032"/>
      <c r="DH49" s="1033"/>
      <c r="DI49" s="1033"/>
      <c r="DJ49" s="1033"/>
      <c r="DK49" s="1034"/>
      <c r="DL49" s="1032"/>
      <c r="DM49" s="1033"/>
      <c r="DN49" s="1033"/>
      <c r="DO49" s="1033"/>
      <c r="DP49" s="1034"/>
      <c r="DQ49" s="1032"/>
      <c r="DR49" s="1033"/>
      <c r="DS49" s="1033"/>
      <c r="DT49" s="1033"/>
      <c r="DU49" s="1034"/>
      <c r="DV49" s="1035"/>
      <c r="DW49" s="1036"/>
      <c r="DX49" s="1036"/>
      <c r="DY49" s="1036"/>
      <c r="DZ49" s="1037"/>
      <c r="EA49" s="212"/>
    </row>
    <row r="50" spans="1:131" ht="26.55" customHeight="1" x14ac:dyDescent="0.2">
      <c r="A50" s="220">
        <v>23</v>
      </c>
      <c r="B50" s="1073"/>
      <c r="C50" s="1074"/>
      <c r="D50" s="1074"/>
      <c r="E50" s="1074"/>
      <c r="F50" s="1074"/>
      <c r="G50" s="1074"/>
      <c r="H50" s="1074"/>
      <c r="I50" s="1074"/>
      <c r="J50" s="1074"/>
      <c r="K50" s="1074"/>
      <c r="L50" s="1074"/>
      <c r="M50" s="1074"/>
      <c r="N50" s="1074"/>
      <c r="O50" s="1074"/>
      <c r="P50" s="1075"/>
      <c r="Q50" s="1076"/>
      <c r="R50" s="1068"/>
      <c r="S50" s="1068"/>
      <c r="T50" s="1068"/>
      <c r="U50" s="1068"/>
      <c r="V50" s="1068"/>
      <c r="W50" s="1068"/>
      <c r="X50" s="1068"/>
      <c r="Y50" s="1068"/>
      <c r="Z50" s="1068"/>
      <c r="AA50" s="1068"/>
      <c r="AB50" s="1068"/>
      <c r="AC50" s="1068"/>
      <c r="AD50" s="1068"/>
      <c r="AE50" s="1077"/>
      <c r="AF50" s="1078"/>
      <c r="AG50" s="1079"/>
      <c r="AH50" s="1079"/>
      <c r="AI50" s="1079"/>
      <c r="AJ50" s="1080"/>
      <c r="AK50" s="1067"/>
      <c r="AL50" s="1068"/>
      <c r="AM50" s="1068"/>
      <c r="AN50" s="1068"/>
      <c r="AO50" s="1068"/>
      <c r="AP50" s="1068"/>
      <c r="AQ50" s="1068"/>
      <c r="AR50" s="1068"/>
      <c r="AS50" s="1068"/>
      <c r="AT50" s="1068"/>
      <c r="AU50" s="1068"/>
      <c r="AV50" s="1068"/>
      <c r="AW50" s="1068"/>
      <c r="AX50" s="1068"/>
      <c r="AY50" s="1068"/>
      <c r="AZ50" s="1069"/>
      <c r="BA50" s="1069"/>
      <c r="BB50" s="1069"/>
      <c r="BC50" s="1069"/>
      <c r="BD50" s="1069"/>
      <c r="BE50" s="1015"/>
      <c r="BF50" s="1015"/>
      <c r="BG50" s="1015"/>
      <c r="BH50" s="1015"/>
      <c r="BI50" s="1016"/>
      <c r="BJ50" s="214"/>
      <c r="BK50" s="214"/>
      <c r="BL50" s="214"/>
      <c r="BM50" s="214"/>
      <c r="BN50" s="214"/>
      <c r="BO50" s="223"/>
      <c r="BP50" s="223"/>
      <c r="BQ50" s="220">
        <v>44</v>
      </c>
      <c r="BR50" s="221"/>
      <c r="BS50" s="1035"/>
      <c r="BT50" s="1036"/>
      <c r="BU50" s="1036"/>
      <c r="BV50" s="1036"/>
      <c r="BW50" s="1036"/>
      <c r="BX50" s="1036"/>
      <c r="BY50" s="1036"/>
      <c r="BZ50" s="1036"/>
      <c r="CA50" s="1036"/>
      <c r="CB50" s="1036"/>
      <c r="CC50" s="1036"/>
      <c r="CD50" s="1036"/>
      <c r="CE50" s="1036"/>
      <c r="CF50" s="1036"/>
      <c r="CG50" s="1057"/>
      <c r="CH50" s="1032"/>
      <c r="CI50" s="1033"/>
      <c r="CJ50" s="1033"/>
      <c r="CK50" s="1033"/>
      <c r="CL50" s="1034"/>
      <c r="CM50" s="1032"/>
      <c r="CN50" s="1033"/>
      <c r="CO50" s="1033"/>
      <c r="CP50" s="1033"/>
      <c r="CQ50" s="1034"/>
      <c r="CR50" s="1032"/>
      <c r="CS50" s="1033"/>
      <c r="CT50" s="1033"/>
      <c r="CU50" s="1033"/>
      <c r="CV50" s="1034"/>
      <c r="CW50" s="1032"/>
      <c r="CX50" s="1033"/>
      <c r="CY50" s="1033"/>
      <c r="CZ50" s="1033"/>
      <c r="DA50" s="1034"/>
      <c r="DB50" s="1032"/>
      <c r="DC50" s="1033"/>
      <c r="DD50" s="1033"/>
      <c r="DE50" s="1033"/>
      <c r="DF50" s="1034"/>
      <c r="DG50" s="1032"/>
      <c r="DH50" s="1033"/>
      <c r="DI50" s="1033"/>
      <c r="DJ50" s="1033"/>
      <c r="DK50" s="1034"/>
      <c r="DL50" s="1032"/>
      <c r="DM50" s="1033"/>
      <c r="DN50" s="1033"/>
      <c r="DO50" s="1033"/>
      <c r="DP50" s="1034"/>
      <c r="DQ50" s="1032"/>
      <c r="DR50" s="1033"/>
      <c r="DS50" s="1033"/>
      <c r="DT50" s="1033"/>
      <c r="DU50" s="1034"/>
      <c r="DV50" s="1035"/>
      <c r="DW50" s="1036"/>
      <c r="DX50" s="1036"/>
      <c r="DY50" s="1036"/>
      <c r="DZ50" s="1037"/>
      <c r="EA50" s="212"/>
    </row>
    <row r="51" spans="1:131" ht="26.55" customHeight="1" x14ac:dyDescent="0.2">
      <c r="A51" s="220">
        <v>24</v>
      </c>
      <c r="B51" s="1073"/>
      <c r="C51" s="1074"/>
      <c r="D51" s="1074"/>
      <c r="E51" s="1074"/>
      <c r="F51" s="1074"/>
      <c r="G51" s="1074"/>
      <c r="H51" s="1074"/>
      <c r="I51" s="1074"/>
      <c r="J51" s="1074"/>
      <c r="K51" s="1074"/>
      <c r="L51" s="1074"/>
      <c r="M51" s="1074"/>
      <c r="N51" s="1074"/>
      <c r="O51" s="1074"/>
      <c r="P51" s="1075"/>
      <c r="Q51" s="1076"/>
      <c r="R51" s="1068"/>
      <c r="S51" s="1068"/>
      <c r="T51" s="1068"/>
      <c r="U51" s="1068"/>
      <c r="V51" s="1068"/>
      <c r="W51" s="1068"/>
      <c r="X51" s="1068"/>
      <c r="Y51" s="1068"/>
      <c r="Z51" s="1068"/>
      <c r="AA51" s="1068"/>
      <c r="AB51" s="1068"/>
      <c r="AC51" s="1068"/>
      <c r="AD51" s="1068"/>
      <c r="AE51" s="1077"/>
      <c r="AF51" s="1078"/>
      <c r="AG51" s="1079"/>
      <c r="AH51" s="1079"/>
      <c r="AI51" s="1079"/>
      <c r="AJ51" s="1080"/>
      <c r="AK51" s="1067"/>
      <c r="AL51" s="1068"/>
      <c r="AM51" s="1068"/>
      <c r="AN51" s="1068"/>
      <c r="AO51" s="1068"/>
      <c r="AP51" s="1068"/>
      <c r="AQ51" s="1068"/>
      <c r="AR51" s="1068"/>
      <c r="AS51" s="1068"/>
      <c r="AT51" s="1068"/>
      <c r="AU51" s="1068"/>
      <c r="AV51" s="1068"/>
      <c r="AW51" s="1068"/>
      <c r="AX51" s="1068"/>
      <c r="AY51" s="1068"/>
      <c r="AZ51" s="1069"/>
      <c r="BA51" s="1069"/>
      <c r="BB51" s="1069"/>
      <c r="BC51" s="1069"/>
      <c r="BD51" s="1069"/>
      <c r="BE51" s="1015"/>
      <c r="BF51" s="1015"/>
      <c r="BG51" s="1015"/>
      <c r="BH51" s="1015"/>
      <c r="BI51" s="1016"/>
      <c r="BJ51" s="214"/>
      <c r="BK51" s="214"/>
      <c r="BL51" s="214"/>
      <c r="BM51" s="214"/>
      <c r="BN51" s="214"/>
      <c r="BO51" s="223"/>
      <c r="BP51" s="223"/>
      <c r="BQ51" s="220">
        <v>45</v>
      </c>
      <c r="BR51" s="221"/>
      <c r="BS51" s="1035"/>
      <c r="BT51" s="1036"/>
      <c r="BU51" s="1036"/>
      <c r="BV51" s="1036"/>
      <c r="BW51" s="1036"/>
      <c r="BX51" s="1036"/>
      <c r="BY51" s="1036"/>
      <c r="BZ51" s="1036"/>
      <c r="CA51" s="1036"/>
      <c r="CB51" s="1036"/>
      <c r="CC51" s="1036"/>
      <c r="CD51" s="1036"/>
      <c r="CE51" s="1036"/>
      <c r="CF51" s="1036"/>
      <c r="CG51" s="1057"/>
      <c r="CH51" s="1032"/>
      <c r="CI51" s="1033"/>
      <c r="CJ51" s="1033"/>
      <c r="CK51" s="1033"/>
      <c r="CL51" s="1034"/>
      <c r="CM51" s="1032"/>
      <c r="CN51" s="1033"/>
      <c r="CO51" s="1033"/>
      <c r="CP51" s="1033"/>
      <c r="CQ51" s="1034"/>
      <c r="CR51" s="1032"/>
      <c r="CS51" s="1033"/>
      <c r="CT51" s="1033"/>
      <c r="CU51" s="1033"/>
      <c r="CV51" s="1034"/>
      <c r="CW51" s="1032"/>
      <c r="CX51" s="1033"/>
      <c r="CY51" s="1033"/>
      <c r="CZ51" s="1033"/>
      <c r="DA51" s="1034"/>
      <c r="DB51" s="1032"/>
      <c r="DC51" s="1033"/>
      <c r="DD51" s="1033"/>
      <c r="DE51" s="1033"/>
      <c r="DF51" s="1034"/>
      <c r="DG51" s="1032"/>
      <c r="DH51" s="1033"/>
      <c r="DI51" s="1033"/>
      <c r="DJ51" s="1033"/>
      <c r="DK51" s="1034"/>
      <c r="DL51" s="1032"/>
      <c r="DM51" s="1033"/>
      <c r="DN51" s="1033"/>
      <c r="DO51" s="1033"/>
      <c r="DP51" s="1034"/>
      <c r="DQ51" s="1032"/>
      <c r="DR51" s="1033"/>
      <c r="DS51" s="1033"/>
      <c r="DT51" s="1033"/>
      <c r="DU51" s="1034"/>
      <c r="DV51" s="1035"/>
      <c r="DW51" s="1036"/>
      <c r="DX51" s="1036"/>
      <c r="DY51" s="1036"/>
      <c r="DZ51" s="1037"/>
      <c r="EA51" s="212"/>
    </row>
    <row r="52" spans="1:131" ht="26.55" customHeight="1" x14ac:dyDescent="0.2">
      <c r="A52" s="220">
        <v>25</v>
      </c>
      <c r="B52" s="1073"/>
      <c r="C52" s="1074"/>
      <c r="D52" s="1074"/>
      <c r="E52" s="1074"/>
      <c r="F52" s="1074"/>
      <c r="G52" s="1074"/>
      <c r="H52" s="1074"/>
      <c r="I52" s="1074"/>
      <c r="J52" s="1074"/>
      <c r="K52" s="1074"/>
      <c r="L52" s="1074"/>
      <c r="M52" s="1074"/>
      <c r="N52" s="1074"/>
      <c r="O52" s="1074"/>
      <c r="P52" s="1075"/>
      <c r="Q52" s="1076"/>
      <c r="R52" s="1068"/>
      <c r="S52" s="1068"/>
      <c r="T52" s="1068"/>
      <c r="U52" s="1068"/>
      <c r="V52" s="1068"/>
      <c r="W52" s="1068"/>
      <c r="X52" s="1068"/>
      <c r="Y52" s="1068"/>
      <c r="Z52" s="1068"/>
      <c r="AA52" s="1068"/>
      <c r="AB52" s="1068"/>
      <c r="AC52" s="1068"/>
      <c r="AD52" s="1068"/>
      <c r="AE52" s="1077"/>
      <c r="AF52" s="1078"/>
      <c r="AG52" s="1079"/>
      <c r="AH52" s="1079"/>
      <c r="AI52" s="1079"/>
      <c r="AJ52" s="1080"/>
      <c r="AK52" s="1067"/>
      <c r="AL52" s="1068"/>
      <c r="AM52" s="1068"/>
      <c r="AN52" s="1068"/>
      <c r="AO52" s="1068"/>
      <c r="AP52" s="1068"/>
      <c r="AQ52" s="1068"/>
      <c r="AR52" s="1068"/>
      <c r="AS52" s="1068"/>
      <c r="AT52" s="1068"/>
      <c r="AU52" s="1068"/>
      <c r="AV52" s="1068"/>
      <c r="AW52" s="1068"/>
      <c r="AX52" s="1068"/>
      <c r="AY52" s="1068"/>
      <c r="AZ52" s="1069"/>
      <c r="BA52" s="1069"/>
      <c r="BB52" s="1069"/>
      <c r="BC52" s="1069"/>
      <c r="BD52" s="1069"/>
      <c r="BE52" s="1015"/>
      <c r="BF52" s="1015"/>
      <c r="BG52" s="1015"/>
      <c r="BH52" s="1015"/>
      <c r="BI52" s="1016"/>
      <c r="BJ52" s="214"/>
      <c r="BK52" s="214"/>
      <c r="BL52" s="214"/>
      <c r="BM52" s="214"/>
      <c r="BN52" s="214"/>
      <c r="BO52" s="223"/>
      <c r="BP52" s="223"/>
      <c r="BQ52" s="220">
        <v>46</v>
      </c>
      <c r="BR52" s="221"/>
      <c r="BS52" s="1035"/>
      <c r="BT52" s="1036"/>
      <c r="BU52" s="1036"/>
      <c r="BV52" s="1036"/>
      <c r="BW52" s="1036"/>
      <c r="BX52" s="1036"/>
      <c r="BY52" s="1036"/>
      <c r="BZ52" s="1036"/>
      <c r="CA52" s="1036"/>
      <c r="CB52" s="1036"/>
      <c r="CC52" s="1036"/>
      <c r="CD52" s="1036"/>
      <c r="CE52" s="1036"/>
      <c r="CF52" s="1036"/>
      <c r="CG52" s="1057"/>
      <c r="CH52" s="1032"/>
      <c r="CI52" s="1033"/>
      <c r="CJ52" s="1033"/>
      <c r="CK52" s="1033"/>
      <c r="CL52" s="1034"/>
      <c r="CM52" s="1032"/>
      <c r="CN52" s="1033"/>
      <c r="CO52" s="1033"/>
      <c r="CP52" s="1033"/>
      <c r="CQ52" s="1034"/>
      <c r="CR52" s="1032"/>
      <c r="CS52" s="1033"/>
      <c r="CT52" s="1033"/>
      <c r="CU52" s="1033"/>
      <c r="CV52" s="1034"/>
      <c r="CW52" s="1032"/>
      <c r="CX52" s="1033"/>
      <c r="CY52" s="1033"/>
      <c r="CZ52" s="1033"/>
      <c r="DA52" s="1034"/>
      <c r="DB52" s="1032"/>
      <c r="DC52" s="1033"/>
      <c r="DD52" s="1033"/>
      <c r="DE52" s="1033"/>
      <c r="DF52" s="1034"/>
      <c r="DG52" s="1032"/>
      <c r="DH52" s="1033"/>
      <c r="DI52" s="1033"/>
      <c r="DJ52" s="1033"/>
      <c r="DK52" s="1034"/>
      <c r="DL52" s="1032"/>
      <c r="DM52" s="1033"/>
      <c r="DN52" s="1033"/>
      <c r="DO52" s="1033"/>
      <c r="DP52" s="1034"/>
      <c r="DQ52" s="1032"/>
      <c r="DR52" s="1033"/>
      <c r="DS52" s="1033"/>
      <c r="DT52" s="1033"/>
      <c r="DU52" s="1034"/>
      <c r="DV52" s="1035"/>
      <c r="DW52" s="1036"/>
      <c r="DX52" s="1036"/>
      <c r="DY52" s="1036"/>
      <c r="DZ52" s="1037"/>
      <c r="EA52" s="212"/>
    </row>
    <row r="53" spans="1:131" ht="26.55" customHeight="1" x14ac:dyDescent="0.2">
      <c r="A53" s="220">
        <v>26</v>
      </c>
      <c r="B53" s="1073"/>
      <c r="C53" s="1074"/>
      <c r="D53" s="1074"/>
      <c r="E53" s="1074"/>
      <c r="F53" s="1074"/>
      <c r="G53" s="1074"/>
      <c r="H53" s="1074"/>
      <c r="I53" s="1074"/>
      <c r="J53" s="1074"/>
      <c r="K53" s="1074"/>
      <c r="L53" s="1074"/>
      <c r="M53" s="1074"/>
      <c r="N53" s="1074"/>
      <c r="O53" s="1074"/>
      <c r="P53" s="1075"/>
      <c r="Q53" s="1076"/>
      <c r="R53" s="1068"/>
      <c r="S53" s="1068"/>
      <c r="T53" s="1068"/>
      <c r="U53" s="1068"/>
      <c r="V53" s="1068"/>
      <c r="W53" s="1068"/>
      <c r="X53" s="1068"/>
      <c r="Y53" s="1068"/>
      <c r="Z53" s="1068"/>
      <c r="AA53" s="1068"/>
      <c r="AB53" s="1068"/>
      <c r="AC53" s="1068"/>
      <c r="AD53" s="1068"/>
      <c r="AE53" s="1077"/>
      <c r="AF53" s="1078"/>
      <c r="AG53" s="1079"/>
      <c r="AH53" s="1079"/>
      <c r="AI53" s="1079"/>
      <c r="AJ53" s="1080"/>
      <c r="AK53" s="1067"/>
      <c r="AL53" s="1068"/>
      <c r="AM53" s="1068"/>
      <c r="AN53" s="1068"/>
      <c r="AO53" s="1068"/>
      <c r="AP53" s="1068"/>
      <c r="AQ53" s="1068"/>
      <c r="AR53" s="1068"/>
      <c r="AS53" s="1068"/>
      <c r="AT53" s="1068"/>
      <c r="AU53" s="1068"/>
      <c r="AV53" s="1068"/>
      <c r="AW53" s="1068"/>
      <c r="AX53" s="1068"/>
      <c r="AY53" s="1068"/>
      <c r="AZ53" s="1069"/>
      <c r="BA53" s="1069"/>
      <c r="BB53" s="1069"/>
      <c r="BC53" s="1069"/>
      <c r="BD53" s="1069"/>
      <c r="BE53" s="1015"/>
      <c r="BF53" s="1015"/>
      <c r="BG53" s="1015"/>
      <c r="BH53" s="1015"/>
      <c r="BI53" s="1016"/>
      <c r="BJ53" s="214"/>
      <c r="BK53" s="214"/>
      <c r="BL53" s="214"/>
      <c r="BM53" s="214"/>
      <c r="BN53" s="214"/>
      <c r="BO53" s="223"/>
      <c r="BP53" s="223"/>
      <c r="BQ53" s="220">
        <v>47</v>
      </c>
      <c r="BR53" s="221"/>
      <c r="BS53" s="1035"/>
      <c r="BT53" s="1036"/>
      <c r="BU53" s="1036"/>
      <c r="BV53" s="1036"/>
      <c r="BW53" s="1036"/>
      <c r="BX53" s="1036"/>
      <c r="BY53" s="1036"/>
      <c r="BZ53" s="1036"/>
      <c r="CA53" s="1036"/>
      <c r="CB53" s="1036"/>
      <c r="CC53" s="1036"/>
      <c r="CD53" s="1036"/>
      <c r="CE53" s="1036"/>
      <c r="CF53" s="1036"/>
      <c r="CG53" s="1057"/>
      <c r="CH53" s="1032"/>
      <c r="CI53" s="1033"/>
      <c r="CJ53" s="1033"/>
      <c r="CK53" s="1033"/>
      <c r="CL53" s="1034"/>
      <c r="CM53" s="1032"/>
      <c r="CN53" s="1033"/>
      <c r="CO53" s="1033"/>
      <c r="CP53" s="1033"/>
      <c r="CQ53" s="1034"/>
      <c r="CR53" s="1032"/>
      <c r="CS53" s="1033"/>
      <c r="CT53" s="1033"/>
      <c r="CU53" s="1033"/>
      <c r="CV53" s="1034"/>
      <c r="CW53" s="1032"/>
      <c r="CX53" s="1033"/>
      <c r="CY53" s="1033"/>
      <c r="CZ53" s="1033"/>
      <c r="DA53" s="1034"/>
      <c r="DB53" s="1032"/>
      <c r="DC53" s="1033"/>
      <c r="DD53" s="1033"/>
      <c r="DE53" s="1033"/>
      <c r="DF53" s="1034"/>
      <c r="DG53" s="1032"/>
      <c r="DH53" s="1033"/>
      <c r="DI53" s="1033"/>
      <c r="DJ53" s="1033"/>
      <c r="DK53" s="1034"/>
      <c r="DL53" s="1032"/>
      <c r="DM53" s="1033"/>
      <c r="DN53" s="1033"/>
      <c r="DO53" s="1033"/>
      <c r="DP53" s="1034"/>
      <c r="DQ53" s="1032"/>
      <c r="DR53" s="1033"/>
      <c r="DS53" s="1033"/>
      <c r="DT53" s="1033"/>
      <c r="DU53" s="1034"/>
      <c r="DV53" s="1035"/>
      <c r="DW53" s="1036"/>
      <c r="DX53" s="1036"/>
      <c r="DY53" s="1036"/>
      <c r="DZ53" s="1037"/>
      <c r="EA53" s="212"/>
    </row>
    <row r="54" spans="1:131" ht="26.55" customHeight="1" x14ac:dyDescent="0.2">
      <c r="A54" s="220">
        <v>27</v>
      </c>
      <c r="B54" s="1073"/>
      <c r="C54" s="1074"/>
      <c r="D54" s="1074"/>
      <c r="E54" s="1074"/>
      <c r="F54" s="1074"/>
      <c r="G54" s="1074"/>
      <c r="H54" s="1074"/>
      <c r="I54" s="1074"/>
      <c r="J54" s="1074"/>
      <c r="K54" s="1074"/>
      <c r="L54" s="1074"/>
      <c r="M54" s="1074"/>
      <c r="N54" s="1074"/>
      <c r="O54" s="1074"/>
      <c r="P54" s="1075"/>
      <c r="Q54" s="1076"/>
      <c r="R54" s="1068"/>
      <c r="S54" s="1068"/>
      <c r="T54" s="1068"/>
      <c r="U54" s="1068"/>
      <c r="V54" s="1068"/>
      <c r="W54" s="1068"/>
      <c r="X54" s="1068"/>
      <c r="Y54" s="1068"/>
      <c r="Z54" s="1068"/>
      <c r="AA54" s="1068"/>
      <c r="AB54" s="1068"/>
      <c r="AC54" s="1068"/>
      <c r="AD54" s="1068"/>
      <c r="AE54" s="1077"/>
      <c r="AF54" s="1078"/>
      <c r="AG54" s="1079"/>
      <c r="AH54" s="1079"/>
      <c r="AI54" s="1079"/>
      <c r="AJ54" s="1080"/>
      <c r="AK54" s="1067"/>
      <c r="AL54" s="1068"/>
      <c r="AM54" s="1068"/>
      <c r="AN54" s="1068"/>
      <c r="AO54" s="1068"/>
      <c r="AP54" s="1068"/>
      <c r="AQ54" s="1068"/>
      <c r="AR54" s="1068"/>
      <c r="AS54" s="1068"/>
      <c r="AT54" s="1068"/>
      <c r="AU54" s="1068"/>
      <c r="AV54" s="1068"/>
      <c r="AW54" s="1068"/>
      <c r="AX54" s="1068"/>
      <c r="AY54" s="1068"/>
      <c r="AZ54" s="1069"/>
      <c r="BA54" s="1069"/>
      <c r="BB54" s="1069"/>
      <c r="BC54" s="1069"/>
      <c r="BD54" s="1069"/>
      <c r="BE54" s="1015"/>
      <c r="BF54" s="1015"/>
      <c r="BG54" s="1015"/>
      <c r="BH54" s="1015"/>
      <c r="BI54" s="1016"/>
      <c r="BJ54" s="214"/>
      <c r="BK54" s="214"/>
      <c r="BL54" s="214"/>
      <c r="BM54" s="214"/>
      <c r="BN54" s="214"/>
      <c r="BO54" s="223"/>
      <c r="BP54" s="223"/>
      <c r="BQ54" s="220">
        <v>48</v>
      </c>
      <c r="BR54" s="221"/>
      <c r="BS54" s="1035"/>
      <c r="BT54" s="1036"/>
      <c r="BU54" s="1036"/>
      <c r="BV54" s="1036"/>
      <c r="BW54" s="1036"/>
      <c r="BX54" s="1036"/>
      <c r="BY54" s="1036"/>
      <c r="BZ54" s="1036"/>
      <c r="CA54" s="1036"/>
      <c r="CB54" s="1036"/>
      <c r="CC54" s="1036"/>
      <c r="CD54" s="1036"/>
      <c r="CE54" s="1036"/>
      <c r="CF54" s="1036"/>
      <c r="CG54" s="1057"/>
      <c r="CH54" s="1032"/>
      <c r="CI54" s="1033"/>
      <c r="CJ54" s="1033"/>
      <c r="CK54" s="1033"/>
      <c r="CL54" s="1034"/>
      <c r="CM54" s="1032"/>
      <c r="CN54" s="1033"/>
      <c r="CO54" s="1033"/>
      <c r="CP54" s="1033"/>
      <c r="CQ54" s="1034"/>
      <c r="CR54" s="1032"/>
      <c r="CS54" s="1033"/>
      <c r="CT54" s="1033"/>
      <c r="CU54" s="1033"/>
      <c r="CV54" s="1034"/>
      <c r="CW54" s="1032"/>
      <c r="CX54" s="1033"/>
      <c r="CY54" s="1033"/>
      <c r="CZ54" s="1033"/>
      <c r="DA54" s="1034"/>
      <c r="DB54" s="1032"/>
      <c r="DC54" s="1033"/>
      <c r="DD54" s="1033"/>
      <c r="DE54" s="1033"/>
      <c r="DF54" s="1034"/>
      <c r="DG54" s="1032"/>
      <c r="DH54" s="1033"/>
      <c r="DI54" s="1033"/>
      <c r="DJ54" s="1033"/>
      <c r="DK54" s="1034"/>
      <c r="DL54" s="1032"/>
      <c r="DM54" s="1033"/>
      <c r="DN54" s="1033"/>
      <c r="DO54" s="1033"/>
      <c r="DP54" s="1034"/>
      <c r="DQ54" s="1032"/>
      <c r="DR54" s="1033"/>
      <c r="DS54" s="1033"/>
      <c r="DT54" s="1033"/>
      <c r="DU54" s="1034"/>
      <c r="DV54" s="1035"/>
      <c r="DW54" s="1036"/>
      <c r="DX54" s="1036"/>
      <c r="DY54" s="1036"/>
      <c r="DZ54" s="1037"/>
      <c r="EA54" s="212"/>
    </row>
    <row r="55" spans="1:131" ht="26.55" customHeight="1" x14ac:dyDescent="0.2">
      <c r="A55" s="220">
        <v>28</v>
      </c>
      <c r="B55" s="1073"/>
      <c r="C55" s="1074"/>
      <c r="D55" s="1074"/>
      <c r="E55" s="1074"/>
      <c r="F55" s="1074"/>
      <c r="G55" s="1074"/>
      <c r="H55" s="1074"/>
      <c r="I55" s="1074"/>
      <c r="J55" s="1074"/>
      <c r="K55" s="1074"/>
      <c r="L55" s="1074"/>
      <c r="M55" s="1074"/>
      <c r="N55" s="1074"/>
      <c r="O55" s="1074"/>
      <c r="P55" s="1075"/>
      <c r="Q55" s="1076"/>
      <c r="R55" s="1068"/>
      <c r="S55" s="1068"/>
      <c r="T55" s="1068"/>
      <c r="U55" s="1068"/>
      <c r="V55" s="1068"/>
      <c r="W55" s="1068"/>
      <c r="X55" s="1068"/>
      <c r="Y55" s="1068"/>
      <c r="Z55" s="1068"/>
      <c r="AA55" s="1068"/>
      <c r="AB55" s="1068"/>
      <c r="AC55" s="1068"/>
      <c r="AD55" s="1068"/>
      <c r="AE55" s="1077"/>
      <c r="AF55" s="1078"/>
      <c r="AG55" s="1079"/>
      <c r="AH55" s="1079"/>
      <c r="AI55" s="1079"/>
      <c r="AJ55" s="1080"/>
      <c r="AK55" s="1067"/>
      <c r="AL55" s="1068"/>
      <c r="AM55" s="1068"/>
      <c r="AN55" s="1068"/>
      <c r="AO55" s="1068"/>
      <c r="AP55" s="1068"/>
      <c r="AQ55" s="1068"/>
      <c r="AR55" s="1068"/>
      <c r="AS55" s="1068"/>
      <c r="AT55" s="1068"/>
      <c r="AU55" s="1068"/>
      <c r="AV55" s="1068"/>
      <c r="AW55" s="1068"/>
      <c r="AX55" s="1068"/>
      <c r="AY55" s="1068"/>
      <c r="AZ55" s="1069"/>
      <c r="BA55" s="1069"/>
      <c r="BB55" s="1069"/>
      <c r="BC55" s="1069"/>
      <c r="BD55" s="1069"/>
      <c r="BE55" s="1015"/>
      <c r="BF55" s="1015"/>
      <c r="BG55" s="1015"/>
      <c r="BH55" s="1015"/>
      <c r="BI55" s="1016"/>
      <c r="BJ55" s="214"/>
      <c r="BK55" s="214"/>
      <c r="BL55" s="214"/>
      <c r="BM55" s="214"/>
      <c r="BN55" s="214"/>
      <c r="BO55" s="223"/>
      <c r="BP55" s="223"/>
      <c r="BQ55" s="220">
        <v>49</v>
      </c>
      <c r="BR55" s="221"/>
      <c r="BS55" s="1035"/>
      <c r="BT55" s="1036"/>
      <c r="BU55" s="1036"/>
      <c r="BV55" s="1036"/>
      <c r="BW55" s="1036"/>
      <c r="BX55" s="1036"/>
      <c r="BY55" s="1036"/>
      <c r="BZ55" s="1036"/>
      <c r="CA55" s="1036"/>
      <c r="CB55" s="1036"/>
      <c r="CC55" s="1036"/>
      <c r="CD55" s="1036"/>
      <c r="CE55" s="1036"/>
      <c r="CF55" s="1036"/>
      <c r="CG55" s="1057"/>
      <c r="CH55" s="1032"/>
      <c r="CI55" s="1033"/>
      <c r="CJ55" s="1033"/>
      <c r="CK55" s="1033"/>
      <c r="CL55" s="1034"/>
      <c r="CM55" s="1032"/>
      <c r="CN55" s="1033"/>
      <c r="CO55" s="1033"/>
      <c r="CP55" s="1033"/>
      <c r="CQ55" s="1034"/>
      <c r="CR55" s="1032"/>
      <c r="CS55" s="1033"/>
      <c r="CT55" s="1033"/>
      <c r="CU55" s="1033"/>
      <c r="CV55" s="1034"/>
      <c r="CW55" s="1032"/>
      <c r="CX55" s="1033"/>
      <c r="CY55" s="1033"/>
      <c r="CZ55" s="1033"/>
      <c r="DA55" s="1034"/>
      <c r="DB55" s="1032"/>
      <c r="DC55" s="1033"/>
      <c r="DD55" s="1033"/>
      <c r="DE55" s="1033"/>
      <c r="DF55" s="1034"/>
      <c r="DG55" s="1032"/>
      <c r="DH55" s="1033"/>
      <c r="DI55" s="1033"/>
      <c r="DJ55" s="1033"/>
      <c r="DK55" s="1034"/>
      <c r="DL55" s="1032"/>
      <c r="DM55" s="1033"/>
      <c r="DN55" s="1033"/>
      <c r="DO55" s="1033"/>
      <c r="DP55" s="1034"/>
      <c r="DQ55" s="1032"/>
      <c r="DR55" s="1033"/>
      <c r="DS55" s="1033"/>
      <c r="DT55" s="1033"/>
      <c r="DU55" s="1034"/>
      <c r="DV55" s="1035"/>
      <c r="DW55" s="1036"/>
      <c r="DX55" s="1036"/>
      <c r="DY55" s="1036"/>
      <c r="DZ55" s="1037"/>
      <c r="EA55" s="212"/>
    </row>
    <row r="56" spans="1:131" ht="26.55" customHeight="1" x14ac:dyDescent="0.2">
      <c r="A56" s="220">
        <v>29</v>
      </c>
      <c r="B56" s="1073"/>
      <c r="C56" s="1074"/>
      <c r="D56" s="1074"/>
      <c r="E56" s="1074"/>
      <c r="F56" s="1074"/>
      <c r="G56" s="1074"/>
      <c r="H56" s="1074"/>
      <c r="I56" s="1074"/>
      <c r="J56" s="1074"/>
      <c r="K56" s="1074"/>
      <c r="L56" s="1074"/>
      <c r="M56" s="1074"/>
      <c r="N56" s="1074"/>
      <c r="O56" s="1074"/>
      <c r="P56" s="1075"/>
      <c r="Q56" s="1076"/>
      <c r="R56" s="1068"/>
      <c r="S56" s="1068"/>
      <c r="T56" s="1068"/>
      <c r="U56" s="1068"/>
      <c r="V56" s="1068"/>
      <c r="W56" s="1068"/>
      <c r="X56" s="1068"/>
      <c r="Y56" s="1068"/>
      <c r="Z56" s="1068"/>
      <c r="AA56" s="1068"/>
      <c r="AB56" s="1068"/>
      <c r="AC56" s="1068"/>
      <c r="AD56" s="1068"/>
      <c r="AE56" s="1077"/>
      <c r="AF56" s="1078"/>
      <c r="AG56" s="1079"/>
      <c r="AH56" s="1079"/>
      <c r="AI56" s="1079"/>
      <c r="AJ56" s="1080"/>
      <c r="AK56" s="1067"/>
      <c r="AL56" s="1068"/>
      <c r="AM56" s="1068"/>
      <c r="AN56" s="1068"/>
      <c r="AO56" s="1068"/>
      <c r="AP56" s="1068"/>
      <c r="AQ56" s="1068"/>
      <c r="AR56" s="1068"/>
      <c r="AS56" s="1068"/>
      <c r="AT56" s="1068"/>
      <c r="AU56" s="1068"/>
      <c r="AV56" s="1068"/>
      <c r="AW56" s="1068"/>
      <c r="AX56" s="1068"/>
      <c r="AY56" s="1068"/>
      <c r="AZ56" s="1069"/>
      <c r="BA56" s="1069"/>
      <c r="BB56" s="1069"/>
      <c r="BC56" s="1069"/>
      <c r="BD56" s="1069"/>
      <c r="BE56" s="1015"/>
      <c r="BF56" s="1015"/>
      <c r="BG56" s="1015"/>
      <c r="BH56" s="1015"/>
      <c r="BI56" s="1016"/>
      <c r="BJ56" s="214"/>
      <c r="BK56" s="214"/>
      <c r="BL56" s="214"/>
      <c r="BM56" s="214"/>
      <c r="BN56" s="214"/>
      <c r="BO56" s="223"/>
      <c r="BP56" s="223"/>
      <c r="BQ56" s="220">
        <v>50</v>
      </c>
      <c r="BR56" s="221"/>
      <c r="BS56" s="1035"/>
      <c r="BT56" s="1036"/>
      <c r="BU56" s="1036"/>
      <c r="BV56" s="1036"/>
      <c r="BW56" s="1036"/>
      <c r="BX56" s="1036"/>
      <c r="BY56" s="1036"/>
      <c r="BZ56" s="1036"/>
      <c r="CA56" s="1036"/>
      <c r="CB56" s="1036"/>
      <c r="CC56" s="1036"/>
      <c r="CD56" s="1036"/>
      <c r="CE56" s="1036"/>
      <c r="CF56" s="1036"/>
      <c r="CG56" s="1057"/>
      <c r="CH56" s="1032"/>
      <c r="CI56" s="1033"/>
      <c r="CJ56" s="1033"/>
      <c r="CK56" s="1033"/>
      <c r="CL56" s="1034"/>
      <c r="CM56" s="1032"/>
      <c r="CN56" s="1033"/>
      <c r="CO56" s="1033"/>
      <c r="CP56" s="1033"/>
      <c r="CQ56" s="1034"/>
      <c r="CR56" s="1032"/>
      <c r="CS56" s="1033"/>
      <c r="CT56" s="1033"/>
      <c r="CU56" s="1033"/>
      <c r="CV56" s="1034"/>
      <c r="CW56" s="1032"/>
      <c r="CX56" s="1033"/>
      <c r="CY56" s="1033"/>
      <c r="CZ56" s="1033"/>
      <c r="DA56" s="1034"/>
      <c r="DB56" s="1032"/>
      <c r="DC56" s="1033"/>
      <c r="DD56" s="1033"/>
      <c r="DE56" s="1033"/>
      <c r="DF56" s="1034"/>
      <c r="DG56" s="1032"/>
      <c r="DH56" s="1033"/>
      <c r="DI56" s="1033"/>
      <c r="DJ56" s="1033"/>
      <c r="DK56" s="1034"/>
      <c r="DL56" s="1032"/>
      <c r="DM56" s="1033"/>
      <c r="DN56" s="1033"/>
      <c r="DO56" s="1033"/>
      <c r="DP56" s="1034"/>
      <c r="DQ56" s="1032"/>
      <c r="DR56" s="1033"/>
      <c r="DS56" s="1033"/>
      <c r="DT56" s="1033"/>
      <c r="DU56" s="1034"/>
      <c r="DV56" s="1035"/>
      <c r="DW56" s="1036"/>
      <c r="DX56" s="1036"/>
      <c r="DY56" s="1036"/>
      <c r="DZ56" s="1037"/>
      <c r="EA56" s="212"/>
    </row>
    <row r="57" spans="1:131" ht="26.55" customHeight="1" x14ac:dyDescent="0.2">
      <c r="A57" s="220">
        <v>30</v>
      </c>
      <c r="B57" s="1073"/>
      <c r="C57" s="1074"/>
      <c r="D57" s="1074"/>
      <c r="E57" s="1074"/>
      <c r="F57" s="1074"/>
      <c r="G57" s="1074"/>
      <c r="H57" s="1074"/>
      <c r="I57" s="1074"/>
      <c r="J57" s="1074"/>
      <c r="K57" s="1074"/>
      <c r="L57" s="1074"/>
      <c r="M57" s="1074"/>
      <c r="N57" s="1074"/>
      <c r="O57" s="1074"/>
      <c r="P57" s="1075"/>
      <c r="Q57" s="1076"/>
      <c r="R57" s="1068"/>
      <c r="S57" s="1068"/>
      <c r="T57" s="1068"/>
      <c r="U57" s="1068"/>
      <c r="V57" s="1068"/>
      <c r="W57" s="1068"/>
      <c r="X57" s="1068"/>
      <c r="Y57" s="1068"/>
      <c r="Z57" s="1068"/>
      <c r="AA57" s="1068"/>
      <c r="AB57" s="1068"/>
      <c r="AC57" s="1068"/>
      <c r="AD57" s="1068"/>
      <c r="AE57" s="1077"/>
      <c r="AF57" s="1078"/>
      <c r="AG57" s="1079"/>
      <c r="AH57" s="1079"/>
      <c r="AI57" s="1079"/>
      <c r="AJ57" s="1080"/>
      <c r="AK57" s="1067"/>
      <c r="AL57" s="1068"/>
      <c r="AM57" s="1068"/>
      <c r="AN57" s="1068"/>
      <c r="AO57" s="1068"/>
      <c r="AP57" s="1068"/>
      <c r="AQ57" s="1068"/>
      <c r="AR57" s="1068"/>
      <c r="AS57" s="1068"/>
      <c r="AT57" s="1068"/>
      <c r="AU57" s="1068"/>
      <c r="AV57" s="1068"/>
      <c r="AW57" s="1068"/>
      <c r="AX57" s="1068"/>
      <c r="AY57" s="1068"/>
      <c r="AZ57" s="1069"/>
      <c r="BA57" s="1069"/>
      <c r="BB57" s="1069"/>
      <c r="BC57" s="1069"/>
      <c r="BD57" s="1069"/>
      <c r="BE57" s="1015"/>
      <c r="BF57" s="1015"/>
      <c r="BG57" s="1015"/>
      <c r="BH57" s="1015"/>
      <c r="BI57" s="1016"/>
      <c r="BJ57" s="214"/>
      <c r="BK57" s="214"/>
      <c r="BL57" s="214"/>
      <c r="BM57" s="214"/>
      <c r="BN57" s="214"/>
      <c r="BO57" s="223"/>
      <c r="BP57" s="223"/>
      <c r="BQ57" s="220">
        <v>51</v>
      </c>
      <c r="BR57" s="221"/>
      <c r="BS57" s="1035"/>
      <c r="BT57" s="1036"/>
      <c r="BU57" s="1036"/>
      <c r="BV57" s="1036"/>
      <c r="BW57" s="1036"/>
      <c r="BX57" s="1036"/>
      <c r="BY57" s="1036"/>
      <c r="BZ57" s="1036"/>
      <c r="CA57" s="1036"/>
      <c r="CB57" s="1036"/>
      <c r="CC57" s="1036"/>
      <c r="CD57" s="1036"/>
      <c r="CE57" s="1036"/>
      <c r="CF57" s="1036"/>
      <c r="CG57" s="1057"/>
      <c r="CH57" s="1032"/>
      <c r="CI57" s="1033"/>
      <c r="CJ57" s="1033"/>
      <c r="CK57" s="1033"/>
      <c r="CL57" s="1034"/>
      <c r="CM57" s="1032"/>
      <c r="CN57" s="1033"/>
      <c r="CO57" s="1033"/>
      <c r="CP57" s="1033"/>
      <c r="CQ57" s="1034"/>
      <c r="CR57" s="1032"/>
      <c r="CS57" s="1033"/>
      <c r="CT57" s="1033"/>
      <c r="CU57" s="1033"/>
      <c r="CV57" s="1034"/>
      <c r="CW57" s="1032"/>
      <c r="CX57" s="1033"/>
      <c r="CY57" s="1033"/>
      <c r="CZ57" s="1033"/>
      <c r="DA57" s="1034"/>
      <c r="DB57" s="1032"/>
      <c r="DC57" s="1033"/>
      <c r="DD57" s="1033"/>
      <c r="DE57" s="1033"/>
      <c r="DF57" s="1034"/>
      <c r="DG57" s="1032"/>
      <c r="DH57" s="1033"/>
      <c r="DI57" s="1033"/>
      <c r="DJ57" s="1033"/>
      <c r="DK57" s="1034"/>
      <c r="DL57" s="1032"/>
      <c r="DM57" s="1033"/>
      <c r="DN57" s="1033"/>
      <c r="DO57" s="1033"/>
      <c r="DP57" s="1034"/>
      <c r="DQ57" s="1032"/>
      <c r="DR57" s="1033"/>
      <c r="DS57" s="1033"/>
      <c r="DT57" s="1033"/>
      <c r="DU57" s="1034"/>
      <c r="DV57" s="1035"/>
      <c r="DW57" s="1036"/>
      <c r="DX57" s="1036"/>
      <c r="DY57" s="1036"/>
      <c r="DZ57" s="1037"/>
      <c r="EA57" s="212"/>
    </row>
    <row r="58" spans="1:131" ht="26.55" customHeight="1" x14ac:dyDescent="0.2">
      <c r="A58" s="220">
        <v>31</v>
      </c>
      <c r="B58" s="1073"/>
      <c r="C58" s="1074"/>
      <c r="D58" s="1074"/>
      <c r="E58" s="1074"/>
      <c r="F58" s="1074"/>
      <c r="G58" s="1074"/>
      <c r="H58" s="1074"/>
      <c r="I58" s="1074"/>
      <c r="J58" s="1074"/>
      <c r="K58" s="1074"/>
      <c r="L58" s="1074"/>
      <c r="M58" s="1074"/>
      <c r="N58" s="1074"/>
      <c r="O58" s="1074"/>
      <c r="P58" s="1075"/>
      <c r="Q58" s="1076"/>
      <c r="R58" s="1068"/>
      <c r="S58" s="1068"/>
      <c r="T58" s="1068"/>
      <c r="U58" s="1068"/>
      <c r="V58" s="1068"/>
      <c r="W58" s="1068"/>
      <c r="X58" s="1068"/>
      <c r="Y58" s="1068"/>
      <c r="Z58" s="1068"/>
      <c r="AA58" s="1068"/>
      <c r="AB58" s="1068"/>
      <c r="AC58" s="1068"/>
      <c r="AD58" s="1068"/>
      <c r="AE58" s="1077"/>
      <c r="AF58" s="1078"/>
      <c r="AG58" s="1079"/>
      <c r="AH58" s="1079"/>
      <c r="AI58" s="1079"/>
      <c r="AJ58" s="1080"/>
      <c r="AK58" s="1067"/>
      <c r="AL58" s="1068"/>
      <c r="AM58" s="1068"/>
      <c r="AN58" s="1068"/>
      <c r="AO58" s="1068"/>
      <c r="AP58" s="1068"/>
      <c r="AQ58" s="1068"/>
      <c r="AR58" s="1068"/>
      <c r="AS58" s="1068"/>
      <c r="AT58" s="1068"/>
      <c r="AU58" s="1068"/>
      <c r="AV58" s="1068"/>
      <c r="AW58" s="1068"/>
      <c r="AX58" s="1068"/>
      <c r="AY58" s="1068"/>
      <c r="AZ58" s="1069"/>
      <c r="BA58" s="1069"/>
      <c r="BB58" s="1069"/>
      <c r="BC58" s="1069"/>
      <c r="BD58" s="1069"/>
      <c r="BE58" s="1015"/>
      <c r="BF58" s="1015"/>
      <c r="BG58" s="1015"/>
      <c r="BH58" s="1015"/>
      <c r="BI58" s="1016"/>
      <c r="BJ58" s="214"/>
      <c r="BK58" s="214"/>
      <c r="BL58" s="214"/>
      <c r="BM58" s="214"/>
      <c r="BN58" s="214"/>
      <c r="BO58" s="223"/>
      <c r="BP58" s="223"/>
      <c r="BQ58" s="220">
        <v>52</v>
      </c>
      <c r="BR58" s="221"/>
      <c r="BS58" s="1035"/>
      <c r="BT58" s="1036"/>
      <c r="BU58" s="1036"/>
      <c r="BV58" s="1036"/>
      <c r="BW58" s="1036"/>
      <c r="BX58" s="1036"/>
      <c r="BY58" s="1036"/>
      <c r="BZ58" s="1036"/>
      <c r="CA58" s="1036"/>
      <c r="CB58" s="1036"/>
      <c r="CC58" s="1036"/>
      <c r="CD58" s="1036"/>
      <c r="CE58" s="1036"/>
      <c r="CF58" s="1036"/>
      <c r="CG58" s="1057"/>
      <c r="CH58" s="1032"/>
      <c r="CI58" s="1033"/>
      <c r="CJ58" s="1033"/>
      <c r="CK58" s="1033"/>
      <c r="CL58" s="1034"/>
      <c r="CM58" s="1032"/>
      <c r="CN58" s="1033"/>
      <c r="CO58" s="1033"/>
      <c r="CP58" s="1033"/>
      <c r="CQ58" s="1034"/>
      <c r="CR58" s="1032"/>
      <c r="CS58" s="1033"/>
      <c r="CT58" s="1033"/>
      <c r="CU58" s="1033"/>
      <c r="CV58" s="1034"/>
      <c r="CW58" s="1032"/>
      <c r="CX58" s="1033"/>
      <c r="CY58" s="1033"/>
      <c r="CZ58" s="1033"/>
      <c r="DA58" s="1034"/>
      <c r="DB58" s="1032"/>
      <c r="DC58" s="1033"/>
      <c r="DD58" s="1033"/>
      <c r="DE58" s="1033"/>
      <c r="DF58" s="1034"/>
      <c r="DG58" s="1032"/>
      <c r="DH58" s="1033"/>
      <c r="DI58" s="1033"/>
      <c r="DJ58" s="1033"/>
      <c r="DK58" s="1034"/>
      <c r="DL58" s="1032"/>
      <c r="DM58" s="1033"/>
      <c r="DN58" s="1033"/>
      <c r="DO58" s="1033"/>
      <c r="DP58" s="1034"/>
      <c r="DQ58" s="1032"/>
      <c r="DR58" s="1033"/>
      <c r="DS58" s="1033"/>
      <c r="DT58" s="1033"/>
      <c r="DU58" s="1034"/>
      <c r="DV58" s="1035"/>
      <c r="DW58" s="1036"/>
      <c r="DX58" s="1036"/>
      <c r="DY58" s="1036"/>
      <c r="DZ58" s="1037"/>
      <c r="EA58" s="212"/>
    </row>
    <row r="59" spans="1:131" ht="26.55" customHeight="1" x14ac:dyDescent="0.2">
      <c r="A59" s="220">
        <v>32</v>
      </c>
      <c r="B59" s="1073"/>
      <c r="C59" s="1074"/>
      <c r="D59" s="1074"/>
      <c r="E59" s="1074"/>
      <c r="F59" s="1074"/>
      <c r="G59" s="1074"/>
      <c r="H59" s="1074"/>
      <c r="I59" s="1074"/>
      <c r="J59" s="1074"/>
      <c r="K59" s="1074"/>
      <c r="L59" s="1074"/>
      <c r="M59" s="1074"/>
      <c r="N59" s="1074"/>
      <c r="O59" s="1074"/>
      <c r="P59" s="1075"/>
      <c r="Q59" s="1076"/>
      <c r="R59" s="1068"/>
      <c r="S59" s="1068"/>
      <c r="T59" s="1068"/>
      <c r="U59" s="1068"/>
      <c r="V59" s="1068"/>
      <c r="W59" s="1068"/>
      <c r="X59" s="1068"/>
      <c r="Y59" s="1068"/>
      <c r="Z59" s="1068"/>
      <c r="AA59" s="1068"/>
      <c r="AB59" s="1068"/>
      <c r="AC59" s="1068"/>
      <c r="AD59" s="1068"/>
      <c r="AE59" s="1077"/>
      <c r="AF59" s="1078"/>
      <c r="AG59" s="1079"/>
      <c r="AH59" s="1079"/>
      <c r="AI59" s="1079"/>
      <c r="AJ59" s="1080"/>
      <c r="AK59" s="1067"/>
      <c r="AL59" s="1068"/>
      <c r="AM59" s="1068"/>
      <c r="AN59" s="1068"/>
      <c r="AO59" s="1068"/>
      <c r="AP59" s="1068"/>
      <c r="AQ59" s="1068"/>
      <c r="AR59" s="1068"/>
      <c r="AS59" s="1068"/>
      <c r="AT59" s="1068"/>
      <c r="AU59" s="1068"/>
      <c r="AV59" s="1068"/>
      <c r="AW59" s="1068"/>
      <c r="AX59" s="1068"/>
      <c r="AY59" s="1068"/>
      <c r="AZ59" s="1069"/>
      <c r="BA59" s="1069"/>
      <c r="BB59" s="1069"/>
      <c r="BC59" s="1069"/>
      <c r="BD59" s="1069"/>
      <c r="BE59" s="1015"/>
      <c r="BF59" s="1015"/>
      <c r="BG59" s="1015"/>
      <c r="BH59" s="1015"/>
      <c r="BI59" s="1016"/>
      <c r="BJ59" s="214"/>
      <c r="BK59" s="214"/>
      <c r="BL59" s="214"/>
      <c r="BM59" s="214"/>
      <c r="BN59" s="214"/>
      <c r="BO59" s="223"/>
      <c r="BP59" s="223"/>
      <c r="BQ59" s="220">
        <v>53</v>
      </c>
      <c r="BR59" s="221"/>
      <c r="BS59" s="1035"/>
      <c r="BT59" s="1036"/>
      <c r="BU59" s="1036"/>
      <c r="BV59" s="1036"/>
      <c r="BW59" s="1036"/>
      <c r="BX59" s="1036"/>
      <c r="BY59" s="1036"/>
      <c r="BZ59" s="1036"/>
      <c r="CA59" s="1036"/>
      <c r="CB59" s="1036"/>
      <c r="CC59" s="1036"/>
      <c r="CD59" s="1036"/>
      <c r="CE59" s="1036"/>
      <c r="CF59" s="1036"/>
      <c r="CG59" s="1057"/>
      <c r="CH59" s="1032"/>
      <c r="CI59" s="1033"/>
      <c r="CJ59" s="1033"/>
      <c r="CK59" s="1033"/>
      <c r="CL59" s="1034"/>
      <c r="CM59" s="1032"/>
      <c r="CN59" s="1033"/>
      <c r="CO59" s="1033"/>
      <c r="CP59" s="1033"/>
      <c r="CQ59" s="1034"/>
      <c r="CR59" s="1032"/>
      <c r="CS59" s="1033"/>
      <c r="CT59" s="1033"/>
      <c r="CU59" s="1033"/>
      <c r="CV59" s="1034"/>
      <c r="CW59" s="1032"/>
      <c r="CX59" s="1033"/>
      <c r="CY59" s="1033"/>
      <c r="CZ59" s="1033"/>
      <c r="DA59" s="1034"/>
      <c r="DB59" s="1032"/>
      <c r="DC59" s="1033"/>
      <c r="DD59" s="1033"/>
      <c r="DE59" s="1033"/>
      <c r="DF59" s="1034"/>
      <c r="DG59" s="1032"/>
      <c r="DH59" s="1033"/>
      <c r="DI59" s="1033"/>
      <c r="DJ59" s="1033"/>
      <c r="DK59" s="1034"/>
      <c r="DL59" s="1032"/>
      <c r="DM59" s="1033"/>
      <c r="DN59" s="1033"/>
      <c r="DO59" s="1033"/>
      <c r="DP59" s="1034"/>
      <c r="DQ59" s="1032"/>
      <c r="DR59" s="1033"/>
      <c r="DS59" s="1033"/>
      <c r="DT59" s="1033"/>
      <c r="DU59" s="1034"/>
      <c r="DV59" s="1035"/>
      <c r="DW59" s="1036"/>
      <c r="DX59" s="1036"/>
      <c r="DY59" s="1036"/>
      <c r="DZ59" s="1037"/>
      <c r="EA59" s="212"/>
    </row>
    <row r="60" spans="1:131" ht="26.55" customHeight="1" x14ac:dyDescent="0.2">
      <c r="A60" s="220">
        <v>33</v>
      </c>
      <c r="B60" s="1073"/>
      <c r="C60" s="1074"/>
      <c r="D60" s="1074"/>
      <c r="E60" s="1074"/>
      <c r="F60" s="1074"/>
      <c r="G60" s="1074"/>
      <c r="H60" s="1074"/>
      <c r="I60" s="1074"/>
      <c r="J60" s="1074"/>
      <c r="K60" s="1074"/>
      <c r="L60" s="1074"/>
      <c r="M60" s="1074"/>
      <c r="N60" s="1074"/>
      <c r="O60" s="1074"/>
      <c r="P60" s="1075"/>
      <c r="Q60" s="1076"/>
      <c r="R60" s="1068"/>
      <c r="S60" s="1068"/>
      <c r="T60" s="1068"/>
      <c r="U60" s="1068"/>
      <c r="V60" s="1068"/>
      <c r="W60" s="1068"/>
      <c r="X60" s="1068"/>
      <c r="Y60" s="1068"/>
      <c r="Z60" s="1068"/>
      <c r="AA60" s="1068"/>
      <c r="AB60" s="1068"/>
      <c r="AC60" s="1068"/>
      <c r="AD60" s="1068"/>
      <c r="AE60" s="1077"/>
      <c r="AF60" s="1078"/>
      <c r="AG60" s="1079"/>
      <c r="AH60" s="1079"/>
      <c r="AI60" s="1079"/>
      <c r="AJ60" s="1080"/>
      <c r="AK60" s="1067"/>
      <c r="AL60" s="1068"/>
      <c r="AM60" s="1068"/>
      <c r="AN60" s="1068"/>
      <c r="AO60" s="1068"/>
      <c r="AP60" s="1068"/>
      <c r="AQ60" s="1068"/>
      <c r="AR60" s="1068"/>
      <c r="AS60" s="1068"/>
      <c r="AT60" s="1068"/>
      <c r="AU60" s="1068"/>
      <c r="AV60" s="1068"/>
      <c r="AW60" s="1068"/>
      <c r="AX60" s="1068"/>
      <c r="AY60" s="1068"/>
      <c r="AZ60" s="1069"/>
      <c r="BA60" s="1069"/>
      <c r="BB60" s="1069"/>
      <c r="BC60" s="1069"/>
      <c r="BD60" s="1069"/>
      <c r="BE60" s="1015"/>
      <c r="BF60" s="1015"/>
      <c r="BG60" s="1015"/>
      <c r="BH60" s="1015"/>
      <c r="BI60" s="1016"/>
      <c r="BJ60" s="214"/>
      <c r="BK60" s="214"/>
      <c r="BL60" s="214"/>
      <c r="BM60" s="214"/>
      <c r="BN60" s="214"/>
      <c r="BO60" s="223"/>
      <c r="BP60" s="223"/>
      <c r="BQ60" s="220">
        <v>54</v>
      </c>
      <c r="BR60" s="221"/>
      <c r="BS60" s="1035"/>
      <c r="BT60" s="1036"/>
      <c r="BU60" s="1036"/>
      <c r="BV60" s="1036"/>
      <c r="BW60" s="1036"/>
      <c r="BX60" s="1036"/>
      <c r="BY60" s="1036"/>
      <c r="BZ60" s="1036"/>
      <c r="CA60" s="1036"/>
      <c r="CB60" s="1036"/>
      <c r="CC60" s="1036"/>
      <c r="CD60" s="1036"/>
      <c r="CE60" s="1036"/>
      <c r="CF60" s="1036"/>
      <c r="CG60" s="1057"/>
      <c r="CH60" s="1032"/>
      <c r="CI60" s="1033"/>
      <c r="CJ60" s="1033"/>
      <c r="CK60" s="1033"/>
      <c r="CL60" s="1034"/>
      <c r="CM60" s="1032"/>
      <c r="CN60" s="1033"/>
      <c r="CO60" s="1033"/>
      <c r="CP60" s="1033"/>
      <c r="CQ60" s="1034"/>
      <c r="CR60" s="1032"/>
      <c r="CS60" s="1033"/>
      <c r="CT60" s="1033"/>
      <c r="CU60" s="1033"/>
      <c r="CV60" s="1034"/>
      <c r="CW60" s="1032"/>
      <c r="CX60" s="1033"/>
      <c r="CY60" s="1033"/>
      <c r="CZ60" s="1033"/>
      <c r="DA60" s="1034"/>
      <c r="DB60" s="1032"/>
      <c r="DC60" s="1033"/>
      <c r="DD60" s="1033"/>
      <c r="DE60" s="1033"/>
      <c r="DF60" s="1034"/>
      <c r="DG60" s="1032"/>
      <c r="DH60" s="1033"/>
      <c r="DI60" s="1033"/>
      <c r="DJ60" s="1033"/>
      <c r="DK60" s="1034"/>
      <c r="DL60" s="1032"/>
      <c r="DM60" s="1033"/>
      <c r="DN60" s="1033"/>
      <c r="DO60" s="1033"/>
      <c r="DP60" s="1034"/>
      <c r="DQ60" s="1032"/>
      <c r="DR60" s="1033"/>
      <c r="DS60" s="1033"/>
      <c r="DT60" s="1033"/>
      <c r="DU60" s="1034"/>
      <c r="DV60" s="1035"/>
      <c r="DW60" s="1036"/>
      <c r="DX60" s="1036"/>
      <c r="DY60" s="1036"/>
      <c r="DZ60" s="1037"/>
      <c r="EA60" s="212"/>
    </row>
    <row r="61" spans="1:131" ht="26.55" customHeight="1" thickBot="1" x14ac:dyDescent="0.25">
      <c r="A61" s="220">
        <v>34</v>
      </c>
      <c r="B61" s="1073"/>
      <c r="C61" s="1074"/>
      <c r="D61" s="1074"/>
      <c r="E61" s="1074"/>
      <c r="F61" s="1074"/>
      <c r="G61" s="1074"/>
      <c r="H61" s="1074"/>
      <c r="I61" s="1074"/>
      <c r="J61" s="1074"/>
      <c r="K61" s="1074"/>
      <c r="L61" s="1074"/>
      <c r="M61" s="1074"/>
      <c r="N61" s="1074"/>
      <c r="O61" s="1074"/>
      <c r="P61" s="1075"/>
      <c r="Q61" s="1076"/>
      <c r="R61" s="1068"/>
      <c r="S61" s="1068"/>
      <c r="T61" s="1068"/>
      <c r="U61" s="1068"/>
      <c r="V61" s="1068"/>
      <c r="W61" s="1068"/>
      <c r="X61" s="1068"/>
      <c r="Y61" s="1068"/>
      <c r="Z61" s="1068"/>
      <c r="AA61" s="1068"/>
      <c r="AB61" s="1068"/>
      <c r="AC61" s="1068"/>
      <c r="AD61" s="1068"/>
      <c r="AE61" s="1077"/>
      <c r="AF61" s="1078"/>
      <c r="AG61" s="1079"/>
      <c r="AH61" s="1079"/>
      <c r="AI61" s="1079"/>
      <c r="AJ61" s="1080"/>
      <c r="AK61" s="1067"/>
      <c r="AL61" s="1068"/>
      <c r="AM61" s="1068"/>
      <c r="AN61" s="1068"/>
      <c r="AO61" s="1068"/>
      <c r="AP61" s="1068"/>
      <c r="AQ61" s="1068"/>
      <c r="AR61" s="1068"/>
      <c r="AS61" s="1068"/>
      <c r="AT61" s="1068"/>
      <c r="AU61" s="1068"/>
      <c r="AV61" s="1068"/>
      <c r="AW61" s="1068"/>
      <c r="AX61" s="1068"/>
      <c r="AY61" s="1068"/>
      <c r="AZ61" s="1069"/>
      <c r="BA61" s="1069"/>
      <c r="BB61" s="1069"/>
      <c r="BC61" s="1069"/>
      <c r="BD61" s="1069"/>
      <c r="BE61" s="1015"/>
      <c r="BF61" s="1015"/>
      <c r="BG61" s="1015"/>
      <c r="BH61" s="1015"/>
      <c r="BI61" s="1016"/>
      <c r="BJ61" s="214"/>
      <c r="BK61" s="214"/>
      <c r="BL61" s="214"/>
      <c r="BM61" s="214"/>
      <c r="BN61" s="214"/>
      <c r="BO61" s="223"/>
      <c r="BP61" s="223"/>
      <c r="BQ61" s="220">
        <v>55</v>
      </c>
      <c r="BR61" s="221"/>
      <c r="BS61" s="1035"/>
      <c r="BT61" s="1036"/>
      <c r="BU61" s="1036"/>
      <c r="BV61" s="1036"/>
      <c r="BW61" s="1036"/>
      <c r="BX61" s="1036"/>
      <c r="BY61" s="1036"/>
      <c r="BZ61" s="1036"/>
      <c r="CA61" s="1036"/>
      <c r="CB61" s="1036"/>
      <c r="CC61" s="1036"/>
      <c r="CD61" s="1036"/>
      <c r="CE61" s="1036"/>
      <c r="CF61" s="1036"/>
      <c r="CG61" s="1057"/>
      <c r="CH61" s="1032"/>
      <c r="CI61" s="1033"/>
      <c r="CJ61" s="1033"/>
      <c r="CK61" s="1033"/>
      <c r="CL61" s="1034"/>
      <c r="CM61" s="1032"/>
      <c r="CN61" s="1033"/>
      <c r="CO61" s="1033"/>
      <c r="CP61" s="1033"/>
      <c r="CQ61" s="1034"/>
      <c r="CR61" s="1032"/>
      <c r="CS61" s="1033"/>
      <c r="CT61" s="1033"/>
      <c r="CU61" s="1033"/>
      <c r="CV61" s="1034"/>
      <c r="CW61" s="1032"/>
      <c r="CX61" s="1033"/>
      <c r="CY61" s="1033"/>
      <c r="CZ61" s="1033"/>
      <c r="DA61" s="1034"/>
      <c r="DB61" s="1032"/>
      <c r="DC61" s="1033"/>
      <c r="DD61" s="1033"/>
      <c r="DE61" s="1033"/>
      <c r="DF61" s="1034"/>
      <c r="DG61" s="1032"/>
      <c r="DH61" s="1033"/>
      <c r="DI61" s="1033"/>
      <c r="DJ61" s="1033"/>
      <c r="DK61" s="1034"/>
      <c r="DL61" s="1032"/>
      <c r="DM61" s="1033"/>
      <c r="DN61" s="1033"/>
      <c r="DO61" s="1033"/>
      <c r="DP61" s="1034"/>
      <c r="DQ61" s="1032"/>
      <c r="DR61" s="1033"/>
      <c r="DS61" s="1033"/>
      <c r="DT61" s="1033"/>
      <c r="DU61" s="1034"/>
      <c r="DV61" s="1035"/>
      <c r="DW61" s="1036"/>
      <c r="DX61" s="1036"/>
      <c r="DY61" s="1036"/>
      <c r="DZ61" s="1037"/>
      <c r="EA61" s="212"/>
    </row>
    <row r="62" spans="1:131" ht="26.55" customHeight="1" x14ac:dyDescent="0.2">
      <c r="A62" s="220">
        <v>35</v>
      </c>
      <c r="B62" s="1073"/>
      <c r="C62" s="1074"/>
      <c r="D62" s="1074"/>
      <c r="E62" s="1074"/>
      <c r="F62" s="1074"/>
      <c r="G62" s="1074"/>
      <c r="H62" s="1074"/>
      <c r="I62" s="1074"/>
      <c r="J62" s="1074"/>
      <c r="K62" s="1074"/>
      <c r="L62" s="1074"/>
      <c r="M62" s="1074"/>
      <c r="N62" s="1074"/>
      <c r="O62" s="1074"/>
      <c r="P62" s="1075"/>
      <c r="Q62" s="1076"/>
      <c r="R62" s="1068"/>
      <c r="S62" s="1068"/>
      <c r="T62" s="1068"/>
      <c r="U62" s="1068"/>
      <c r="V62" s="1068"/>
      <c r="W62" s="1068"/>
      <c r="X62" s="1068"/>
      <c r="Y62" s="1068"/>
      <c r="Z62" s="1068"/>
      <c r="AA62" s="1068"/>
      <c r="AB62" s="1068"/>
      <c r="AC62" s="1068"/>
      <c r="AD62" s="1068"/>
      <c r="AE62" s="1077"/>
      <c r="AF62" s="1078"/>
      <c r="AG62" s="1079"/>
      <c r="AH62" s="1079"/>
      <c r="AI62" s="1079"/>
      <c r="AJ62" s="1080"/>
      <c r="AK62" s="1067"/>
      <c r="AL62" s="1068"/>
      <c r="AM62" s="1068"/>
      <c r="AN62" s="1068"/>
      <c r="AO62" s="1068"/>
      <c r="AP62" s="1068"/>
      <c r="AQ62" s="1068"/>
      <c r="AR62" s="1068"/>
      <c r="AS62" s="1068"/>
      <c r="AT62" s="1068"/>
      <c r="AU62" s="1068"/>
      <c r="AV62" s="1068"/>
      <c r="AW62" s="1068"/>
      <c r="AX62" s="1068"/>
      <c r="AY62" s="1068"/>
      <c r="AZ62" s="1069"/>
      <c r="BA62" s="1069"/>
      <c r="BB62" s="1069"/>
      <c r="BC62" s="1069"/>
      <c r="BD62" s="1069"/>
      <c r="BE62" s="1015"/>
      <c r="BF62" s="1015"/>
      <c r="BG62" s="1015"/>
      <c r="BH62" s="1015"/>
      <c r="BI62" s="1016"/>
      <c r="BJ62" s="1070" t="s">
        <v>399</v>
      </c>
      <c r="BK62" s="1071"/>
      <c r="BL62" s="1071"/>
      <c r="BM62" s="1071"/>
      <c r="BN62" s="1072"/>
      <c r="BO62" s="223"/>
      <c r="BP62" s="223"/>
      <c r="BQ62" s="220">
        <v>56</v>
      </c>
      <c r="BR62" s="221"/>
      <c r="BS62" s="1035"/>
      <c r="BT62" s="1036"/>
      <c r="BU62" s="1036"/>
      <c r="BV62" s="1036"/>
      <c r="BW62" s="1036"/>
      <c r="BX62" s="1036"/>
      <c r="BY62" s="1036"/>
      <c r="BZ62" s="1036"/>
      <c r="CA62" s="1036"/>
      <c r="CB62" s="1036"/>
      <c r="CC62" s="1036"/>
      <c r="CD62" s="1036"/>
      <c r="CE62" s="1036"/>
      <c r="CF62" s="1036"/>
      <c r="CG62" s="1057"/>
      <c r="CH62" s="1032"/>
      <c r="CI62" s="1033"/>
      <c r="CJ62" s="1033"/>
      <c r="CK62" s="1033"/>
      <c r="CL62" s="1034"/>
      <c r="CM62" s="1032"/>
      <c r="CN62" s="1033"/>
      <c r="CO62" s="1033"/>
      <c r="CP62" s="1033"/>
      <c r="CQ62" s="1034"/>
      <c r="CR62" s="1032"/>
      <c r="CS62" s="1033"/>
      <c r="CT62" s="1033"/>
      <c r="CU62" s="1033"/>
      <c r="CV62" s="1034"/>
      <c r="CW62" s="1032"/>
      <c r="CX62" s="1033"/>
      <c r="CY62" s="1033"/>
      <c r="CZ62" s="1033"/>
      <c r="DA62" s="1034"/>
      <c r="DB62" s="1032"/>
      <c r="DC62" s="1033"/>
      <c r="DD62" s="1033"/>
      <c r="DE62" s="1033"/>
      <c r="DF62" s="1034"/>
      <c r="DG62" s="1032"/>
      <c r="DH62" s="1033"/>
      <c r="DI62" s="1033"/>
      <c r="DJ62" s="1033"/>
      <c r="DK62" s="1034"/>
      <c r="DL62" s="1032"/>
      <c r="DM62" s="1033"/>
      <c r="DN62" s="1033"/>
      <c r="DO62" s="1033"/>
      <c r="DP62" s="1034"/>
      <c r="DQ62" s="1032"/>
      <c r="DR62" s="1033"/>
      <c r="DS62" s="1033"/>
      <c r="DT62" s="1033"/>
      <c r="DU62" s="1034"/>
      <c r="DV62" s="1035"/>
      <c r="DW62" s="1036"/>
      <c r="DX62" s="1036"/>
      <c r="DY62" s="1036"/>
      <c r="DZ62" s="1037"/>
      <c r="EA62" s="212"/>
    </row>
    <row r="63" spans="1:131" ht="26.55" customHeight="1" thickBot="1" x14ac:dyDescent="0.25">
      <c r="A63" s="222" t="s">
        <v>377</v>
      </c>
      <c r="B63" s="980" t="s">
        <v>400</v>
      </c>
      <c r="C63" s="981"/>
      <c r="D63" s="981"/>
      <c r="E63" s="981"/>
      <c r="F63" s="981"/>
      <c r="G63" s="981"/>
      <c r="H63" s="981"/>
      <c r="I63" s="981"/>
      <c r="J63" s="981"/>
      <c r="K63" s="981"/>
      <c r="L63" s="981"/>
      <c r="M63" s="981"/>
      <c r="N63" s="981"/>
      <c r="O63" s="981"/>
      <c r="P63" s="991"/>
      <c r="Q63" s="1005"/>
      <c r="R63" s="1006"/>
      <c r="S63" s="1006"/>
      <c r="T63" s="1006"/>
      <c r="U63" s="1006"/>
      <c r="V63" s="1006"/>
      <c r="W63" s="1006"/>
      <c r="X63" s="1006"/>
      <c r="Y63" s="1006"/>
      <c r="Z63" s="1006"/>
      <c r="AA63" s="1006"/>
      <c r="AB63" s="1006"/>
      <c r="AC63" s="1006"/>
      <c r="AD63" s="1006"/>
      <c r="AE63" s="1063"/>
      <c r="AF63" s="1064">
        <v>17494</v>
      </c>
      <c r="AG63" s="1002"/>
      <c r="AH63" s="1002"/>
      <c r="AI63" s="1002"/>
      <c r="AJ63" s="1065"/>
      <c r="AK63" s="1066"/>
      <c r="AL63" s="1006"/>
      <c r="AM63" s="1006"/>
      <c r="AN63" s="1006"/>
      <c r="AO63" s="1006"/>
      <c r="AP63" s="1002">
        <v>50555</v>
      </c>
      <c r="AQ63" s="1002"/>
      <c r="AR63" s="1002"/>
      <c r="AS63" s="1002"/>
      <c r="AT63" s="1002"/>
      <c r="AU63" s="1002">
        <v>23721</v>
      </c>
      <c r="AV63" s="1002"/>
      <c r="AW63" s="1002"/>
      <c r="AX63" s="1002"/>
      <c r="AY63" s="1002"/>
      <c r="AZ63" s="1060"/>
      <c r="BA63" s="1060"/>
      <c r="BB63" s="1060"/>
      <c r="BC63" s="1060"/>
      <c r="BD63" s="1060"/>
      <c r="BE63" s="1003"/>
      <c r="BF63" s="1003"/>
      <c r="BG63" s="1003"/>
      <c r="BH63" s="1003"/>
      <c r="BI63" s="1004"/>
      <c r="BJ63" s="1061" t="s">
        <v>122</v>
      </c>
      <c r="BK63" s="996"/>
      <c r="BL63" s="996"/>
      <c r="BM63" s="996"/>
      <c r="BN63" s="1062"/>
      <c r="BO63" s="223"/>
      <c r="BP63" s="223"/>
      <c r="BQ63" s="220">
        <v>57</v>
      </c>
      <c r="BR63" s="221"/>
      <c r="BS63" s="1035"/>
      <c r="BT63" s="1036"/>
      <c r="BU63" s="1036"/>
      <c r="BV63" s="1036"/>
      <c r="BW63" s="1036"/>
      <c r="BX63" s="1036"/>
      <c r="BY63" s="1036"/>
      <c r="BZ63" s="1036"/>
      <c r="CA63" s="1036"/>
      <c r="CB63" s="1036"/>
      <c r="CC63" s="1036"/>
      <c r="CD63" s="1036"/>
      <c r="CE63" s="1036"/>
      <c r="CF63" s="1036"/>
      <c r="CG63" s="1057"/>
      <c r="CH63" s="1032"/>
      <c r="CI63" s="1033"/>
      <c r="CJ63" s="1033"/>
      <c r="CK63" s="1033"/>
      <c r="CL63" s="1034"/>
      <c r="CM63" s="1032"/>
      <c r="CN63" s="1033"/>
      <c r="CO63" s="1033"/>
      <c r="CP63" s="1033"/>
      <c r="CQ63" s="1034"/>
      <c r="CR63" s="1032"/>
      <c r="CS63" s="1033"/>
      <c r="CT63" s="1033"/>
      <c r="CU63" s="1033"/>
      <c r="CV63" s="1034"/>
      <c r="CW63" s="1032"/>
      <c r="CX63" s="1033"/>
      <c r="CY63" s="1033"/>
      <c r="CZ63" s="1033"/>
      <c r="DA63" s="1034"/>
      <c r="DB63" s="1032"/>
      <c r="DC63" s="1033"/>
      <c r="DD63" s="1033"/>
      <c r="DE63" s="1033"/>
      <c r="DF63" s="1034"/>
      <c r="DG63" s="1032"/>
      <c r="DH63" s="1033"/>
      <c r="DI63" s="1033"/>
      <c r="DJ63" s="1033"/>
      <c r="DK63" s="1034"/>
      <c r="DL63" s="1032"/>
      <c r="DM63" s="1033"/>
      <c r="DN63" s="1033"/>
      <c r="DO63" s="1033"/>
      <c r="DP63" s="1034"/>
      <c r="DQ63" s="1032"/>
      <c r="DR63" s="1033"/>
      <c r="DS63" s="1033"/>
      <c r="DT63" s="1033"/>
      <c r="DU63" s="1034"/>
      <c r="DV63" s="1035"/>
      <c r="DW63" s="1036"/>
      <c r="DX63" s="1036"/>
      <c r="DY63" s="1036"/>
      <c r="DZ63" s="1037"/>
      <c r="EA63" s="212"/>
    </row>
    <row r="64" spans="1:131" ht="26.5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35"/>
      <c r="BT64" s="1036"/>
      <c r="BU64" s="1036"/>
      <c r="BV64" s="1036"/>
      <c r="BW64" s="1036"/>
      <c r="BX64" s="1036"/>
      <c r="BY64" s="1036"/>
      <c r="BZ64" s="1036"/>
      <c r="CA64" s="1036"/>
      <c r="CB64" s="1036"/>
      <c r="CC64" s="1036"/>
      <c r="CD64" s="1036"/>
      <c r="CE64" s="1036"/>
      <c r="CF64" s="1036"/>
      <c r="CG64" s="1057"/>
      <c r="CH64" s="1032"/>
      <c r="CI64" s="1033"/>
      <c r="CJ64" s="1033"/>
      <c r="CK64" s="1033"/>
      <c r="CL64" s="1034"/>
      <c r="CM64" s="1032"/>
      <c r="CN64" s="1033"/>
      <c r="CO64" s="1033"/>
      <c r="CP64" s="1033"/>
      <c r="CQ64" s="1034"/>
      <c r="CR64" s="1032"/>
      <c r="CS64" s="1033"/>
      <c r="CT64" s="1033"/>
      <c r="CU64" s="1033"/>
      <c r="CV64" s="1034"/>
      <c r="CW64" s="1032"/>
      <c r="CX64" s="1033"/>
      <c r="CY64" s="1033"/>
      <c r="CZ64" s="1033"/>
      <c r="DA64" s="1034"/>
      <c r="DB64" s="1032"/>
      <c r="DC64" s="1033"/>
      <c r="DD64" s="1033"/>
      <c r="DE64" s="1033"/>
      <c r="DF64" s="1034"/>
      <c r="DG64" s="1032"/>
      <c r="DH64" s="1033"/>
      <c r="DI64" s="1033"/>
      <c r="DJ64" s="1033"/>
      <c r="DK64" s="1034"/>
      <c r="DL64" s="1032"/>
      <c r="DM64" s="1033"/>
      <c r="DN64" s="1033"/>
      <c r="DO64" s="1033"/>
      <c r="DP64" s="1034"/>
      <c r="DQ64" s="1032"/>
      <c r="DR64" s="1033"/>
      <c r="DS64" s="1033"/>
      <c r="DT64" s="1033"/>
      <c r="DU64" s="1034"/>
      <c r="DV64" s="1035"/>
      <c r="DW64" s="1036"/>
      <c r="DX64" s="1036"/>
      <c r="DY64" s="1036"/>
      <c r="DZ64" s="1037"/>
      <c r="EA64" s="212"/>
    </row>
    <row r="65" spans="1:131" ht="26.5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35"/>
      <c r="BT65" s="1036"/>
      <c r="BU65" s="1036"/>
      <c r="BV65" s="1036"/>
      <c r="BW65" s="1036"/>
      <c r="BX65" s="1036"/>
      <c r="BY65" s="1036"/>
      <c r="BZ65" s="1036"/>
      <c r="CA65" s="1036"/>
      <c r="CB65" s="1036"/>
      <c r="CC65" s="1036"/>
      <c r="CD65" s="1036"/>
      <c r="CE65" s="1036"/>
      <c r="CF65" s="1036"/>
      <c r="CG65" s="1057"/>
      <c r="CH65" s="1032"/>
      <c r="CI65" s="1033"/>
      <c r="CJ65" s="1033"/>
      <c r="CK65" s="1033"/>
      <c r="CL65" s="1034"/>
      <c r="CM65" s="1032"/>
      <c r="CN65" s="1033"/>
      <c r="CO65" s="1033"/>
      <c r="CP65" s="1033"/>
      <c r="CQ65" s="1034"/>
      <c r="CR65" s="1032"/>
      <c r="CS65" s="1033"/>
      <c r="CT65" s="1033"/>
      <c r="CU65" s="1033"/>
      <c r="CV65" s="1034"/>
      <c r="CW65" s="1032"/>
      <c r="CX65" s="1033"/>
      <c r="CY65" s="1033"/>
      <c r="CZ65" s="1033"/>
      <c r="DA65" s="1034"/>
      <c r="DB65" s="1032"/>
      <c r="DC65" s="1033"/>
      <c r="DD65" s="1033"/>
      <c r="DE65" s="1033"/>
      <c r="DF65" s="1034"/>
      <c r="DG65" s="1032"/>
      <c r="DH65" s="1033"/>
      <c r="DI65" s="1033"/>
      <c r="DJ65" s="1033"/>
      <c r="DK65" s="1034"/>
      <c r="DL65" s="1032"/>
      <c r="DM65" s="1033"/>
      <c r="DN65" s="1033"/>
      <c r="DO65" s="1033"/>
      <c r="DP65" s="1034"/>
      <c r="DQ65" s="1032"/>
      <c r="DR65" s="1033"/>
      <c r="DS65" s="1033"/>
      <c r="DT65" s="1033"/>
      <c r="DU65" s="1034"/>
      <c r="DV65" s="1035"/>
      <c r="DW65" s="1036"/>
      <c r="DX65" s="1036"/>
      <c r="DY65" s="1036"/>
      <c r="DZ65" s="1037"/>
      <c r="EA65" s="212"/>
    </row>
    <row r="66" spans="1:131" ht="26.55" customHeight="1" x14ac:dyDescent="0.2">
      <c r="A66" s="1038" t="s">
        <v>402</v>
      </c>
      <c r="B66" s="1039"/>
      <c r="C66" s="1039"/>
      <c r="D66" s="1039"/>
      <c r="E66" s="1039"/>
      <c r="F66" s="1039"/>
      <c r="G66" s="1039"/>
      <c r="H66" s="1039"/>
      <c r="I66" s="1039"/>
      <c r="J66" s="1039"/>
      <c r="K66" s="1039"/>
      <c r="L66" s="1039"/>
      <c r="M66" s="1039"/>
      <c r="N66" s="1039"/>
      <c r="O66" s="1039"/>
      <c r="P66" s="1040"/>
      <c r="Q66" s="1044" t="s">
        <v>381</v>
      </c>
      <c r="R66" s="1045"/>
      <c r="S66" s="1045"/>
      <c r="T66" s="1045"/>
      <c r="U66" s="1046"/>
      <c r="V66" s="1044" t="s">
        <v>382</v>
      </c>
      <c r="W66" s="1045"/>
      <c r="X66" s="1045"/>
      <c r="Y66" s="1045"/>
      <c r="Z66" s="1046"/>
      <c r="AA66" s="1044" t="s">
        <v>383</v>
      </c>
      <c r="AB66" s="1045"/>
      <c r="AC66" s="1045"/>
      <c r="AD66" s="1045"/>
      <c r="AE66" s="1046"/>
      <c r="AF66" s="1050" t="s">
        <v>384</v>
      </c>
      <c r="AG66" s="1051"/>
      <c r="AH66" s="1051"/>
      <c r="AI66" s="1051"/>
      <c r="AJ66" s="1052"/>
      <c r="AK66" s="1044" t="s">
        <v>385</v>
      </c>
      <c r="AL66" s="1039"/>
      <c r="AM66" s="1039"/>
      <c r="AN66" s="1039"/>
      <c r="AO66" s="1040"/>
      <c r="AP66" s="1044" t="s">
        <v>386</v>
      </c>
      <c r="AQ66" s="1045"/>
      <c r="AR66" s="1045"/>
      <c r="AS66" s="1045"/>
      <c r="AT66" s="1046"/>
      <c r="AU66" s="1044" t="s">
        <v>403</v>
      </c>
      <c r="AV66" s="1045"/>
      <c r="AW66" s="1045"/>
      <c r="AX66" s="1045"/>
      <c r="AY66" s="1046"/>
      <c r="AZ66" s="1044" t="s">
        <v>364</v>
      </c>
      <c r="BA66" s="1045"/>
      <c r="BB66" s="1045"/>
      <c r="BC66" s="1045"/>
      <c r="BD66" s="1058"/>
      <c r="BE66" s="223"/>
      <c r="BF66" s="223"/>
      <c r="BG66" s="223"/>
      <c r="BH66" s="223"/>
      <c r="BI66" s="223"/>
      <c r="BJ66" s="223"/>
      <c r="BK66" s="223"/>
      <c r="BL66" s="223"/>
      <c r="BM66" s="223"/>
      <c r="BN66" s="223"/>
      <c r="BO66" s="223"/>
      <c r="BP66" s="223"/>
      <c r="BQ66" s="220">
        <v>60</v>
      </c>
      <c r="BR66" s="225"/>
      <c r="BS66" s="988"/>
      <c r="BT66" s="989"/>
      <c r="BU66" s="989"/>
      <c r="BV66" s="989"/>
      <c r="BW66" s="989"/>
      <c r="BX66" s="989"/>
      <c r="BY66" s="989"/>
      <c r="BZ66" s="989"/>
      <c r="CA66" s="989"/>
      <c r="CB66" s="989"/>
      <c r="CC66" s="989"/>
      <c r="CD66" s="989"/>
      <c r="CE66" s="989"/>
      <c r="CF66" s="989"/>
      <c r="CG66" s="998"/>
      <c r="CH66" s="999"/>
      <c r="CI66" s="1000"/>
      <c r="CJ66" s="1000"/>
      <c r="CK66" s="1000"/>
      <c r="CL66" s="1001"/>
      <c r="CM66" s="999"/>
      <c r="CN66" s="1000"/>
      <c r="CO66" s="1000"/>
      <c r="CP66" s="1000"/>
      <c r="CQ66" s="1001"/>
      <c r="CR66" s="999"/>
      <c r="CS66" s="1000"/>
      <c r="CT66" s="1000"/>
      <c r="CU66" s="1000"/>
      <c r="CV66" s="1001"/>
      <c r="CW66" s="999"/>
      <c r="CX66" s="1000"/>
      <c r="CY66" s="1000"/>
      <c r="CZ66" s="1000"/>
      <c r="DA66" s="1001"/>
      <c r="DB66" s="999"/>
      <c r="DC66" s="1000"/>
      <c r="DD66" s="1000"/>
      <c r="DE66" s="1000"/>
      <c r="DF66" s="1001"/>
      <c r="DG66" s="999"/>
      <c r="DH66" s="1000"/>
      <c r="DI66" s="1000"/>
      <c r="DJ66" s="1000"/>
      <c r="DK66" s="1001"/>
      <c r="DL66" s="999"/>
      <c r="DM66" s="1000"/>
      <c r="DN66" s="1000"/>
      <c r="DO66" s="1000"/>
      <c r="DP66" s="1001"/>
      <c r="DQ66" s="999"/>
      <c r="DR66" s="1000"/>
      <c r="DS66" s="1000"/>
      <c r="DT66" s="1000"/>
      <c r="DU66" s="1001"/>
      <c r="DV66" s="988"/>
      <c r="DW66" s="989"/>
      <c r="DX66" s="989"/>
      <c r="DY66" s="989"/>
      <c r="DZ66" s="990"/>
      <c r="EA66" s="212"/>
    </row>
    <row r="67" spans="1:131" ht="26.55" customHeight="1" thickBot="1" x14ac:dyDescent="0.25">
      <c r="A67" s="1041"/>
      <c r="B67" s="1042"/>
      <c r="C67" s="1042"/>
      <c r="D67" s="1042"/>
      <c r="E67" s="1042"/>
      <c r="F67" s="1042"/>
      <c r="G67" s="1042"/>
      <c r="H67" s="1042"/>
      <c r="I67" s="1042"/>
      <c r="J67" s="1042"/>
      <c r="K67" s="1042"/>
      <c r="L67" s="1042"/>
      <c r="M67" s="1042"/>
      <c r="N67" s="1042"/>
      <c r="O67" s="1042"/>
      <c r="P67" s="1043"/>
      <c r="Q67" s="1047"/>
      <c r="R67" s="1048"/>
      <c r="S67" s="1048"/>
      <c r="T67" s="1048"/>
      <c r="U67" s="1049"/>
      <c r="V67" s="1047"/>
      <c r="W67" s="1048"/>
      <c r="X67" s="1048"/>
      <c r="Y67" s="1048"/>
      <c r="Z67" s="1049"/>
      <c r="AA67" s="1047"/>
      <c r="AB67" s="1048"/>
      <c r="AC67" s="1048"/>
      <c r="AD67" s="1048"/>
      <c r="AE67" s="1049"/>
      <c r="AF67" s="1053"/>
      <c r="AG67" s="1054"/>
      <c r="AH67" s="1054"/>
      <c r="AI67" s="1054"/>
      <c r="AJ67" s="1055"/>
      <c r="AK67" s="1056"/>
      <c r="AL67" s="1042"/>
      <c r="AM67" s="1042"/>
      <c r="AN67" s="1042"/>
      <c r="AO67" s="1043"/>
      <c r="AP67" s="1047"/>
      <c r="AQ67" s="1048"/>
      <c r="AR67" s="1048"/>
      <c r="AS67" s="1048"/>
      <c r="AT67" s="1049"/>
      <c r="AU67" s="1047"/>
      <c r="AV67" s="1048"/>
      <c r="AW67" s="1048"/>
      <c r="AX67" s="1048"/>
      <c r="AY67" s="1049"/>
      <c r="AZ67" s="1047"/>
      <c r="BA67" s="1048"/>
      <c r="BB67" s="1048"/>
      <c r="BC67" s="1048"/>
      <c r="BD67" s="1059"/>
      <c r="BE67" s="223"/>
      <c r="BF67" s="223"/>
      <c r="BG67" s="223"/>
      <c r="BH67" s="223"/>
      <c r="BI67" s="223"/>
      <c r="BJ67" s="223"/>
      <c r="BK67" s="223"/>
      <c r="BL67" s="223"/>
      <c r="BM67" s="223"/>
      <c r="BN67" s="223"/>
      <c r="BO67" s="223"/>
      <c r="BP67" s="223"/>
      <c r="BQ67" s="220">
        <v>61</v>
      </c>
      <c r="BR67" s="225"/>
      <c r="BS67" s="988"/>
      <c r="BT67" s="989"/>
      <c r="BU67" s="989"/>
      <c r="BV67" s="989"/>
      <c r="BW67" s="989"/>
      <c r="BX67" s="989"/>
      <c r="BY67" s="989"/>
      <c r="BZ67" s="989"/>
      <c r="CA67" s="989"/>
      <c r="CB67" s="989"/>
      <c r="CC67" s="989"/>
      <c r="CD67" s="989"/>
      <c r="CE67" s="989"/>
      <c r="CF67" s="989"/>
      <c r="CG67" s="998"/>
      <c r="CH67" s="999"/>
      <c r="CI67" s="1000"/>
      <c r="CJ67" s="1000"/>
      <c r="CK67" s="1000"/>
      <c r="CL67" s="1001"/>
      <c r="CM67" s="999"/>
      <c r="CN67" s="1000"/>
      <c r="CO67" s="1000"/>
      <c r="CP67" s="1000"/>
      <c r="CQ67" s="1001"/>
      <c r="CR67" s="999"/>
      <c r="CS67" s="1000"/>
      <c r="CT67" s="1000"/>
      <c r="CU67" s="1000"/>
      <c r="CV67" s="1001"/>
      <c r="CW67" s="999"/>
      <c r="CX67" s="1000"/>
      <c r="CY67" s="1000"/>
      <c r="CZ67" s="1000"/>
      <c r="DA67" s="1001"/>
      <c r="DB67" s="999"/>
      <c r="DC67" s="1000"/>
      <c r="DD67" s="1000"/>
      <c r="DE67" s="1000"/>
      <c r="DF67" s="1001"/>
      <c r="DG67" s="999"/>
      <c r="DH67" s="1000"/>
      <c r="DI67" s="1000"/>
      <c r="DJ67" s="1000"/>
      <c r="DK67" s="1001"/>
      <c r="DL67" s="999"/>
      <c r="DM67" s="1000"/>
      <c r="DN67" s="1000"/>
      <c r="DO67" s="1000"/>
      <c r="DP67" s="1001"/>
      <c r="DQ67" s="999"/>
      <c r="DR67" s="1000"/>
      <c r="DS67" s="1000"/>
      <c r="DT67" s="1000"/>
      <c r="DU67" s="1001"/>
      <c r="DV67" s="988"/>
      <c r="DW67" s="989"/>
      <c r="DX67" s="989"/>
      <c r="DY67" s="989"/>
      <c r="DZ67" s="990"/>
      <c r="EA67" s="212"/>
    </row>
    <row r="68" spans="1:131" ht="26.55" customHeight="1" thickTop="1" x14ac:dyDescent="0.2">
      <c r="A68" s="218">
        <v>1</v>
      </c>
      <c r="B68" s="1028" t="s">
        <v>569</v>
      </c>
      <c r="C68" s="1029"/>
      <c r="D68" s="1029"/>
      <c r="E68" s="1029"/>
      <c r="F68" s="1029"/>
      <c r="G68" s="1029"/>
      <c r="H68" s="1029"/>
      <c r="I68" s="1029"/>
      <c r="J68" s="1029"/>
      <c r="K68" s="1029"/>
      <c r="L68" s="1029"/>
      <c r="M68" s="1029"/>
      <c r="N68" s="1029"/>
      <c r="O68" s="1029"/>
      <c r="P68" s="1030"/>
      <c r="Q68" s="1031">
        <v>10312</v>
      </c>
      <c r="R68" s="1025"/>
      <c r="S68" s="1025"/>
      <c r="T68" s="1025"/>
      <c r="U68" s="1025"/>
      <c r="V68" s="1025">
        <v>10083</v>
      </c>
      <c r="W68" s="1025"/>
      <c r="X68" s="1025"/>
      <c r="Y68" s="1025"/>
      <c r="Z68" s="1025"/>
      <c r="AA68" s="1025">
        <v>229</v>
      </c>
      <c r="AB68" s="1025"/>
      <c r="AC68" s="1025"/>
      <c r="AD68" s="1025"/>
      <c r="AE68" s="1025"/>
      <c r="AF68" s="1025">
        <v>229</v>
      </c>
      <c r="AG68" s="1025"/>
      <c r="AH68" s="1025"/>
      <c r="AI68" s="1025"/>
      <c r="AJ68" s="1025"/>
      <c r="AK68" s="1025">
        <v>198</v>
      </c>
      <c r="AL68" s="1025"/>
      <c r="AM68" s="1025"/>
      <c r="AN68" s="1025"/>
      <c r="AO68" s="1025"/>
      <c r="AP68" s="1025" t="s">
        <v>574</v>
      </c>
      <c r="AQ68" s="1025"/>
      <c r="AR68" s="1025"/>
      <c r="AS68" s="1025"/>
      <c r="AT68" s="1025"/>
      <c r="AU68" s="1025" t="s">
        <v>574</v>
      </c>
      <c r="AV68" s="1025"/>
      <c r="AW68" s="1025"/>
      <c r="AX68" s="1025"/>
      <c r="AY68" s="1025"/>
      <c r="AZ68" s="1026"/>
      <c r="BA68" s="1026"/>
      <c r="BB68" s="1026"/>
      <c r="BC68" s="1026"/>
      <c r="BD68" s="1027"/>
      <c r="BE68" s="223"/>
      <c r="BF68" s="223"/>
      <c r="BG68" s="223"/>
      <c r="BH68" s="223"/>
      <c r="BI68" s="223"/>
      <c r="BJ68" s="223"/>
      <c r="BK68" s="223"/>
      <c r="BL68" s="223"/>
      <c r="BM68" s="223"/>
      <c r="BN68" s="223"/>
      <c r="BO68" s="223"/>
      <c r="BP68" s="223"/>
      <c r="BQ68" s="220">
        <v>62</v>
      </c>
      <c r="BR68" s="225"/>
      <c r="BS68" s="988"/>
      <c r="BT68" s="989"/>
      <c r="BU68" s="989"/>
      <c r="BV68" s="989"/>
      <c r="BW68" s="989"/>
      <c r="BX68" s="989"/>
      <c r="BY68" s="989"/>
      <c r="BZ68" s="989"/>
      <c r="CA68" s="989"/>
      <c r="CB68" s="989"/>
      <c r="CC68" s="989"/>
      <c r="CD68" s="989"/>
      <c r="CE68" s="989"/>
      <c r="CF68" s="989"/>
      <c r="CG68" s="998"/>
      <c r="CH68" s="999"/>
      <c r="CI68" s="1000"/>
      <c r="CJ68" s="1000"/>
      <c r="CK68" s="1000"/>
      <c r="CL68" s="1001"/>
      <c r="CM68" s="999"/>
      <c r="CN68" s="1000"/>
      <c r="CO68" s="1000"/>
      <c r="CP68" s="1000"/>
      <c r="CQ68" s="1001"/>
      <c r="CR68" s="999"/>
      <c r="CS68" s="1000"/>
      <c r="CT68" s="1000"/>
      <c r="CU68" s="1000"/>
      <c r="CV68" s="1001"/>
      <c r="CW68" s="999"/>
      <c r="CX68" s="1000"/>
      <c r="CY68" s="1000"/>
      <c r="CZ68" s="1000"/>
      <c r="DA68" s="1001"/>
      <c r="DB68" s="999"/>
      <c r="DC68" s="1000"/>
      <c r="DD68" s="1000"/>
      <c r="DE68" s="1000"/>
      <c r="DF68" s="1001"/>
      <c r="DG68" s="999"/>
      <c r="DH68" s="1000"/>
      <c r="DI68" s="1000"/>
      <c r="DJ68" s="1000"/>
      <c r="DK68" s="1001"/>
      <c r="DL68" s="999"/>
      <c r="DM68" s="1000"/>
      <c r="DN68" s="1000"/>
      <c r="DO68" s="1000"/>
      <c r="DP68" s="1001"/>
      <c r="DQ68" s="999"/>
      <c r="DR68" s="1000"/>
      <c r="DS68" s="1000"/>
      <c r="DT68" s="1000"/>
      <c r="DU68" s="1001"/>
      <c r="DV68" s="988"/>
      <c r="DW68" s="989"/>
      <c r="DX68" s="989"/>
      <c r="DY68" s="989"/>
      <c r="DZ68" s="990"/>
      <c r="EA68" s="212"/>
    </row>
    <row r="69" spans="1:131" ht="26.55" customHeight="1" x14ac:dyDescent="0.2">
      <c r="A69" s="220">
        <v>2</v>
      </c>
      <c r="B69" s="1017" t="s">
        <v>570</v>
      </c>
      <c r="C69" s="1018"/>
      <c r="D69" s="1018"/>
      <c r="E69" s="1018"/>
      <c r="F69" s="1018"/>
      <c r="G69" s="1018"/>
      <c r="H69" s="1018"/>
      <c r="I69" s="1018"/>
      <c r="J69" s="1018"/>
      <c r="K69" s="1018"/>
      <c r="L69" s="1018"/>
      <c r="M69" s="1018"/>
      <c r="N69" s="1018"/>
      <c r="O69" s="1018"/>
      <c r="P69" s="1019"/>
      <c r="Q69" s="1020">
        <v>56622</v>
      </c>
      <c r="R69" s="1014"/>
      <c r="S69" s="1014"/>
      <c r="T69" s="1014"/>
      <c r="U69" s="1014"/>
      <c r="V69" s="1014">
        <v>56259</v>
      </c>
      <c r="W69" s="1014"/>
      <c r="X69" s="1014"/>
      <c r="Y69" s="1014"/>
      <c r="Z69" s="1014"/>
      <c r="AA69" s="1014">
        <v>363</v>
      </c>
      <c r="AB69" s="1014"/>
      <c r="AC69" s="1014"/>
      <c r="AD69" s="1014"/>
      <c r="AE69" s="1014"/>
      <c r="AF69" s="1014">
        <v>363</v>
      </c>
      <c r="AG69" s="1014"/>
      <c r="AH69" s="1014"/>
      <c r="AI69" s="1014"/>
      <c r="AJ69" s="1014"/>
      <c r="AK69" s="1014">
        <v>8856</v>
      </c>
      <c r="AL69" s="1014"/>
      <c r="AM69" s="1014"/>
      <c r="AN69" s="1014"/>
      <c r="AO69" s="1014"/>
      <c r="AP69" s="1014" t="s">
        <v>574</v>
      </c>
      <c r="AQ69" s="1014"/>
      <c r="AR69" s="1014"/>
      <c r="AS69" s="1014"/>
      <c r="AT69" s="1014"/>
      <c r="AU69" s="1014" t="s">
        <v>574</v>
      </c>
      <c r="AV69" s="1014"/>
      <c r="AW69" s="1014"/>
      <c r="AX69" s="1014"/>
      <c r="AY69" s="1014"/>
      <c r="AZ69" s="1015"/>
      <c r="BA69" s="1015"/>
      <c r="BB69" s="1015"/>
      <c r="BC69" s="1015"/>
      <c r="BD69" s="1016"/>
      <c r="BE69" s="223"/>
      <c r="BF69" s="223"/>
      <c r="BG69" s="223"/>
      <c r="BH69" s="223"/>
      <c r="BI69" s="223"/>
      <c r="BJ69" s="223"/>
      <c r="BK69" s="223"/>
      <c r="BL69" s="223"/>
      <c r="BM69" s="223"/>
      <c r="BN69" s="223"/>
      <c r="BO69" s="223"/>
      <c r="BP69" s="223"/>
      <c r="BQ69" s="220">
        <v>63</v>
      </c>
      <c r="BR69" s="225"/>
      <c r="BS69" s="988"/>
      <c r="BT69" s="989"/>
      <c r="BU69" s="989"/>
      <c r="BV69" s="989"/>
      <c r="BW69" s="989"/>
      <c r="BX69" s="989"/>
      <c r="BY69" s="989"/>
      <c r="BZ69" s="989"/>
      <c r="CA69" s="989"/>
      <c r="CB69" s="989"/>
      <c r="CC69" s="989"/>
      <c r="CD69" s="989"/>
      <c r="CE69" s="989"/>
      <c r="CF69" s="989"/>
      <c r="CG69" s="998"/>
      <c r="CH69" s="999"/>
      <c r="CI69" s="1000"/>
      <c r="CJ69" s="1000"/>
      <c r="CK69" s="1000"/>
      <c r="CL69" s="1001"/>
      <c r="CM69" s="999"/>
      <c r="CN69" s="1000"/>
      <c r="CO69" s="1000"/>
      <c r="CP69" s="1000"/>
      <c r="CQ69" s="1001"/>
      <c r="CR69" s="999"/>
      <c r="CS69" s="1000"/>
      <c r="CT69" s="1000"/>
      <c r="CU69" s="1000"/>
      <c r="CV69" s="1001"/>
      <c r="CW69" s="999"/>
      <c r="CX69" s="1000"/>
      <c r="CY69" s="1000"/>
      <c r="CZ69" s="1000"/>
      <c r="DA69" s="1001"/>
      <c r="DB69" s="999"/>
      <c r="DC69" s="1000"/>
      <c r="DD69" s="1000"/>
      <c r="DE69" s="1000"/>
      <c r="DF69" s="1001"/>
      <c r="DG69" s="999"/>
      <c r="DH69" s="1000"/>
      <c r="DI69" s="1000"/>
      <c r="DJ69" s="1000"/>
      <c r="DK69" s="1001"/>
      <c r="DL69" s="999"/>
      <c r="DM69" s="1000"/>
      <c r="DN69" s="1000"/>
      <c r="DO69" s="1000"/>
      <c r="DP69" s="1001"/>
      <c r="DQ69" s="999"/>
      <c r="DR69" s="1000"/>
      <c r="DS69" s="1000"/>
      <c r="DT69" s="1000"/>
      <c r="DU69" s="1001"/>
      <c r="DV69" s="988"/>
      <c r="DW69" s="989"/>
      <c r="DX69" s="989"/>
      <c r="DY69" s="989"/>
      <c r="DZ69" s="990"/>
      <c r="EA69" s="212"/>
    </row>
    <row r="70" spans="1:131" ht="26.55" customHeight="1" x14ac:dyDescent="0.2">
      <c r="A70" s="220">
        <v>3</v>
      </c>
      <c r="B70" s="1017" t="s">
        <v>571</v>
      </c>
      <c r="C70" s="1018"/>
      <c r="D70" s="1018"/>
      <c r="E70" s="1018"/>
      <c r="F70" s="1018"/>
      <c r="G70" s="1018"/>
      <c r="H70" s="1018"/>
      <c r="I70" s="1018"/>
      <c r="J70" s="1018"/>
      <c r="K70" s="1018"/>
      <c r="L70" s="1018"/>
      <c r="M70" s="1018"/>
      <c r="N70" s="1018"/>
      <c r="O70" s="1018"/>
      <c r="P70" s="1019"/>
      <c r="Q70" s="1020">
        <v>2653</v>
      </c>
      <c r="R70" s="1014"/>
      <c r="S70" s="1014"/>
      <c r="T70" s="1014"/>
      <c r="U70" s="1014"/>
      <c r="V70" s="1014">
        <v>2392</v>
      </c>
      <c r="W70" s="1014"/>
      <c r="X70" s="1014"/>
      <c r="Y70" s="1014"/>
      <c r="Z70" s="1014"/>
      <c r="AA70" s="1014">
        <v>261</v>
      </c>
      <c r="AB70" s="1014"/>
      <c r="AC70" s="1014"/>
      <c r="AD70" s="1014"/>
      <c r="AE70" s="1014"/>
      <c r="AF70" s="1014">
        <v>261</v>
      </c>
      <c r="AG70" s="1014"/>
      <c r="AH70" s="1014"/>
      <c r="AI70" s="1014"/>
      <c r="AJ70" s="1014"/>
      <c r="AK70" s="1014" t="s">
        <v>574</v>
      </c>
      <c r="AL70" s="1014"/>
      <c r="AM70" s="1014"/>
      <c r="AN70" s="1014"/>
      <c r="AO70" s="1014"/>
      <c r="AP70" s="1014" t="s">
        <v>574</v>
      </c>
      <c r="AQ70" s="1014"/>
      <c r="AR70" s="1014"/>
      <c r="AS70" s="1014"/>
      <c r="AT70" s="1014"/>
      <c r="AU70" s="1014" t="s">
        <v>574</v>
      </c>
      <c r="AV70" s="1014"/>
      <c r="AW70" s="1014"/>
      <c r="AX70" s="1014"/>
      <c r="AY70" s="1014"/>
      <c r="AZ70" s="1015"/>
      <c r="BA70" s="1015"/>
      <c r="BB70" s="1015"/>
      <c r="BC70" s="1015"/>
      <c r="BD70" s="1016"/>
      <c r="BE70" s="223"/>
      <c r="BF70" s="223"/>
      <c r="BG70" s="223"/>
      <c r="BH70" s="223"/>
      <c r="BI70" s="223"/>
      <c r="BJ70" s="223"/>
      <c r="BK70" s="223"/>
      <c r="BL70" s="223"/>
      <c r="BM70" s="223"/>
      <c r="BN70" s="223"/>
      <c r="BO70" s="223"/>
      <c r="BP70" s="223"/>
      <c r="BQ70" s="220">
        <v>64</v>
      </c>
      <c r="BR70" s="225"/>
      <c r="BS70" s="988"/>
      <c r="BT70" s="989"/>
      <c r="BU70" s="989"/>
      <c r="BV70" s="989"/>
      <c r="BW70" s="989"/>
      <c r="BX70" s="989"/>
      <c r="BY70" s="989"/>
      <c r="BZ70" s="989"/>
      <c r="CA70" s="989"/>
      <c r="CB70" s="989"/>
      <c r="CC70" s="989"/>
      <c r="CD70" s="989"/>
      <c r="CE70" s="989"/>
      <c r="CF70" s="989"/>
      <c r="CG70" s="998"/>
      <c r="CH70" s="999"/>
      <c r="CI70" s="1000"/>
      <c r="CJ70" s="1000"/>
      <c r="CK70" s="1000"/>
      <c r="CL70" s="1001"/>
      <c r="CM70" s="999"/>
      <c r="CN70" s="1000"/>
      <c r="CO70" s="1000"/>
      <c r="CP70" s="1000"/>
      <c r="CQ70" s="1001"/>
      <c r="CR70" s="999"/>
      <c r="CS70" s="1000"/>
      <c r="CT70" s="1000"/>
      <c r="CU70" s="1000"/>
      <c r="CV70" s="1001"/>
      <c r="CW70" s="999"/>
      <c r="CX70" s="1000"/>
      <c r="CY70" s="1000"/>
      <c r="CZ70" s="1000"/>
      <c r="DA70" s="1001"/>
      <c r="DB70" s="999"/>
      <c r="DC70" s="1000"/>
      <c r="DD70" s="1000"/>
      <c r="DE70" s="1000"/>
      <c r="DF70" s="1001"/>
      <c r="DG70" s="999"/>
      <c r="DH70" s="1000"/>
      <c r="DI70" s="1000"/>
      <c r="DJ70" s="1000"/>
      <c r="DK70" s="1001"/>
      <c r="DL70" s="999"/>
      <c r="DM70" s="1000"/>
      <c r="DN70" s="1000"/>
      <c r="DO70" s="1000"/>
      <c r="DP70" s="1001"/>
      <c r="DQ70" s="999"/>
      <c r="DR70" s="1000"/>
      <c r="DS70" s="1000"/>
      <c r="DT70" s="1000"/>
      <c r="DU70" s="1001"/>
      <c r="DV70" s="988"/>
      <c r="DW70" s="989"/>
      <c r="DX70" s="989"/>
      <c r="DY70" s="989"/>
      <c r="DZ70" s="990"/>
      <c r="EA70" s="212"/>
    </row>
    <row r="71" spans="1:131" ht="26.55" customHeight="1" x14ac:dyDescent="0.2">
      <c r="A71" s="220">
        <v>4</v>
      </c>
      <c r="B71" s="1017" t="s">
        <v>572</v>
      </c>
      <c r="C71" s="1018"/>
      <c r="D71" s="1018"/>
      <c r="E71" s="1018"/>
      <c r="F71" s="1018"/>
      <c r="G71" s="1018"/>
      <c r="H71" s="1018"/>
      <c r="I71" s="1018"/>
      <c r="J71" s="1018"/>
      <c r="K71" s="1018"/>
      <c r="L71" s="1018"/>
      <c r="M71" s="1018"/>
      <c r="N71" s="1018"/>
      <c r="O71" s="1018"/>
      <c r="P71" s="1019"/>
      <c r="Q71" s="1020">
        <v>1047955</v>
      </c>
      <c r="R71" s="1014"/>
      <c r="S71" s="1014"/>
      <c r="T71" s="1014"/>
      <c r="U71" s="1014"/>
      <c r="V71" s="1014">
        <v>1016638</v>
      </c>
      <c r="W71" s="1014"/>
      <c r="X71" s="1014"/>
      <c r="Y71" s="1014"/>
      <c r="Z71" s="1014"/>
      <c r="AA71" s="1014">
        <v>31318</v>
      </c>
      <c r="AB71" s="1014"/>
      <c r="AC71" s="1014"/>
      <c r="AD71" s="1014"/>
      <c r="AE71" s="1014"/>
      <c r="AF71" s="1014">
        <v>31318</v>
      </c>
      <c r="AG71" s="1014"/>
      <c r="AH71" s="1014"/>
      <c r="AI71" s="1014"/>
      <c r="AJ71" s="1014"/>
      <c r="AK71" s="1014">
        <v>1</v>
      </c>
      <c r="AL71" s="1014"/>
      <c r="AM71" s="1014"/>
      <c r="AN71" s="1014"/>
      <c r="AO71" s="1014"/>
      <c r="AP71" s="1014" t="s">
        <v>574</v>
      </c>
      <c r="AQ71" s="1014"/>
      <c r="AR71" s="1014"/>
      <c r="AS71" s="1014"/>
      <c r="AT71" s="1014"/>
      <c r="AU71" s="1014" t="s">
        <v>574</v>
      </c>
      <c r="AV71" s="1014"/>
      <c r="AW71" s="1014"/>
      <c r="AX71" s="1014"/>
      <c r="AY71" s="1014"/>
      <c r="AZ71" s="1015"/>
      <c r="BA71" s="1015"/>
      <c r="BB71" s="1015"/>
      <c r="BC71" s="1015"/>
      <c r="BD71" s="1016"/>
      <c r="BE71" s="223"/>
      <c r="BF71" s="223"/>
      <c r="BG71" s="223"/>
      <c r="BH71" s="223"/>
      <c r="BI71" s="223"/>
      <c r="BJ71" s="223"/>
      <c r="BK71" s="223"/>
      <c r="BL71" s="223"/>
      <c r="BM71" s="223"/>
      <c r="BN71" s="223"/>
      <c r="BO71" s="223"/>
      <c r="BP71" s="223"/>
      <c r="BQ71" s="220">
        <v>65</v>
      </c>
      <c r="BR71" s="225"/>
      <c r="BS71" s="988"/>
      <c r="BT71" s="989"/>
      <c r="BU71" s="989"/>
      <c r="BV71" s="989"/>
      <c r="BW71" s="989"/>
      <c r="BX71" s="989"/>
      <c r="BY71" s="989"/>
      <c r="BZ71" s="989"/>
      <c r="CA71" s="989"/>
      <c r="CB71" s="989"/>
      <c r="CC71" s="989"/>
      <c r="CD71" s="989"/>
      <c r="CE71" s="989"/>
      <c r="CF71" s="989"/>
      <c r="CG71" s="998"/>
      <c r="CH71" s="999"/>
      <c r="CI71" s="1000"/>
      <c r="CJ71" s="1000"/>
      <c r="CK71" s="1000"/>
      <c r="CL71" s="1001"/>
      <c r="CM71" s="999"/>
      <c r="CN71" s="1000"/>
      <c r="CO71" s="1000"/>
      <c r="CP71" s="1000"/>
      <c r="CQ71" s="1001"/>
      <c r="CR71" s="999"/>
      <c r="CS71" s="1000"/>
      <c r="CT71" s="1000"/>
      <c r="CU71" s="1000"/>
      <c r="CV71" s="1001"/>
      <c r="CW71" s="999"/>
      <c r="CX71" s="1000"/>
      <c r="CY71" s="1000"/>
      <c r="CZ71" s="1000"/>
      <c r="DA71" s="1001"/>
      <c r="DB71" s="999"/>
      <c r="DC71" s="1000"/>
      <c r="DD71" s="1000"/>
      <c r="DE71" s="1000"/>
      <c r="DF71" s="1001"/>
      <c r="DG71" s="999"/>
      <c r="DH71" s="1000"/>
      <c r="DI71" s="1000"/>
      <c r="DJ71" s="1000"/>
      <c r="DK71" s="1001"/>
      <c r="DL71" s="999"/>
      <c r="DM71" s="1000"/>
      <c r="DN71" s="1000"/>
      <c r="DO71" s="1000"/>
      <c r="DP71" s="1001"/>
      <c r="DQ71" s="999"/>
      <c r="DR71" s="1000"/>
      <c r="DS71" s="1000"/>
      <c r="DT71" s="1000"/>
      <c r="DU71" s="1001"/>
      <c r="DV71" s="988"/>
      <c r="DW71" s="989"/>
      <c r="DX71" s="989"/>
      <c r="DY71" s="989"/>
      <c r="DZ71" s="990"/>
      <c r="EA71" s="212"/>
    </row>
    <row r="72" spans="1:131" ht="26.55" customHeight="1" x14ac:dyDescent="0.2">
      <c r="A72" s="220">
        <v>5</v>
      </c>
      <c r="B72" s="1017"/>
      <c r="C72" s="1018"/>
      <c r="D72" s="1018"/>
      <c r="E72" s="1018"/>
      <c r="F72" s="1018"/>
      <c r="G72" s="1018"/>
      <c r="H72" s="1018"/>
      <c r="I72" s="1018"/>
      <c r="J72" s="1018"/>
      <c r="K72" s="1018"/>
      <c r="L72" s="1018"/>
      <c r="M72" s="1018"/>
      <c r="N72" s="1018"/>
      <c r="O72" s="1018"/>
      <c r="P72" s="1019"/>
      <c r="Q72" s="1020"/>
      <c r="R72" s="1014"/>
      <c r="S72" s="1014"/>
      <c r="T72" s="1014"/>
      <c r="U72" s="1014"/>
      <c r="V72" s="1014"/>
      <c r="W72" s="1014"/>
      <c r="X72" s="1014"/>
      <c r="Y72" s="1014"/>
      <c r="Z72" s="1014"/>
      <c r="AA72" s="1014"/>
      <c r="AB72" s="1014"/>
      <c r="AC72" s="1014"/>
      <c r="AD72" s="1014"/>
      <c r="AE72" s="1014"/>
      <c r="AF72" s="1014"/>
      <c r="AG72" s="1014"/>
      <c r="AH72" s="1014"/>
      <c r="AI72" s="1014"/>
      <c r="AJ72" s="1014"/>
      <c r="AK72" s="1014"/>
      <c r="AL72" s="1014"/>
      <c r="AM72" s="1014"/>
      <c r="AN72" s="1014"/>
      <c r="AO72" s="1014"/>
      <c r="AP72" s="1014"/>
      <c r="AQ72" s="1014"/>
      <c r="AR72" s="1014"/>
      <c r="AS72" s="1014"/>
      <c r="AT72" s="1014"/>
      <c r="AU72" s="1014"/>
      <c r="AV72" s="1014"/>
      <c r="AW72" s="1014"/>
      <c r="AX72" s="1014"/>
      <c r="AY72" s="1014"/>
      <c r="AZ72" s="1015"/>
      <c r="BA72" s="1015"/>
      <c r="BB72" s="1015"/>
      <c r="BC72" s="1015"/>
      <c r="BD72" s="1016"/>
      <c r="BE72" s="223"/>
      <c r="BF72" s="223"/>
      <c r="BG72" s="223"/>
      <c r="BH72" s="223"/>
      <c r="BI72" s="223"/>
      <c r="BJ72" s="223"/>
      <c r="BK72" s="223"/>
      <c r="BL72" s="223"/>
      <c r="BM72" s="223"/>
      <c r="BN72" s="223"/>
      <c r="BO72" s="223"/>
      <c r="BP72" s="223"/>
      <c r="BQ72" s="220">
        <v>66</v>
      </c>
      <c r="BR72" s="225"/>
      <c r="BS72" s="988"/>
      <c r="BT72" s="989"/>
      <c r="BU72" s="989"/>
      <c r="BV72" s="989"/>
      <c r="BW72" s="989"/>
      <c r="BX72" s="989"/>
      <c r="BY72" s="989"/>
      <c r="BZ72" s="989"/>
      <c r="CA72" s="989"/>
      <c r="CB72" s="989"/>
      <c r="CC72" s="989"/>
      <c r="CD72" s="989"/>
      <c r="CE72" s="989"/>
      <c r="CF72" s="989"/>
      <c r="CG72" s="998"/>
      <c r="CH72" s="999"/>
      <c r="CI72" s="1000"/>
      <c r="CJ72" s="1000"/>
      <c r="CK72" s="1000"/>
      <c r="CL72" s="1001"/>
      <c r="CM72" s="999"/>
      <c r="CN72" s="1000"/>
      <c r="CO72" s="1000"/>
      <c r="CP72" s="1000"/>
      <c r="CQ72" s="1001"/>
      <c r="CR72" s="999"/>
      <c r="CS72" s="1000"/>
      <c r="CT72" s="1000"/>
      <c r="CU72" s="1000"/>
      <c r="CV72" s="1001"/>
      <c r="CW72" s="999"/>
      <c r="CX72" s="1000"/>
      <c r="CY72" s="1000"/>
      <c r="CZ72" s="1000"/>
      <c r="DA72" s="1001"/>
      <c r="DB72" s="999"/>
      <c r="DC72" s="1000"/>
      <c r="DD72" s="1000"/>
      <c r="DE72" s="1000"/>
      <c r="DF72" s="1001"/>
      <c r="DG72" s="999"/>
      <c r="DH72" s="1000"/>
      <c r="DI72" s="1000"/>
      <c r="DJ72" s="1000"/>
      <c r="DK72" s="1001"/>
      <c r="DL72" s="999"/>
      <c r="DM72" s="1000"/>
      <c r="DN72" s="1000"/>
      <c r="DO72" s="1000"/>
      <c r="DP72" s="1001"/>
      <c r="DQ72" s="999"/>
      <c r="DR72" s="1000"/>
      <c r="DS72" s="1000"/>
      <c r="DT72" s="1000"/>
      <c r="DU72" s="1001"/>
      <c r="DV72" s="988"/>
      <c r="DW72" s="989"/>
      <c r="DX72" s="989"/>
      <c r="DY72" s="989"/>
      <c r="DZ72" s="990"/>
      <c r="EA72" s="212"/>
    </row>
    <row r="73" spans="1:131" ht="26.55" customHeight="1" x14ac:dyDescent="0.2">
      <c r="A73" s="220">
        <v>6</v>
      </c>
      <c r="B73" s="1017"/>
      <c r="C73" s="1018"/>
      <c r="D73" s="1018"/>
      <c r="E73" s="1018"/>
      <c r="F73" s="1018"/>
      <c r="G73" s="1018"/>
      <c r="H73" s="1018"/>
      <c r="I73" s="1018"/>
      <c r="J73" s="1018"/>
      <c r="K73" s="1018"/>
      <c r="L73" s="1018"/>
      <c r="M73" s="1018"/>
      <c r="N73" s="1018"/>
      <c r="O73" s="1018"/>
      <c r="P73" s="1019"/>
      <c r="Q73" s="1020"/>
      <c r="R73" s="1014"/>
      <c r="S73" s="1014"/>
      <c r="T73" s="1014"/>
      <c r="U73" s="1014"/>
      <c r="V73" s="1014"/>
      <c r="W73" s="1014"/>
      <c r="X73" s="1014"/>
      <c r="Y73" s="1014"/>
      <c r="Z73" s="1014"/>
      <c r="AA73" s="1014"/>
      <c r="AB73" s="1014"/>
      <c r="AC73" s="1014"/>
      <c r="AD73" s="1014"/>
      <c r="AE73" s="1014"/>
      <c r="AF73" s="1014"/>
      <c r="AG73" s="1014"/>
      <c r="AH73" s="1014"/>
      <c r="AI73" s="1014"/>
      <c r="AJ73" s="1014"/>
      <c r="AK73" s="1014"/>
      <c r="AL73" s="1014"/>
      <c r="AM73" s="1014"/>
      <c r="AN73" s="1014"/>
      <c r="AO73" s="1014"/>
      <c r="AP73" s="1014"/>
      <c r="AQ73" s="1014"/>
      <c r="AR73" s="1014"/>
      <c r="AS73" s="1014"/>
      <c r="AT73" s="1014"/>
      <c r="AU73" s="1014"/>
      <c r="AV73" s="1014"/>
      <c r="AW73" s="1014"/>
      <c r="AX73" s="1014"/>
      <c r="AY73" s="1014"/>
      <c r="AZ73" s="1015"/>
      <c r="BA73" s="1015"/>
      <c r="BB73" s="1015"/>
      <c r="BC73" s="1015"/>
      <c r="BD73" s="1016"/>
      <c r="BE73" s="223"/>
      <c r="BF73" s="223"/>
      <c r="BG73" s="223"/>
      <c r="BH73" s="223"/>
      <c r="BI73" s="223"/>
      <c r="BJ73" s="223"/>
      <c r="BK73" s="223"/>
      <c r="BL73" s="223"/>
      <c r="BM73" s="223"/>
      <c r="BN73" s="223"/>
      <c r="BO73" s="223"/>
      <c r="BP73" s="223"/>
      <c r="BQ73" s="220">
        <v>67</v>
      </c>
      <c r="BR73" s="225"/>
      <c r="BS73" s="988"/>
      <c r="BT73" s="989"/>
      <c r="BU73" s="989"/>
      <c r="BV73" s="989"/>
      <c r="BW73" s="989"/>
      <c r="BX73" s="989"/>
      <c r="BY73" s="989"/>
      <c r="BZ73" s="989"/>
      <c r="CA73" s="989"/>
      <c r="CB73" s="989"/>
      <c r="CC73" s="989"/>
      <c r="CD73" s="989"/>
      <c r="CE73" s="989"/>
      <c r="CF73" s="989"/>
      <c r="CG73" s="998"/>
      <c r="CH73" s="999"/>
      <c r="CI73" s="1000"/>
      <c r="CJ73" s="1000"/>
      <c r="CK73" s="1000"/>
      <c r="CL73" s="1001"/>
      <c r="CM73" s="999"/>
      <c r="CN73" s="1000"/>
      <c r="CO73" s="1000"/>
      <c r="CP73" s="1000"/>
      <c r="CQ73" s="1001"/>
      <c r="CR73" s="999"/>
      <c r="CS73" s="1000"/>
      <c r="CT73" s="1000"/>
      <c r="CU73" s="1000"/>
      <c r="CV73" s="1001"/>
      <c r="CW73" s="999"/>
      <c r="CX73" s="1000"/>
      <c r="CY73" s="1000"/>
      <c r="CZ73" s="1000"/>
      <c r="DA73" s="1001"/>
      <c r="DB73" s="999"/>
      <c r="DC73" s="1000"/>
      <c r="DD73" s="1000"/>
      <c r="DE73" s="1000"/>
      <c r="DF73" s="1001"/>
      <c r="DG73" s="999"/>
      <c r="DH73" s="1000"/>
      <c r="DI73" s="1000"/>
      <c r="DJ73" s="1000"/>
      <c r="DK73" s="1001"/>
      <c r="DL73" s="999"/>
      <c r="DM73" s="1000"/>
      <c r="DN73" s="1000"/>
      <c r="DO73" s="1000"/>
      <c r="DP73" s="1001"/>
      <c r="DQ73" s="999"/>
      <c r="DR73" s="1000"/>
      <c r="DS73" s="1000"/>
      <c r="DT73" s="1000"/>
      <c r="DU73" s="1001"/>
      <c r="DV73" s="988"/>
      <c r="DW73" s="989"/>
      <c r="DX73" s="989"/>
      <c r="DY73" s="989"/>
      <c r="DZ73" s="990"/>
      <c r="EA73" s="212"/>
    </row>
    <row r="74" spans="1:131" ht="26.55" customHeight="1" x14ac:dyDescent="0.2">
      <c r="A74" s="220">
        <v>7</v>
      </c>
      <c r="B74" s="1017"/>
      <c r="C74" s="1018"/>
      <c r="D74" s="1018"/>
      <c r="E74" s="1018"/>
      <c r="F74" s="1018"/>
      <c r="G74" s="1018"/>
      <c r="H74" s="1018"/>
      <c r="I74" s="1018"/>
      <c r="J74" s="1018"/>
      <c r="K74" s="1018"/>
      <c r="L74" s="1018"/>
      <c r="M74" s="1018"/>
      <c r="N74" s="1018"/>
      <c r="O74" s="1018"/>
      <c r="P74" s="1019"/>
      <c r="Q74" s="1020"/>
      <c r="R74" s="1014"/>
      <c r="S74" s="1014"/>
      <c r="T74" s="1014"/>
      <c r="U74" s="1014"/>
      <c r="V74" s="1014"/>
      <c r="W74" s="1014"/>
      <c r="X74" s="1014"/>
      <c r="Y74" s="1014"/>
      <c r="Z74" s="1014"/>
      <c r="AA74" s="1014"/>
      <c r="AB74" s="1014"/>
      <c r="AC74" s="1014"/>
      <c r="AD74" s="1014"/>
      <c r="AE74" s="1014"/>
      <c r="AF74" s="1014"/>
      <c r="AG74" s="1014"/>
      <c r="AH74" s="1014"/>
      <c r="AI74" s="1014"/>
      <c r="AJ74" s="1014"/>
      <c r="AK74" s="1014"/>
      <c r="AL74" s="1014"/>
      <c r="AM74" s="1014"/>
      <c r="AN74" s="1014"/>
      <c r="AO74" s="1014"/>
      <c r="AP74" s="1014"/>
      <c r="AQ74" s="1014"/>
      <c r="AR74" s="1014"/>
      <c r="AS74" s="1014"/>
      <c r="AT74" s="1014"/>
      <c r="AU74" s="1014"/>
      <c r="AV74" s="1014"/>
      <c r="AW74" s="1014"/>
      <c r="AX74" s="1014"/>
      <c r="AY74" s="1014"/>
      <c r="AZ74" s="1015"/>
      <c r="BA74" s="1015"/>
      <c r="BB74" s="1015"/>
      <c r="BC74" s="1015"/>
      <c r="BD74" s="1016"/>
      <c r="BE74" s="223"/>
      <c r="BF74" s="223"/>
      <c r="BG74" s="223"/>
      <c r="BH74" s="223"/>
      <c r="BI74" s="223"/>
      <c r="BJ74" s="223"/>
      <c r="BK74" s="223"/>
      <c r="BL74" s="223"/>
      <c r="BM74" s="223"/>
      <c r="BN74" s="223"/>
      <c r="BO74" s="223"/>
      <c r="BP74" s="223"/>
      <c r="BQ74" s="220">
        <v>68</v>
      </c>
      <c r="BR74" s="225"/>
      <c r="BS74" s="988"/>
      <c r="BT74" s="989"/>
      <c r="BU74" s="989"/>
      <c r="BV74" s="989"/>
      <c r="BW74" s="989"/>
      <c r="BX74" s="989"/>
      <c r="BY74" s="989"/>
      <c r="BZ74" s="989"/>
      <c r="CA74" s="989"/>
      <c r="CB74" s="989"/>
      <c r="CC74" s="989"/>
      <c r="CD74" s="989"/>
      <c r="CE74" s="989"/>
      <c r="CF74" s="989"/>
      <c r="CG74" s="998"/>
      <c r="CH74" s="999"/>
      <c r="CI74" s="1000"/>
      <c r="CJ74" s="1000"/>
      <c r="CK74" s="1000"/>
      <c r="CL74" s="1001"/>
      <c r="CM74" s="999"/>
      <c r="CN74" s="1000"/>
      <c r="CO74" s="1000"/>
      <c r="CP74" s="1000"/>
      <c r="CQ74" s="1001"/>
      <c r="CR74" s="999"/>
      <c r="CS74" s="1000"/>
      <c r="CT74" s="1000"/>
      <c r="CU74" s="1000"/>
      <c r="CV74" s="1001"/>
      <c r="CW74" s="999"/>
      <c r="CX74" s="1000"/>
      <c r="CY74" s="1000"/>
      <c r="CZ74" s="1000"/>
      <c r="DA74" s="1001"/>
      <c r="DB74" s="999"/>
      <c r="DC74" s="1000"/>
      <c r="DD74" s="1000"/>
      <c r="DE74" s="1000"/>
      <c r="DF74" s="1001"/>
      <c r="DG74" s="999"/>
      <c r="DH74" s="1000"/>
      <c r="DI74" s="1000"/>
      <c r="DJ74" s="1000"/>
      <c r="DK74" s="1001"/>
      <c r="DL74" s="999"/>
      <c r="DM74" s="1000"/>
      <c r="DN74" s="1000"/>
      <c r="DO74" s="1000"/>
      <c r="DP74" s="1001"/>
      <c r="DQ74" s="999"/>
      <c r="DR74" s="1000"/>
      <c r="DS74" s="1000"/>
      <c r="DT74" s="1000"/>
      <c r="DU74" s="1001"/>
      <c r="DV74" s="988"/>
      <c r="DW74" s="989"/>
      <c r="DX74" s="989"/>
      <c r="DY74" s="989"/>
      <c r="DZ74" s="990"/>
      <c r="EA74" s="212"/>
    </row>
    <row r="75" spans="1:131" ht="26.55" customHeight="1" x14ac:dyDescent="0.2">
      <c r="A75" s="220">
        <v>8</v>
      </c>
      <c r="B75" s="1017"/>
      <c r="C75" s="1018"/>
      <c r="D75" s="1018"/>
      <c r="E75" s="1018"/>
      <c r="F75" s="1018"/>
      <c r="G75" s="1018"/>
      <c r="H75" s="1018"/>
      <c r="I75" s="1018"/>
      <c r="J75" s="1018"/>
      <c r="K75" s="1018"/>
      <c r="L75" s="1018"/>
      <c r="M75" s="1018"/>
      <c r="N75" s="1018"/>
      <c r="O75" s="1018"/>
      <c r="P75" s="1019"/>
      <c r="Q75" s="1021"/>
      <c r="R75" s="1022"/>
      <c r="S75" s="1022"/>
      <c r="T75" s="1022"/>
      <c r="U75" s="1023"/>
      <c r="V75" s="1024"/>
      <c r="W75" s="1022"/>
      <c r="X75" s="1022"/>
      <c r="Y75" s="1022"/>
      <c r="Z75" s="1023"/>
      <c r="AA75" s="1024"/>
      <c r="AB75" s="1022"/>
      <c r="AC75" s="1022"/>
      <c r="AD75" s="1022"/>
      <c r="AE75" s="1023"/>
      <c r="AF75" s="1024"/>
      <c r="AG75" s="1022"/>
      <c r="AH75" s="1022"/>
      <c r="AI75" s="1022"/>
      <c r="AJ75" s="1023"/>
      <c r="AK75" s="1024"/>
      <c r="AL75" s="1022"/>
      <c r="AM75" s="1022"/>
      <c r="AN75" s="1022"/>
      <c r="AO75" s="1023"/>
      <c r="AP75" s="1024"/>
      <c r="AQ75" s="1022"/>
      <c r="AR75" s="1022"/>
      <c r="AS75" s="1022"/>
      <c r="AT75" s="1023"/>
      <c r="AU75" s="1024"/>
      <c r="AV75" s="1022"/>
      <c r="AW75" s="1022"/>
      <c r="AX75" s="1022"/>
      <c r="AY75" s="1023"/>
      <c r="AZ75" s="1015"/>
      <c r="BA75" s="1015"/>
      <c r="BB75" s="1015"/>
      <c r="BC75" s="1015"/>
      <c r="BD75" s="1016"/>
      <c r="BE75" s="223"/>
      <c r="BF75" s="223"/>
      <c r="BG75" s="223"/>
      <c r="BH75" s="223"/>
      <c r="BI75" s="223"/>
      <c r="BJ75" s="223"/>
      <c r="BK75" s="223"/>
      <c r="BL75" s="223"/>
      <c r="BM75" s="223"/>
      <c r="BN75" s="223"/>
      <c r="BO75" s="223"/>
      <c r="BP75" s="223"/>
      <c r="BQ75" s="220">
        <v>69</v>
      </c>
      <c r="BR75" s="225"/>
      <c r="BS75" s="988"/>
      <c r="BT75" s="989"/>
      <c r="BU75" s="989"/>
      <c r="BV75" s="989"/>
      <c r="BW75" s="989"/>
      <c r="BX75" s="989"/>
      <c r="BY75" s="989"/>
      <c r="BZ75" s="989"/>
      <c r="CA75" s="989"/>
      <c r="CB75" s="989"/>
      <c r="CC75" s="989"/>
      <c r="CD75" s="989"/>
      <c r="CE75" s="989"/>
      <c r="CF75" s="989"/>
      <c r="CG75" s="998"/>
      <c r="CH75" s="999"/>
      <c r="CI75" s="1000"/>
      <c r="CJ75" s="1000"/>
      <c r="CK75" s="1000"/>
      <c r="CL75" s="1001"/>
      <c r="CM75" s="999"/>
      <c r="CN75" s="1000"/>
      <c r="CO75" s="1000"/>
      <c r="CP75" s="1000"/>
      <c r="CQ75" s="1001"/>
      <c r="CR75" s="999"/>
      <c r="CS75" s="1000"/>
      <c r="CT75" s="1000"/>
      <c r="CU75" s="1000"/>
      <c r="CV75" s="1001"/>
      <c r="CW75" s="999"/>
      <c r="CX75" s="1000"/>
      <c r="CY75" s="1000"/>
      <c r="CZ75" s="1000"/>
      <c r="DA75" s="1001"/>
      <c r="DB75" s="999"/>
      <c r="DC75" s="1000"/>
      <c r="DD75" s="1000"/>
      <c r="DE75" s="1000"/>
      <c r="DF75" s="1001"/>
      <c r="DG75" s="999"/>
      <c r="DH75" s="1000"/>
      <c r="DI75" s="1000"/>
      <c r="DJ75" s="1000"/>
      <c r="DK75" s="1001"/>
      <c r="DL75" s="999"/>
      <c r="DM75" s="1000"/>
      <c r="DN75" s="1000"/>
      <c r="DO75" s="1000"/>
      <c r="DP75" s="1001"/>
      <c r="DQ75" s="999"/>
      <c r="DR75" s="1000"/>
      <c r="DS75" s="1000"/>
      <c r="DT75" s="1000"/>
      <c r="DU75" s="1001"/>
      <c r="DV75" s="988"/>
      <c r="DW75" s="989"/>
      <c r="DX75" s="989"/>
      <c r="DY75" s="989"/>
      <c r="DZ75" s="990"/>
      <c r="EA75" s="212"/>
    </row>
    <row r="76" spans="1:131" ht="26.55" customHeight="1" x14ac:dyDescent="0.2">
      <c r="A76" s="220">
        <v>9</v>
      </c>
      <c r="B76" s="1017"/>
      <c r="C76" s="1018"/>
      <c r="D76" s="1018"/>
      <c r="E76" s="1018"/>
      <c r="F76" s="1018"/>
      <c r="G76" s="1018"/>
      <c r="H76" s="1018"/>
      <c r="I76" s="1018"/>
      <c r="J76" s="1018"/>
      <c r="K76" s="1018"/>
      <c r="L76" s="1018"/>
      <c r="M76" s="1018"/>
      <c r="N76" s="1018"/>
      <c r="O76" s="1018"/>
      <c r="P76" s="1019"/>
      <c r="Q76" s="1021"/>
      <c r="R76" s="1022"/>
      <c r="S76" s="1022"/>
      <c r="T76" s="1022"/>
      <c r="U76" s="1023"/>
      <c r="V76" s="1024"/>
      <c r="W76" s="1022"/>
      <c r="X76" s="1022"/>
      <c r="Y76" s="1022"/>
      <c r="Z76" s="1023"/>
      <c r="AA76" s="1024"/>
      <c r="AB76" s="1022"/>
      <c r="AC76" s="1022"/>
      <c r="AD76" s="1022"/>
      <c r="AE76" s="1023"/>
      <c r="AF76" s="1024"/>
      <c r="AG76" s="1022"/>
      <c r="AH76" s="1022"/>
      <c r="AI76" s="1022"/>
      <c r="AJ76" s="1023"/>
      <c r="AK76" s="1024"/>
      <c r="AL76" s="1022"/>
      <c r="AM76" s="1022"/>
      <c r="AN76" s="1022"/>
      <c r="AO76" s="1023"/>
      <c r="AP76" s="1024"/>
      <c r="AQ76" s="1022"/>
      <c r="AR76" s="1022"/>
      <c r="AS76" s="1022"/>
      <c r="AT76" s="1023"/>
      <c r="AU76" s="1024"/>
      <c r="AV76" s="1022"/>
      <c r="AW76" s="1022"/>
      <c r="AX76" s="1022"/>
      <c r="AY76" s="1023"/>
      <c r="AZ76" s="1015"/>
      <c r="BA76" s="1015"/>
      <c r="BB76" s="1015"/>
      <c r="BC76" s="1015"/>
      <c r="BD76" s="1016"/>
      <c r="BE76" s="223"/>
      <c r="BF76" s="223"/>
      <c r="BG76" s="223"/>
      <c r="BH76" s="223"/>
      <c r="BI76" s="223"/>
      <c r="BJ76" s="223"/>
      <c r="BK76" s="223"/>
      <c r="BL76" s="223"/>
      <c r="BM76" s="223"/>
      <c r="BN76" s="223"/>
      <c r="BO76" s="223"/>
      <c r="BP76" s="223"/>
      <c r="BQ76" s="220">
        <v>70</v>
      </c>
      <c r="BR76" s="225"/>
      <c r="BS76" s="988"/>
      <c r="BT76" s="989"/>
      <c r="BU76" s="989"/>
      <c r="BV76" s="989"/>
      <c r="BW76" s="989"/>
      <c r="BX76" s="989"/>
      <c r="BY76" s="989"/>
      <c r="BZ76" s="989"/>
      <c r="CA76" s="989"/>
      <c r="CB76" s="989"/>
      <c r="CC76" s="989"/>
      <c r="CD76" s="989"/>
      <c r="CE76" s="989"/>
      <c r="CF76" s="989"/>
      <c r="CG76" s="998"/>
      <c r="CH76" s="999"/>
      <c r="CI76" s="1000"/>
      <c r="CJ76" s="1000"/>
      <c r="CK76" s="1000"/>
      <c r="CL76" s="1001"/>
      <c r="CM76" s="999"/>
      <c r="CN76" s="1000"/>
      <c r="CO76" s="1000"/>
      <c r="CP76" s="1000"/>
      <c r="CQ76" s="1001"/>
      <c r="CR76" s="999"/>
      <c r="CS76" s="1000"/>
      <c r="CT76" s="1000"/>
      <c r="CU76" s="1000"/>
      <c r="CV76" s="1001"/>
      <c r="CW76" s="999"/>
      <c r="CX76" s="1000"/>
      <c r="CY76" s="1000"/>
      <c r="CZ76" s="1000"/>
      <c r="DA76" s="1001"/>
      <c r="DB76" s="999"/>
      <c r="DC76" s="1000"/>
      <c r="DD76" s="1000"/>
      <c r="DE76" s="1000"/>
      <c r="DF76" s="1001"/>
      <c r="DG76" s="999"/>
      <c r="DH76" s="1000"/>
      <c r="DI76" s="1000"/>
      <c r="DJ76" s="1000"/>
      <c r="DK76" s="1001"/>
      <c r="DL76" s="999"/>
      <c r="DM76" s="1000"/>
      <c r="DN76" s="1000"/>
      <c r="DO76" s="1000"/>
      <c r="DP76" s="1001"/>
      <c r="DQ76" s="999"/>
      <c r="DR76" s="1000"/>
      <c r="DS76" s="1000"/>
      <c r="DT76" s="1000"/>
      <c r="DU76" s="1001"/>
      <c r="DV76" s="988"/>
      <c r="DW76" s="989"/>
      <c r="DX76" s="989"/>
      <c r="DY76" s="989"/>
      <c r="DZ76" s="990"/>
      <c r="EA76" s="212"/>
    </row>
    <row r="77" spans="1:131" ht="26.55" customHeight="1" x14ac:dyDescent="0.2">
      <c r="A77" s="220">
        <v>10</v>
      </c>
      <c r="B77" s="1017"/>
      <c r="C77" s="1018"/>
      <c r="D77" s="1018"/>
      <c r="E77" s="1018"/>
      <c r="F77" s="1018"/>
      <c r="G77" s="1018"/>
      <c r="H77" s="1018"/>
      <c r="I77" s="1018"/>
      <c r="J77" s="1018"/>
      <c r="K77" s="1018"/>
      <c r="L77" s="1018"/>
      <c r="M77" s="1018"/>
      <c r="N77" s="1018"/>
      <c r="O77" s="1018"/>
      <c r="P77" s="1019"/>
      <c r="Q77" s="1021"/>
      <c r="R77" s="1022"/>
      <c r="S77" s="1022"/>
      <c r="T77" s="1022"/>
      <c r="U77" s="1023"/>
      <c r="V77" s="1024"/>
      <c r="W77" s="1022"/>
      <c r="X77" s="1022"/>
      <c r="Y77" s="1022"/>
      <c r="Z77" s="1023"/>
      <c r="AA77" s="1024"/>
      <c r="AB77" s="1022"/>
      <c r="AC77" s="1022"/>
      <c r="AD77" s="1022"/>
      <c r="AE77" s="1023"/>
      <c r="AF77" s="1024"/>
      <c r="AG77" s="1022"/>
      <c r="AH77" s="1022"/>
      <c r="AI77" s="1022"/>
      <c r="AJ77" s="1023"/>
      <c r="AK77" s="1024"/>
      <c r="AL77" s="1022"/>
      <c r="AM77" s="1022"/>
      <c r="AN77" s="1022"/>
      <c r="AO77" s="1023"/>
      <c r="AP77" s="1024"/>
      <c r="AQ77" s="1022"/>
      <c r="AR77" s="1022"/>
      <c r="AS77" s="1022"/>
      <c r="AT77" s="1023"/>
      <c r="AU77" s="1024"/>
      <c r="AV77" s="1022"/>
      <c r="AW77" s="1022"/>
      <c r="AX77" s="1022"/>
      <c r="AY77" s="1023"/>
      <c r="AZ77" s="1015"/>
      <c r="BA77" s="1015"/>
      <c r="BB77" s="1015"/>
      <c r="BC77" s="1015"/>
      <c r="BD77" s="1016"/>
      <c r="BE77" s="223"/>
      <c r="BF77" s="223"/>
      <c r="BG77" s="223"/>
      <c r="BH77" s="223"/>
      <c r="BI77" s="223"/>
      <c r="BJ77" s="223"/>
      <c r="BK77" s="223"/>
      <c r="BL77" s="223"/>
      <c r="BM77" s="223"/>
      <c r="BN77" s="223"/>
      <c r="BO77" s="223"/>
      <c r="BP77" s="223"/>
      <c r="BQ77" s="220">
        <v>71</v>
      </c>
      <c r="BR77" s="225"/>
      <c r="BS77" s="988"/>
      <c r="BT77" s="989"/>
      <c r="BU77" s="989"/>
      <c r="BV77" s="989"/>
      <c r="BW77" s="989"/>
      <c r="BX77" s="989"/>
      <c r="BY77" s="989"/>
      <c r="BZ77" s="989"/>
      <c r="CA77" s="989"/>
      <c r="CB77" s="989"/>
      <c r="CC77" s="989"/>
      <c r="CD77" s="989"/>
      <c r="CE77" s="989"/>
      <c r="CF77" s="989"/>
      <c r="CG77" s="998"/>
      <c r="CH77" s="999"/>
      <c r="CI77" s="1000"/>
      <c r="CJ77" s="1000"/>
      <c r="CK77" s="1000"/>
      <c r="CL77" s="1001"/>
      <c r="CM77" s="999"/>
      <c r="CN77" s="1000"/>
      <c r="CO77" s="1000"/>
      <c r="CP77" s="1000"/>
      <c r="CQ77" s="1001"/>
      <c r="CR77" s="999"/>
      <c r="CS77" s="1000"/>
      <c r="CT77" s="1000"/>
      <c r="CU77" s="1000"/>
      <c r="CV77" s="1001"/>
      <c r="CW77" s="999"/>
      <c r="CX77" s="1000"/>
      <c r="CY77" s="1000"/>
      <c r="CZ77" s="1000"/>
      <c r="DA77" s="1001"/>
      <c r="DB77" s="999"/>
      <c r="DC77" s="1000"/>
      <c r="DD77" s="1000"/>
      <c r="DE77" s="1000"/>
      <c r="DF77" s="1001"/>
      <c r="DG77" s="999"/>
      <c r="DH77" s="1000"/>
      <c r="DI77" s="1000"/>
      <c r="DJ77" s="1000"/>
      <c r="DK77" s="1001"/>
      <c r="DL77" s="999"/>
      <c r="DM77" s="1000"/>
      <c r="DN77" s="1000"/>
      <c r="DO77" s="1000"/>
      <c r="DP77" s="1001"/>
      <c r="DQ77" s="999"/>
      <c r="DR77" s="1000"/>
      <c r="DS77" s="1000"/>
      <c r="DT77" s="1000"/>
      <c r="DU77" s="1001"/>
      <c r="DV77" s="988"/>
      <c r="DW77" s="989"/>
      <c r="DX77" s="989"/>
      <c r="DY77" s="989"/>
      <c r="DZ77" s="990"/>
      <c r="EA77" s="212"/>
    </row>
    <row r="78" spans="1:131" ht="26.55" customHeight="1" x14ac:dyDescent="0.2">
      <c r="A78" s="220">
        <v>11</v>
      </c>
      <c r="B78" s="1017"/>
      <c r="C78" s="1018"/>
      <c r="D78" s="1018"/>
      <c r="E78" s="1018"/>
      <c r="F78" s="1018"/>
      <c r="G78" s="1018"/>
      <c r="H78" s="1018"/>
      <c r="I78" s="1018"/>
      <c r="J78" s="1018"/>
      <c r="K78" s="1018"/>
      <c r="L78" s="1018"/>
      <c r="M78" s="1018"/>
      <c r="N78" s="1018"/>
      <c r="O78" s="1018"/>
      <c r="P78" s="1019"/>
      <c r="Q78" s="1020"/>
      <c r="R78" s="1014"/>
      <c r="S78" s="1014"/>
      <c r="T78" s="1014"/>
      <c r="U78" s="1014"/>
      <c r="V78" s="1014"/>
      <c r="W78" s="1014"/>
      <c r="X78" s="1014"/>
      <c r="Y78" s="1014"/>
      <c r="Z78" s="1014"/>
      <c r="AA78" s="1014"/>
      <c r="AB78" s="1014"/>
      <c r="AC78" s="1014"/>
      <c r="AD78" s="1014"/>
      <c r="AE78" s="1014"/>
      <c r="AF78" s="1014"/>
      <c r="AG78" s="1014"/>
      <c r="AH78" s="1014"/>
      <c r="AI78" s="1014"/>
      <c r="AJ78" s="1014"/>
      <c r="AK78" s="1014"/>
      <c r="AL78" s="1014"/>
      <c r="AM78" s="1014"/>
      <c r="AN78" s="1014"/>
      <c r="AO78" s="1014"/>
      <c r="AP78" s="1014"/>
      <c r="AQ78" s="1014"/>
      <c r="AR78" s="1014"/>
      <c r="AS78" s="1014"/>
      <c r="AT78" s="1014"/>
      <c r="AU78" s="1014"/>
      <c r="AV78" s="1014"/>
      <c r="AW78" s="1014"/>
      <c r="AX78" s="1014"/>
      <c r="AY78" s="1014"/>
      <c r="AZ78" s="1015"/>
      <c r="BA78" s="1015"/>
      <c r="BB78" s="1015"/>
      <c r="BC78" s="1015"/>
      <c r="BD78" s="1016"/>
      <c r="BE78" s="223"/>
      <c r="BF78" s="223"/>
      <c r="BG78" s="223"/>
      <c r="BH78" s="223"/>
      <c r="BI78" s="223"/>
      <c r="BJ78" s="212"/>
      <c r="BK78" s="212"/>
      <c r="BL78" s="212"/>
      <c r="BM78" s="212"/>
      <c r="BN78" s="212"/>
      <c r="BO78" s="223"/>
      <c r="BP78" s="223"/>
      <c r="BQ78" s="220">
        <v>72</v>
      </c>
      <c r="BR78" s="225"/>
      <c r="BS78" s="988"/>
      <c r="BT78" s="989"/>
      <c r="BU78" s="989"/>
      <c r="BV78" s="989"/>
      <c r="BW78" s="989"/>
      <c r="BX78" s="989"/>
      <c r="BY78" s="989"/>
      <c r="BZ78" s="989"/>
      <c r="CA78" s="989"/>
      <c r="CB78" s="989"/>
      <c r="CC78" s="989"/>
      <c r="CD78" s="989"/>
      <c r="CE78" s="989"/>
      <c r="CF78" s="989"/>
      <c r="CG78" s="998"/>
      <c r="CH78" s="999"/>
      <c r="CI78" s="1000"/>
      <c r="CJ78" s="1000"/>
      <c r="CK78" s="1000"/>
      <c r="CL78" s="1001"/>
      <c r="CM78" s="999"/>
      <c r="CN78" s="1000"/>
      <c r="CO78" s="1000"/>
      <c r="CP78" s="1000"/>
      <c r="CQ78" s="1001"/>
      <c r="CR78" s="999"/>
      <c r="CS78" s="1000"/>
      <c r="CT78" s="1000"/>
      <c r="CU78" s="1000"/>
      <c r="CV78" s="1001"/>
      <c r="CW78" s="999"/>
      <c r="CX78" s="1000"/>
      <c r="CY78" s="1000"/>
      <c r="CZ78" s="1000"/>
      <c r="DA78" s="1001"/>
      <c r="DB78" s="999"/>
      <c r="DC78" s="1000"/>
      <c r="DD78" s="1000"/>
      <c r="DE78" s="1000"/>
      <c r="DF78" s="1001"/>
      <c r="DG78" s="999"/>
      <c r="DH78" s="1000"/>
      <c r="DI78" s="1000"/>
      <c r="DJ78" s="1000"/>
      <c r="DK78" s="1001"/>
      <c r="DL78" s="999"/>
      <c r="DM78" s="1000"/>
      <c r="DN78" s="1000"/>
      <c r="DO78" s="1000"/>
      <c r="DP78" s="1001"/>
      <c r="DQ78" s="999"/>
      <c r="DR78" s="1000"/>
      <c r="DS78" s="1000"/>
      <c r="DT78" s="1000"/>
      <c r="DU78" s="1001"/>
      <c r="DV78" s="988"/>
      <c r="DW78" s="989"/>
      <c r="DX78" s="989"/>
      <c r="DY78" s="989"/>
      <c r="DZ78" s="990"/>
      <c r="EA78" s="212"/>
    </row>
    <row r="79" spans="1:131" ht="26.55" customHeight="1" x14ac:dyDescent="0.2">
      <c r="A79" s="220">
        <v>12</v>
      </c>
      <c r="B79" s="1017"/>
      <c r="C79" s="1018"/>
      <c r="D79" s="1018"/>
      <c r="E79" s="1018"/>
      <c r="F79" s="1018"/>
      <c r="G79" s="1018"/>
      <c r="H79" s="1018"/>
      <c r="I79" s="1018"/>
      <c r="J79" s="1018"/>
      <c r="K79" s="1018"/>
      <c r="L79" s="1018"/>
      <c r="M79" s="1018"/>
      <c r="N79" s="1018"/>
      <c r="O79" s="1018"/>
      <c r="P79" s="1019"/>
      <c r="Q79" s="1020"/>
      <c r="R79" s="1014"/>
      <c r="S79" s="1014"/>
      <c r="T79" s="1014"/>
      <c r="U79" s="1014"/>
      <c r="V79" s="1014"/>
      <c r="W79" s="1014"/>
      <c r="X79" s="1014"/>
      <c r="Y79" s="1014"/>
      <c r="Z79" s="1014"/>
      <c r="AA79" s="1014"/>
      <c r="AB79" s="1014"/>
      <c r="AC79" s="1014"/>
      <c r="AD79" s="1014"/>
      <c r="AE79" s="1014"/>
      <c r="AF79" s="1014"/>
      <c r="AG79" s="1014"/>
      <c r="AH79" s="1014"/>
      <c r="AI79" s="1014"/>
      <c r="AJ79" s="1014"/>
      <c r="AK79" s="1014"/>
      <c r="AL79" s="1014"/>
      <c r="AM79" s="1014"/>
      <c r="AN79" s="1014"/>
      <c r="AO79" s="1014"/>
      <c r="AP79" s="1014"/>
      <c r="AQ79" s="1014"/>
      <c r="AR79" s="1014"/>
      <c r="AS79" s="1014"/>
      <c r="AT79" s="1014"/>
      <c r="AU79" s="1014"/>
      <c r="AV79" s="1014"/>
      <c r="AW79" s="1014"/>
      <c r="AX79" s="1014"/>
      <c r="AY79" s="1014"/>
      <c r="AZ79" s="1015"/>
      <c r="BA79" s="1015"/>
      <c r="BB79" s="1015"/>
      <c r="BC79" s="1015"/>
      <c r="BD79" s="1016"/>
      <c r="BE79" s="223"/>
      <c r="BF79" s="223"/>
      <c r="BG79" s="223"/>
      <c r="BH79" s="223"/>
      <c r="BI79" s="223"/>
      <c r="BJ79" s="212"/>
      <c r="BK79" s="212"/>
      <c r="BL79" s="212"/>
      <c r="BM79" s="212"/>
      <c r="BN79" s="212"/>
      <c r="BO79" s="223"/>
      <c r="BP79" s="223"/>
      <c r="BQ79" s="220">
        <v>73</v>
      </c>
      <c r="BR79" s="225"/>
      <c r="BS79" s="988"/>
      <c r="BT79" s="989"/>
      <c r="BU79" s="989"/>
      <c r="BV79" s="989"/>
      <c r="BW79" s="989"/>
      <c r="BX79" s="989"/>
      <c r="BY79" s="989"/>
      <c r="BZ79" s="989"/>
      <c r="CA79" s="989"/>
      <c r="CB79" s="989"/>
      <c r="CC79" s="989"/>
      <c r="CD79" s="989"/>
      <c r="CE79" s="989"/>
      <c r="CF79" s="989"/>
      <c r="CG79" s="998"/>
      <c r="CH79" s="999"/>
      <c r="CI79" s="1000"/>
      <c r="CJ79" s="1000"/>
      <c r="CK79" s="1000"/>
      <c r="CL79" s="1001"/>
      <c r="CM79" s="999"/>
      <c r="CN79" s="1000"/>
      <c r="CO79" s="1000"/>
      <c r="CP79" s="1000"/>
      <c r="CQ79" s="1001"/>
      <c r="CR79" s="999"/>
      <c r="CS79" s="1000"/>
      <c r="CT79" s="1000"/>
      <c r="CU79" s="1000"/>
      <c r="CV79" s="1001"/>
      <c r="CW79" s="999"/>
      <c r="CX79" s="1000"/>
      <c r="CY79" s="1000"/>
      <c r="CZ79" s="1000"/>
      <c r="DA79" s="1001"/>
      <c r="DB79" s="999"/>
      <c r="DC79" s="1000"/>
      <c r="DD79" s="1000"/>
      <c r="DE79" s="1000"/>
      <c r="DF79" s="1001"/>
      <c r="DG79" s="999"/>
      <c r="DH79" s="1000"/>
      <c r="DI79" s="1000"/>
      <c r="DJ79" s="1000"/>
      <c r="DK79" s="1001"/>
      <c r="DL79" s="999"/>
      <c r="DM79" s="1000"/>
      <c r="DN79" s="1000"/>
      <c r="DO79" s="1000"/>
      <c r="DP79" s="1001"/>
      <c r="DQ79" s="999"/>
      <c r="DR79" s="1000"/>
      <c r="DS79" s="1000"/>
      <c r="DT79" s="1000"/>
      <c r="DU79" s="1001"/>
      <c r="DV79" s="988"/>
      <c r="DW79" s="989"/>
      <c r="DX79" s="989"/>
      <c r="DY79" s="989"/>
      <c r="DZ79" s="990"/>
      <c r="EA79" s="212"/>
    </row>
    <row r="80" spans="1:131" ht="26.55" customHeight="1" x14ac:dyDescent="0.2">
      <c r="A80" s="220">
        <v>13</v>
      </c>
      <c r="B80" s="1017"/>
      <c r="C80" s="1018"/>
      <c r="D80" s="1018"/>
      <c r="E80" s="1018"/>
      <c r="F80" s="1018"/>
      <c r="G80" s="1018"/>
      <c r="H80" s="1018"/>
      <c r="I80" s="1018"/>
      <c r="J80" s="1018"/>
      <c r="K80" s="1018"/>
      <c r="L80" s="1018"/>
      <c r="M80" s="1018"/>
      <c r="N80" s="1018"/>
      <c r="O80" s="1018"/>
      <c r="P80" s="1019"/>
      <c r="Q80" s="1020"/>
      <c r="R80" s="1014"/>
      <c r="S80" s="1014"/>
      <c r="T80" s="1014"/>
      <c r="U80" s="1014"/>
      <c r="V80" s="1014"/>
      <c r="W80" s="1014"/>
      <c r="X80" s="1014"/>
      <c r="Y80" s="1014"/>
      <c r="Z80" s="1014"/>
      <c r="AA80" s="1014"/>
      <c r="AB80" s="1014"/>
      <c r="AC80" s="1014"/>
      <c r="AD80" s="1014"/>
      <c r="AE80" s="1014"/>
      <c r="AF80" s="1014"/>
      <c r="AG80" s="1014"/>
      <c r="AH80" s="1014"/>
      <c r="AI80" s="1014"/>
      <c r="AJ80" s="1014"/>
      <c r="AK80" s="1014"/>
      <c r="AL80" s="1014"/>
      <c r="AM80" s="1014"/>
      <c r="AN80" s="1014"/>
      <c r="AO80" s="1014"/>
      <c r="AP80" s="1014"/>
      <c r="AQ80" s="1014"/>
      <c r="AR80" s="1014"/>
      <c r="AS80" s="1014"/>
      <c r="AT80" s="1014"/>
      <c r="AU80" s="1014"/>
      <c r="AV80" s="1014"/>
      <c r="AW80" s="1014"/>
      <c r="AX80" s="1014"/>
      <c r="AY80" s="1014"/>
      <c r="AZ80" s="1015"/>
      <c r="BA80" s="1015"/>
      <c r="BB80" s="1015"/>
      <c r="BC80" s="1015"/>
      <c r="BD80" s="1016"/>
      <c r="BE80" s="223"/>
      <c r="BF80" s="223"/>
      <c r="BG80" s="223"/>
      <c r="BH80" s="223"/>
      <c r="BI80" s="223"/>
      <c r="BJ80" s="223"/>
      <c r="BK80" s="223"/>
      <c r="BL80" s="223"/>
      <c r="BM80" s="223"/>
      <c r="BN80" s="223"/>
      <c r="BO80" s="223"/>
      <c r="BP80" s="223"/>
      <c r="BQ80" s="220">
        <v>74</v>
      </c>
      <c r="BR80" s="225"/>
      <c r="BS80" s="988"/>
      <c r="BT80" s="989"/>
      <c r="BU80" s="989"/>
      <c r="BV80" s="989"/>
      <c r="BW80" s="989"/>
      <c r="BX80" s="989"/>
      <c r="BY80" s="989"/>
      <c r="BZ80" s="989"/>
      <c r="CA80" s="989"/>
      <c r="CB80" s="989"/>
      <c r="CC80" s="989"/>
      <c r="CD80" s="989"/>
      <c r="CE80" s="989"/>
      <c r="CF80" s="989"/>
      <c r="CG80" s="998"/>
      <c r="CH80" s="999"/>
      <c r="CI80" s="1000"/>
      <c r="CJ80" s="1000"/>
      <c r="CK80" s="1000"/>
      <c r="CL80" s="1001"/>
      <c r="CM80" s="999"/>
      <c r="CN80" s="1000"/>
      <c r="CO80" s="1000"/>
      <c r="CP80" s="1000"/>
      <c r="CQ80" s="1001"/>
      <c r="CR80" s="999"/>
      <c r="CS80" s="1000"/>
      <c r="CT80" s="1000"/>
      <c r="CU80" s="1000"/>
      <c r="CV80" s="1001"/>
      <c r="CW80" s="999"/>
      <c r="CX80" s="1000"/>
      <c r="CY80" s="1000"/>
      <c r="CZ80" s="1000"/>
      <c r="DA80" s="1001"/>
      <c r="DB80" s="999"/>
      <c r="DC80" s="1000"/>
      <c r="DD80" s="1000"/>
      <c r="DE80" s="1000"/>
      <c r="DF80" s="1001"/>
      <c r="DG80" s="999"/>
      <c r="DH80" s="1000"/>
      <c r="DI80" s="1000"/>
      <c r="DJ80" s="1000"/>
      <c r="DK80" s="1001"/>
      <c r="DL80" s="999"/>
      <c r="DM80" s="1000"/>
      <c r="DN80" s="1000"/>
      <c r="DO80" s="1000"/>
      <c r="DP80" s="1001"/>
      <c r="DQ80" s="999"/>
      <c r="DR80" s="1000"/>
      <c r="DS80" s="1000"/>
      <c r="DT80" s="1000"/>
      <c r="DU80" s="1001"/>
      <c r="DV80" s="988"/>
      <c r="DW80" s="989"/>
      <c r="DX80" s="989"/>
      <c r="DY80" s="989"/>
      <c r="DZ80" s="990"/>
      <c r="EA80" s="212"/>
    </row>
    <row r="81" spans="1:131" ht="26.55" customHeight="1" x14ac:dyDescent="0.2">
      <c r="A81" s="220">
        <v>14</v>
      </c>
      <c r="B81" s="1017"/>
      <c r="C81" s="1018"/>
      <c r="D81" s="1018"/>
      <c r="E81" s="1018"/>
      <c r="F81" s="1018"/>
      <c r="G81" s="1018"/>
      <c r="H81" s="1018"/>
      <c r="I81" s="1018"/>
      <c r="J81" s="1018"/>
      <c r="K81" s="1018"/>
      <c r="L81" s="1018"/>
      <c r="M81" s="1018"/>
      <c r="N81" s="1018"/>
      <c r="O81" s="1018"/>
      <c r="P81" s="1019"/>
      <c r="Q81" s="1020"/>
      <c r="R81" s="1014"/>
      <c r="S81" s="1014"/>
      <c r="T81" s="1014"/>
      <c r="U81" s="1014"/>
      <c r="V81" s="1014"/>
      <c r="W81" s="1014"/>
      <c r="X81" s="1014"/>
      <c r="Y81" s="1014"/>
      <c r="Z81" s="1014"/>
      <c r="AA81" s="1014"/>
      <c r="AB81" s="1014"/>
      <c r="AC81" s="1014"/>
      <c r="AD81" s="1014"/>
      <c r="AE81" s="1014"/>
      <c r="AF81" s="1014"/>
      <c r="AG81" s="1014"/>
      <c r="AH81" s="1014"/>
      <c r="AI81" s="1014"/>
      <c r="AJ81" s="1014"/>
      <c r="AK81" s="1014"/>
      <c r="AL81" s="1014"/>
      <c r="AM81" s="1014"/>
      <c r="AN81" s="1014"/>
      <c r="AO81" s="1014"/>
      <c r="AP81" s="1014"/>
      <c r="AQ81" s="1014"/>
      <c r="AR81" s="1014"/>
      <c r="AS81" s="1014"/>
      <c r="AT81" s="1014"/>
      <c r="AU81" s="1014"/>
      <c r="AV81" s="1014"/>
      <c r="AW81" s="1014"/>
      <c r="AX81" s="1014"/>
      <c r="AY81" s="1014"/>
      <c r="AZ81" s="1015"/>
      <c r="BA81" s="1015"/>
      <c r="BB81" s="1015"/>
      <c r="BC81" s="1015"/>
      <c r="BD81" s="1016"/>
      <c r="BE81" s="223"/>
      <c r="BF81" s="223"/>
      <c r="BG81" s="223"/>
      <c r="BH81" s="223"/>
      <c r="BI81" s="223"/>
      <c r="BJ81" s="223"/>
      <c r="BK81" s="223"/>
      <c r="BL81" s="223"/>
      <c r="BM81" s="223"/>
      <c r="BN81" s="223"/>
      <c r="BO81" s="223"/>
      <c r="BP81" s="223"/>
      <c r="BQ81" s="220">
        <v>75</v>
      </c>
      <c r="BR81" s="225"/>
      <c r="BS81" s="988"/>
      <c r="BT81" s="989"/>
      <c r="BU81" s="989"/>
      <c r="BV81" s="989"/>
      <c r="BW81" s="989"/>
      <c r="BX81" s="989"/>
      <c r="BY81" s="989"/>
      <c r="BZ81" s="989"/>
      <c r="CA81" s="989"/>
      <c r="CB81" s="989"/>
      <c r="CC81" s="989"/>
      <c r="CD81" s="989"/>
      <c r="CE81" s="989"/>
      <c r="CF81" s="989"/>
      <c r="CG81" s="998"/>
      <c r="CH81" s="999"/>
      <c r="CI81" s="1000"/>
      <c r="CJ81" s="1000"/>
      <c r="CK81" s="1000"/>
      <c r="CL81" s="1001"/>
      <c r="CM81" s="999"/>
      <c r="CN81" s="1000"/>
      <c r="CO81" s="1000"/>
      <c r="CP81" s="1000"/>
      <c r="CQ81" s="1001"/>
      <c r="CR81" s="999"/>
      <c r="CS81" s="1000"/>
      <c r="CT81" s="1000"/>
      <c r="CU81" s="1000"/>
      <c r="CV81" s="1001"/>
      <c r="CW81" s="999"/>
      <c r="CX81" s="1000"/>
      <c r="CY81" s="1000"/>
      <c r="CZ81" s="1000"/>
      <c r="DA81" s="1001"/>
      <c r="DB81" s="999"/>
      <c r="DC81" s="1000"/>
      <c r="DD81" s="1000"/>
      <c r="DE81" s="1000"/>
      <c r="DF81" s="1001"/>
      <c r="DG81" s="999"/>
      <c r="DH81" s="1000"/>
      <c r="DI81" s="1000"/>
      <c r="DJ81" s="1000"/>
      <c r="DK81" s="1001"/>
      <c r="DL81" s="999"/>
      <c r="DM81" s="1000"/>
      <c r="DN81" s="1000"/>
      <c r="DO81" s="1000"/>
      <c r="DP81" s="1001"/>
      <c r="DQ81" s="999"/>
      <c r="DR81" s="1000"/>
      <c r="DS81" s="1000"/>
      <c r="DT81" s="1000"/>
      <c r="DU81" s="1001"/>
      <c r="DV81" s="988"/>
      <c r="DW81" s="989"/>
      <c r="DX81" s="989"/>
      <c r="DY81" s="989"/>
      <c r="DZ81" s="990"/>
      <c r="EA81" s="212"/>
    </row>
    <row r="82" spans="1:131" ht="26.55" customHeight="1" x14ac:dyDescent="0.2">
      <c r="A82" s="220">
        <v>15</v>
      </c>
      <c r="B82" s="1017"/>
      <c r="C82" s="1018"/>
      <c r="D82" s="1018"/>
      <c r="E82" s="1018"/>
      <c r="F82" s="1018"/>
      <c r="G82" s="1018"/>
      <c r="H82" s="1018"/>
      <c r="I82" s="1018"/>
      <c r="J82" s="1018"/>
      <c r="K82" s="1018"/>
      <c r="L82" s="1018"/>
      <c r="M82" s="1018"/>
      <c r="N82" s="1018"/>
      <c r="O82" s="1018"/>
      <c r="P82" s="1019"/>
      <c r="Q82" s="1020"/>
      <c r="R82" s="1014"/>
      <c r="S82" s="1014"/>
      <c r="T82" s="1014"/>
      <c r="U82" s="1014"/>
      <c r="V82" s="1014"/>
      <c r="W82" s="1014"/>
      <c r="X82" s="1014"/>
      <c r="Y82" s="1014"/>
      <c r="Z82" s="1014"/>
      <c r="AA82" s="1014"/>
      <c r="AB82" s="1014"/>
      <c r="AC82" s="1014"/>
      <c r="AD82" s="1014"/>
      <c r="AE82" s="1014"/>
      <c r="AF82" s="1014"/>
      <c r="AG82" s="1014"/>
      <c r="AH82" s="1014"/>
      <c r="AI82" s="1014"/>
      <c r="AJ82" s="1014"/>
      <c r="AK82" s="1014"/>
      <c r="AL82" s="1014"/>
      <c r="AM82" s="1014"/>
      <c r="AN82" s="1014"/>
      <c r="AO82" s="1014"/>
      <c r="AP82" s="1014"/>
      <c r="AQ82" s="1014"/>
      <c r="AR82" s="1014"/>
      <c r="AS82" s="1014"/>
      <c r="AT82" s="1014"/>
      <c r="AU82" s="1014"/>
      <c r="AV82" s="1014"/>
      <c r="AW82" s="1014"/>
      <c r="AX82" s="1014"/>
      <c r="AY82" s="1014"/>
      <c r="AZ82" s="1015"/>
      <c r="BA82" s="1015"/>
      <c r="BB82" s="1015"/>
      <c r="BC82" s="1015"/>
      <c r="BD82" s="1016"/>
      <c r="BE82" s="223"/>
      <c r="BF82" s="223"/>
      <c r="BG82" s="223"/>
      <c r="BH82" s="223"/>
      <c r="BI82" s="223"/>
      <c r="BJ82" s="223"/>
      <c r="BK82" s="223"/>
      <c r="BL82" s="223"/>
      <c r="BM82" s="223"/>
      <c r="BN82" s="223"/>
      <c r="BO82" s="223"/>
      <c r="BP82" s="223"/>
      <c r="BQ82" s="220">
        <v>76</v>
      </c>
      <c r="BR82" s="225"/>
      <c r="BS82" s="988"/>
      <c r="BT82" s="989"/>
      <c r="BU82" s="989"/>
      <c r="BV82" s="989"/>
      <c r="BW82" s="989"/>
      <c r="BX82" s="989"/>
      <c r="BY82" s="989"/>
      <c r="BZ82" s="989"/>
      <c r="CA82" s="989"/>
      <c r="CB82" s="989"/>
      <c r="CC82" s="989"/>
      <c r="CD82" s="989"/>
      <c r="CE82" s="989"/>
      <c r="CF82" s="989"/>
      <c r="CG82" s="998"/>
      <c r="CH82" s="999"/>
      <c r="CI82" s="1000"/>
      <c r="CJ82" s="1000"/>
      <c r="CK82" s="1000"/>
      <c r="CL82" s="1001"/>
      <c r="CM82" s="999"/>
      <c r="CN82" s="1000"/>
      <c r="CO82" s="1000"/>
      <c r="CP82" s="1000"/>
      <c r="CQ82" s="1001"/>
      <c r="CR82" s="999"/>
      <c r="CS82" s="1000"/>
      <c r="CT82" s="1000"/>
      <c r="CU82" s="1000"/>
      <c r="CV82" s="1001"/>
      <c r="CW82" s="999"/>
      <c r="CX82" s="1000"/>
      <c r="CY82" s="1000"/>
      <c r="CZ82" s="1000"/>
      <c r="DA82" s="1001"/>
      <c r="DB82" s="999"/>
      <c r="DC82" s="1000"/>
      <c r="DD82" s="1000"/>
      <c r="DE82" s="1000"/>
      <c r="DF82" s="1001"/>
      <c r="DG82" s="999"/>
      <c r="DH82" s="1000"/>
      <c r="DI82" s="1000"/>
      <c r="DJ82" s="1000"/>
      <c r="DK82" s="1001"/>
      <c r="DL82" s="999"/>
      <c r="DM82" s="1000"/>
      <c r="DN82" s="1000"/>
      <c r="DO82" s="1000"/>
      <c r="DP82" s="1001"/>
      <c r="DQ82" s="999"/>
      <c r="DR82" s="1000"/>
      <c r="DS82" s="1000"/>
      <c r="DT82" s="1000"/>
      <c r="DU82" s="1001"/>
      <c r="DV82" s="988"/>
      <c r="DW82" s="989"/>
      <c r="DX82" s="989"/>
      <c r="DY82" s="989"/>
      <c r="DZ82" s="990"/>
      <c r="EA82" s="212"/>
    </row>
    <row r="83" spans="1:131" ht="26.55" customHeight="1" x14ac:dyDescent="0.2">
      <c r="A83" s="220">
        <v>16</v>
      </c>
      <c r="B83" s="1017"/>
      <c r="C83" s="1018"/>
      <c r="D83" s="1018"/>
      <c r="E83" s="1018"/>
      <c r="F83" s="1018"/>
      <c r="G83" s="1018"/>
      <c r="H83" s="1018"/>
      <c r="I83" s="1018"/>
      <c r="J83" s="1018"/>
      <c r="K83" s="1018"/>
      <c r="L83" s="1018"/>
      <c r="M83" s="1018"/>
      <c r="N83" s="1018"/>
      <c r="O83" s="1018"/>
      <c r="P83" s="1019"/>
      <c r="Q83" s="1020"/>
      <c r="R83" s="1014"/>
      <c r="S83" s="1014"/>
      <c r="T83" s="1014"/>
      <c r="U83" s="1014"/>
      <c r="V83" s="1014"/>
      <c r="W83" s="1014"/>
      <c r="X83" s="1014"/>
      <c r="Y83" s="1014"/>
      <c r="Z83" s="1014"/>
      <c r="AA83" s="1014"/>
      <c r="AB83" s="1014"/>
      <c r="AC83" s="1014"/>
      <c r="AD83" s="1014"/>
      <c r="AE83" s="1014"/>
      <c r="AF83" s="1014"/>
      <c r="AG83" s="1014"/>
      <c r="AH83" s="1014"/>
      <c r="AI83" s="1014"/>
      <c r="AJ83" s="1014"/>
      <c r="AK83" s="1014"/>
      <c r="AL83" s="1014"/>
      <c r="AM83" s="1014"/>
      <c r="AN83" s="1014"/>
      <c r="AO83" s="1014"/>
      <c r="AP83" s="1014"/>
      <c r="AQ83" s="1014"/>
      <c r="AR83" s="1014"/>
      <c r="AS83" s="1014"/>
      <c r="AT83" s="1014"/>
      <c r="AU83" s="1014"/>
      <c r="AV83" s="1014"/>
      <c r="AW83" s="1014"/>
      <c r="AX83" s="1014"/>
      <c r="AY83" s="1014"/>
      <c r="AZ83" s="1015"/>
      <c r="BA83" s="1015"/>
      <c r="BB83" s="1015"/>
      <c r="BC83" s="1015"/>
      <c r="BD83" s="1016"/>
      <c r="BE83" s="223"/>
      <c r="BF83" s="223"/>
      <c r="BG83" s="223"/>
      <c r="BH83" s="223"/>
      <c r="BI83" s="223"/>
      <c r="BJ83" s="223"/>
      <c r="BK83" s="223"/>
      <c r="BL83" s="223"/>
      <c r="BM83" s="223"/>
      <c r="BN83" s="223"/>
      <c r="BO83" s="223"/>
      <c r="BP83" s="223"/>
      <c r="BQ83" s="220">
        <v>77</v>
      </c>
      <c r="BR83" s="225"/>
      <c r="BS83" s="988"/>
      <c r="BT83" s="989"/>
      <c r="BU83" s="989"/>
      <c r="BV83" s="989"/>
      <c r="BW83" s="989"/>
      <c r="BX83" s="989"/>
      <c r="BY83" s="989"/>
      <c r="BZ83" s="989"/>
      <c r="CA83" s="989"/>
      <c r="CB83" s="989"/>
      <c r="CC83" s="989"/>
      <c r="CD83" s="989"/>
      <c r="CE83" s="989"/>
      <c r="CF83" s="989"/>
      <c r="CG83" s="998"/>
      <c r="CH83" s="999"/>
      <c r="CI83" s="1000"/>
      <c r="CJ83" s="1000"/>
      <c r="CK83" s="1000"/>
      <c r="CL83" s="1001"/>
      <c r="CM83" s="999"/>
      <c r="CN83" s="1000"/>
      <c r="CO83" s="1000"/>
      <c r="CP83" s="1000"/>
      <c r="CQ83" s="1001"/>
      <c r="CR83" s="999"/>
      <c r="CS83" s="1000"/>
      <c r="CT83" s="1000"/>
      <c r="CU83" s="1000"/>
      <c r="CV83" s="1001"/>
      <c r="CW83" s="999"/>
      <c r="CX83" s="1000"/>
      <c r="CY83" s="1000"/>
      <c r="CZ83" s="1000"/>
      <c r="DA83" s="1001"/>
      <c r="DB83" s="999"/>
      <c r="DC83" s="1000"/>
      <c r="DD83" s="1000"/>
      <c r="DE83" s="1000"/>
      <c r="DF83" s="1001"/>
      <c r="DG83" s="999"/>
      <c r="DH83" s="1000"/>
      <c r="DI83" s="1000"/>
      <c r="DJ83" s="1000"/>
      <c r="DK83" s="1001"/>
      <c r="DL83" s="999"/>
      <c r="DM83" s="1000"/>
      <c r="DN83" s="1000"/>
      <c r="DO83" s="1000"/>
      <c r="DP83" s="1001"/>
      <c r="DQ83" s="999"/>
      <c r="DR83" s="1000"/>
      <c r="DS83" s="1000"/>
      <c r="DT83" s="1000"/>
      <c r="DU83" s="1001"/>
      <c r="DV83" s="988"/>
      <c r="DW83" s="989"/>
      <c r="DX83" s="989"/>
      <c r="DY83" s="989"/>
      <c r="DZ83" s="990"/>
      <c r="EA83" s="212"/>
    </row>
    <row r="84" spans="1:131" ht="26.55" customHeight="1" x14ac:dyDescent="0.2">
      <c r="A84" s="220">
        <v>17</v>
      </c>
      <c r="B84" s="1017"/>
      <c r="C84" s="1018"/>
      <c r="D84" s="1018"/>
      <c r="E84" s="1018"/>
      <c r="F84" s="1018"/>
      <c r="G84" s="1018"/>
      <c r="H84" s="1018"/>
      <c r="I84" s="1018"/>
      <c r="J84" s="1018"/>
      <c r="K84" s="1018"/>
      <c r="L84" s="1018"/>
      <c r="M84" s="1018"/>
      <c r="N84" s="1018"/>
      <c r="O84" s="1018"/>
      <c r="P84" s="1019"/>
      <c r="Q84" s="1020"/>
      <c r="R84" s="1014"/>
      <c r="S84" s="1014"/>
      <c r="T84" s="1014"/>
      <c r="U84" s="1014"/>
      <c r="V84" s="1014"/>
      <c r="W84" s="1014"/>
      <c r="X84" s="1014"/>
      <c r="Y84" s="1014"/>
      <c r="Z84" s="1014"/>
      <c r="AA84" s="1014"/>
      <c r="AB84" s="1014"/>
      <c r="AC84" s="1014"/>
      <c r="AD84" s="1014"/>
      <c r="AE84" s="1014"/>
      <c r="AF84" s="1014"/>
      <c r="AG84" s="1014"/>
      <c r="AH84" s="1014"/>
      <c r="AI84" s="1014"/>
      <c r="AJ84" s="1014"/>
      <c r="AK84" s="1014"/>
      <c r="AL84" s="1014"/>
      <c r="AM84" s="1014"/>
      <c r="AN84" s="1014"/>
      <c r="AO84" s="1014"/>
      <c r="AP84" s="1014"/>
      <c r="AQ84" s="1014"/>
      <c r="AR84" s="1014"/>
      <c r="AS84" s="1014"/>
      <c r="AT84" s="1014"/>
      <c r="AU84" s="1014"/>
      <c r="AV84" s="1014"/>
      <c r="AW84" s="1014"/>
      <c r="AX84" s="1014"/>
      <c r="AY84" s="1014"/>
      <c r="AZ84" s="1015"/>
      <c r="BA84" s="1015"/>
      <c r="BB84" s="1015"/>
      <c r="BC84" s="1015"/>
      <c r="BD84" s="1016"/>
      <c r="BE84" s="223"/>
      <c r="BF84" s="223"/>
      <c r="BG84" s="223"/>
      <c r="BH84" s="223"/>
      <c r="BI84" s="223"/>
      <c r="BJ84" s="223"/>
      <c r="BK84" s="223"/>
      <c r="BL84" s="223"/>
      <c r="BM84" s="223"/>
      <c r="BN84" s="223"/>
      <c r="BO84" s="223"/>
      <c r="BP84" s="223"/>
      <c r="BQ84" s="220">
        <v>78</v>
      </c>
      <c r="BR84" s="225"/>
      <c r="BS84" s="988"/>
      <c r="BT84" s="989"/>
      <c r="BU84" s="989"/>
      <c r="BV84" s="989"/>
      <c r="BW84" s="989"/>
      <c r="BX84" s="989"/>
      <c r="BY84" s="989"/>
      <c r="BZ84" s="989"/>
      <c r="CA84" s="989"/>
      <c r="CB84" s="989"/>
      <c r="CC84" s="989"/>
      <c r="CD84" s="989"/>
      <c r="CE84" s="989"/>
      <c r="CF84" s="989"/>
      <c r="CG84" s="998"/>
      <c r="CH84" s="999"/>
      <c r="CI84" s="1000"/>
      <c r="CJ84" s="1000"/>
      <c r="CK84" s="1000"/>
      <c r="CL84" s="1001"/>
      <c r="CM84" s="999"/>
      <c r="CN84" s="1000"/>
      <c r="CO84" s="1000"/>
      <c r="CP84" s="1000"/>
      <c r="CQ84" s="1001"/>
      <c r="CR84" s="999"/>
      <c r="CS84" s="1000"/>
      <c r="CT84" s="1000"/>
      <c r="CU84" s="1000"/>
      <c r="CV84" s="1001"/>
      <c r="CW84" s="999"/>
      <c r="CX84" s="1000"/>
      <c r="CY84" s="1000"/>
      <c r="CZ84" s="1000"/>
      <c r="DA84" s="1001"/>
      <c r="DB84" s="999"/>
      <c r="DC84" s="1000"/>
      <c r="DD84" s="1000"/>
      <c r="DE84" s="1000"/>
      <c r="DF84" s="1001"/>
      <c r="DG84" s="999"/>
      <c r="DH84" s="1000"/>
      <c r="DI84" s="1000"/>
      <c r="DJ84" s="1000"/>
      <c r="DK84" s="1001"/>
      <c r="DL84" s="999"/>
      <c r="DM84" s="1000"/>
      <c r="DN84" s="1000"/>
      <c r="DO84" s="1000"/>
      <c r="DP84" s="1001"/>
      <c r="DQ84" s="999"/>
      <c r="DR84" s="1000"/>
      <c r="DS84" s="1000"/>
      <c r="DT84" s="1000"/>
      <c r="DU84" s="1001"/>
      <c r="DV84" s="988"/>
      <c r="DW84" s="989"/>
      <c r="DX84" s="989"/>
      <c r="DY84" s="989"/>
      <c r="DZ84" s="990"/>
      <c r="EA84" s="212"/>
    </row>
    <row r="85" spans="1:131" ht="26.55" customHeight="1" x14ac:dyDescent="0.2">
      <c r="A85" s="220">
        <v>18</v>
      </c>
      <c r="B85" s="1017"/>
      <c r="C85" s="1018"/>
      <c r="D85" s="1018"/>
      <c r="E85" s="1018"/>
      <c r="F85" s="1018"/>
      <c r="G85" s="1018"/>
      <c r="H85" s="1018"/>
      <c r="I85" s="1018"/>
      <c r="J85" s="1018"/>
      <c r="K85" s="1018"/>
      <c r="L85" s="1018"/>
      <c r="M85" s="1018"/>
      <c r="N85" s="1018"/>
      <c r="O85" s="1018"/>
      <c r="P85" s="1019"/>
      <c r="Q85" s="1020"/>
      <c r="R85" s="1014"/>
      <c r="S85" s="1014"/>
      <c r="T85" s="1014"/>
      <c r="U85" s="1014"/>
      <c r="V85" s="1014"/>
      <c r="W85" s="1014"/>
      <c r="X85" s="1014"/>
      <c r="Y85" s="1014"/>
      <c r="Z85" s="1014"/>
      <c r="AA85" s="1014"/>
      <c r="AB85" s="1014"/>
      <c r="AC85" s="1014"/>
      <c r="AD85" s="1014"/>
      <c r="AE85" s="1014"/>
      <c r="AF85" s="1014"/>
      <c r="AG85" s="1014"/>
      <c r="AH85" s="1014"/>
      <c r="AI85" s="1014"/>
      <c r="AJ85" s="1014"/>
      <c r="AK85" s="1014"/>
      <c r="AL85" s="1014"/>
      <c r="AM85" s="1014"/>
      <c r="AN85" s="1014"/>
      <c r="AO85" s="1014"/>
      <c r="AP85" s="1014"/>
      <c r="AQ85" s="1014"/>
      <c r="AR85" s="1014"/>
      <c r="AS85" s="1014"/>
      <c r="AT85" s="1014"/>
      <c r="AU85" s="1014"/>
      <c r="AV85" s="1014"/>
      <c r="AW85" s="1014"/>
      <c r="AX85" s="1014"/>
      <c r="AY85" s="1014"/>
      <c r="AZ85" s="1015"/>
      <c r="BA85" s="1015"/>
      <c r="BB85" s="1015"/>
      <c r="BC85" s="1015"/>
      <c r="BD85" s="1016"/>
      <c r="BE85" s="223"/>
      <c r="BF85" s="223"/>
      <c r="BG85" s="223"/>
      <c r="BH85" s="223"/>
      <c r="BI85" s="223"/>
      <c r="BJ85" s="223"/>
      <c r="BK85" s="223"/>
      <c r="BL85" s="223"/>
      <c r="BM85" s="223"/>
      <c r="BN85" s="223"/>
      <c r="BO85" s="223"/>
      <c r="BP85" s="223"/>
      <c r="BQ85" s="220">
        <v>79</v>
      </c>
      <c r="BR85" s="225"/>
      <c r="BS85" s="988"/>
      <c r="BT85" s="989"/>
      <c r="BU85" s="989"/>
      <c r="BV85" s="989"/>
      <c r="BW85" s="989"/>
      <c r="BX85" s="989"/>
      <c r="BY85" s="989"/>
      <c r="BZ85" s="989"/>
      <c r="CA85" s="989"/>
      <c r="CB85" s="989"/>
      <c r="CC85" s="989"/>
      <c r="CD85" s="989"/>
      <c r="CE85" s="989"/>
      <c r="CF85" s="989"/>
      <c r="CG85" s="998"/>
      <c r="CH85" s="999"/>
      <c r="CI85" s="1000"/>
      <c r="CJ85" s="1000"/>
      <c r="CK85" s="1000"/>
      <c r="CL85" s="1001"/>
      <c r="CM85" s="999"/>
      <c r="CN85" s="1000"/>
      <c r="CO85" s="1000"/>
      <c r="CP85" s="1000"/>
      <c r="CQ85" s="1001"/>
      <c r="CR85" s="999"/>
      <c r="CS85" s="1000"/>
      <c r="CT85" s="1000"/>
      <c r="CU85" s="1000"/>
      <c r="CV85" s="1001"/>
      <c r="CW85" s="999"/>
      <c r="CX85" s="1000"/>
      <c r="CY85" s="1000"/>
      <c r="CZ85" s="1000"/>
      <c r="DA85" s="1001"/>
      <c r="DB85" s="999"/>
      <c r="DC85" s="1000"/>
      <c r="DD85" s="1000"/>
      <c r="DE85" s="1000"/>
      <c r="DF85" s="1001"/>
      <c r="DG85" s="999"/>
      <c r="DH85" s="1000"/>
      <c r="DI85" s="1000"/>
      <c r="DJ85" s="1000"/>
      <c r="DK85" s="1001"/>
      <c r="DL85" s="999"/>
      <c r="DM85" s="1000"/>
      <c r="DN85" s="1000"/>
      <c r="DO85" s="1000"/>
      <c r="DP85" s="1001"/>
      <c r="DQ85" s="999"/>
      <c r="DR85" s="1000"/>
      <c r="DS85" s="1000"/>
      <c r="DT85" s="1000"/>
      <c r="DU85" s="1001"/>
      <c r="DV85" s="988"/>
      <c r="DW85" s="989"/>
      <c r="DX85" s="989"/>
      <c r="DY85" s="989"/>
      <c r="DZ85" s="990"/>
      <c r="EA85" s="212"/>
    </row>
    <row r="86" spans="1:131" ht="26.55" customHeight="1" x14ac:dyDescent="0.2">
      <c r="A86" s="220">
        <v>19</v>
      </c>
      <c r="B86" s="1017"/>
      <c r="C86" s="1018"/>
      <c r="D86" s="1018"/>
      <c r="E86" s="1018"/>
      <c r="F86" s="1018"/>
      <c r="G86" s="1018"/>
      <c r="H86" s="1018"/>
      <c r="I86" s="1018"/>
      <c r="J86" s="1018"/>
      <c r="K86" s="1018"/>
      <c r="L86" s="1018"/>
      <c r="M86" s="1018"/>
      <c r="N86" s="1018"/>
      <c r="O86" s="1018"/>
      <c r="P86" s="1019"/>
      <c r="Q86" s="1020"/>
      <c r="R86" s="1014"/>
      <c r="S86" s="1014"/>
      <c r="T86" s="1014"/>
      <c r="U86" s="1014"/>
      <c r="V86" s="1014"/>
      <c r="W86" s="1014"/>
      <c r="X86" s="1014"/>
      <c r="Y86" s="1014"/>
      <c r="Z86" s="1014"/>
      <c r="AA86" s="1014"/>
      <c r="AB86" s="1014"/>
      <c r="AC86" s="1014"/>
      <c r="AD86" s="1014"/>
      <c r="AE86" s="1014"/>
      <c r="AF86" s="1014"/>
      <c r="AG86" s="1014"/>
      <c r="AH86" s="1014"/>
      <c r="AI86" s="1014"/>
      <c r="AJ86" s="1014"/>
      <c r="AK86" s="1014"/>
      <c r="AL86" s="1014"/>
      <c r="AM86" s="1014"/>
      <c r="AN86" s="1014"/>
      <c r="AO86" s="1014"/>
      <c r="AP86" s="1014"/>
      <c r="AQ86" s="1014"/>
      <c r="AR86" s="1014"/>
      <c r="AS86" s="1014"/>
      <c r="AT86" s="1014"/>
      <c r="AU86" s="1014"/>
      <c r="AV86" s="1014"/>
      <c r="AW86" s="1014"/>
      <c r="AX86" s="1014"/>
      <c r="AY86" s="1014"/>
      <c r="AZ86" s="1015"/>
      <c r="BA86" s="1015"/>
      <c r="BB86" s="1015"/>
      <c r="BC86" s="1015"/>
      <c r="BD86" s="1016"/>
      <c r="BE86" s="223"/>
      <c r="BF86" s="223"/>
      <c r="BG86" s="223"/>
      <c r="BH86" s="223"/>
      <c r="BI86" s="223"/>
      <c r="BJ86" s="223"/>
      <c r="BK86" s="223"/>
      <c r="BL86" s="223"/>
      <c r="BM86" s="223"/>
      <c r="BN86" s="223"/>
      <c r="BO86" s="223"/>
      <c r="BP86" s="223"/>
      <c r="BQ86" s="220">
        <v>80</v>
      </c>
      <c r="BR86" s="225"/>
      <c r="BS86" s="988"/>
      <c r="BT86" s="989"/>
      <c r="BU86" s="989"/>
      <c r="BV86" s="989"/>
      <c r="BW86" s="989"/>
      <c r="BX86" s="989"/>
      <c r="BY86" s="989"/>
      <c r="BZ86" s="989"/>
      <c r="CA86" s="989"/>
      <c r="CB86" s="989"/>
      <c r="CC86" s="989"/>
      <c r="CD86" s="989"/>
      <c r="CE86" s="989"/>
      <c r="CF86" s="989"/>
      <c r="CG86" s="998"/>
      <c r="CH86" s="999"/>
      <c r="CI86" s="1000"/>
      <c r="CJ86" s="1000"/>
      <c r="CK86" s="1000"/>
      <c r="CL86" s="1001"/>
      <c r="CM86" s="999"/>
      <c r="CN86" s="1000"/>
      <c r="CO86" s="1000"/>
      <c r="CP86" s="1000"/>
      <c r="CQ86" s="1001"/>
      <c r="CR86" s="999"/>
      <c r="CS86" s="1000"/>
      <c r="CT86" s="1000"/>
      <c r="CU86" s="1000"/>
      <c r="CV86" s="1001"/>
      <c r="CW86" s="999"/>
      <c r="CX86" s="1000"/>
      <c r="CY86" s="1000"/>
      <c r="CZ86" s="1000"/>
      <c r="DA86" s="1001"/>
      <c r="DB86" s="999"/>
      <c r="DC86" s="1000"/>
      <c r="DD86" s="1000"/>
      <c r="DE86" s="1000"/>
      <c r="DF86" s="1001"/>
      <c r="DG86" s="999"/>
      <c r="DH86" s="1000"/>
      <c r="DI86" s="1000"/>
      <c r="DJ86" s="1000"/>
      <c r="DK86" s="1001"/>
      <c r="DL86" s="999"/>
      <c r="DM86" s="1000"/>
      <c r="DN86" s="1000"/>
      <c r="DO86" s="1000"/>
      <c r="DP86" s="1001"/>
      <c r="DQ86" s="999"/>
      <c r="DR86" s="1000"/>
      <c r="DS86" s="1000"/>
      <c r="DT86" s="1000"/>
      <c r="DU86" s="1001"/>
      <c r="DV86" s="988"/>
      <c r="DW86" s="989"/>
      <c r="DX86" s="989"/>
      <c r="DY86" s="989"/>
      <c r="DZ86" s="990"/>
      <c r="EA86" s="212"/>
    </row>
    <row r="87" spans="1:131" ht="26.55" customHeight="1" x14ac:dyDescent="0.2">
      <c r="A87" s="226">
        <v>20</v>
      </c>
      <c r="B87" s="1007"/>
      <c r="C87" s="1008"/>
      <c r="D87" s="1008"/>
      <c r="E87" s="1008"/>
      <c r="F87" s="1008"/>
      <c r="G87" s="1008"/>
      <c r="H87" s="1008"/>
      <c r="I87" s="1008"/>
      <c r="J87" s="1008"/>
      <c r="K87" s="1008"/>
      <c r="L87" s="1008"/>
      <c r="M87" s="1008"/>
      <c r="N87" s="1008"/>
      <c r="O87" s="1008"/>
      <c r="P87" s="1009"/>
      <c r="Q87" s="1010"/>
      <c r="R87" s="1011"/>
      <c r="S87" s="1011"/>
      <c r="T87" s="1011"/>
      <c r="U87" s="1011"/>
      <c r="V87" s="1011"/>
      <c r="W87" s="1011"/>
      <c r="X87" s="1011"/>
      <c r="Y87" s="1011"/>
      <c r="Z87" s="1011"/>
      <c r="AA87" s="1011"/>
      <c r="AB87" s="1011"/>
      <c r="AC87" s="1011"/>
      <c r="AD87" s="1011"/>
      <c r="AE87" s="1011"/>
      <c r="AF87" s="1011"/>
      <c r="AG87" s="1011"/>
      <c r="AH87" s="1011"/>
      <c r="AI87" s="1011"/>
      <c r="AJ87" s="1011"/>
      <c r="AK87" s="1011"/>
      <c r="AL87" s="1011"/>
      <c r="AM87" s="1011"/>
      <c r="AN87" s="1011"/>
      <c r="AO87" s="1011"/>
      <c r="AP87" s="1011"/>
      <c r="AQ87" s="1011"/>
      <c r="AR87" s="1011"/>
      <c r="AS87" s="1011"/>
      <c r="AT87" s="1011"/>
      <c r="AU87" s="1011"/>
      <c r="AV87" s="1011"/>
      <c r="AW87" s="1011"/>
      <c r="AX87" s="1011"/>
      <c r="AY87" s="1011"/>
      <c r="AZ87" s="1012"/>
      <c r="BA87" s="1012"/>
      <c r="BB87" s="1012"/>
      <c r="BC87" s="1012"/>
      <c r="BD87" s="1013"/>
      <c r="BE87" s="223"/>
      <c r="BF87" s="223"/>
      <c r="BG87" s="223"/>
      <c r="BH87" s="223"/>
      <c r="BI87" s="223"/>
      <c r="BJ87" s="223"/>
      <c r="BK87" s="223"/>
      <c r="BL87" s="223"/>
      <c r="BM87" s="223"/>
      <c r="BN87" s="223"/>
      <c r="BO87" s="223"/>
      <c r="BP87" s="223"/>
      <c r="BQ87" s="220">
        <v>81</v>
      </c>
      <c r="BR87" s="225"/>
      <c r="BS87" s="988"/>
      <c r="BT87" s="989"/>
      <c r="BU87" s="989"/>
      <c r="BV87" s="989"/>
      <c r="BW87" s="989"/>
      <c r="BX87" s="989"/>
      <c r="BY87" s="989"/>
      <c r="BZ87" s="989"/>
      <c r="CA87" s="989"/>
      <c r="CB87" s="989"/>
      <c r="CC87" s="989"/>
      <c r="CD87" s="989"/>
      <c r="CE87" s="989"/>
      <c r="CF87" s="989"/>
      <c r="CG87" s="998"/>
      <c r="CH87" s="999"/>
      <c r="CI87" s="1000"/>
      <c r="CJ87" s="1000"/>
      <c r="CK87" s="1000"/>
      <c r="CL87" s="1001"/>
      <c r="CM87" s="999"/>
      <c r="CN87" s="1000"/>
      <c r="CO87" s="1000"/>
      <c r="CP87" s="1000"/>
      <c r="CQ87" s="1001"/>
      <c r="CR87" s="999"/>
      <c r="CS87" s="1000"/>
      <c r="CT87" s="1000"/>
      <c r="CU87" s="1000"/>
      <c r="CV87" s="1001"/>
      <c r="CW87" s="999"/>
      <c r="CX87" s="1000"/>
      <c r="CY87" s="1000"/>
      <c r="CZ87" s="1000"/>
      <c r="DA87" s="1001"/>
      <c r="DB87" s="999"/>
      <c r="DC87" s="1000"/>
      <c r="DD87" s="1000"/>
      <c r="DE87" s="1000"/>
      <c r="DF87" s="1001"/>
      <c r="DG87" s="999"/>
      <c r="DH87" s="1000"/>
      <c r="DI87" s="1000"/>
      <c r="DJ87" s="1000"/>
      <c r="DK87" s="1001"/>
      <c r="DL87" s="999"/>
      <c r="DM87" s="1000"/>
      <c r="DN87" s="1000"/>
      <c r="DO87" s="1000"/>
      <c r="DP87" s="1001"/>
      <c r="DQ87" s="999"/>
      <c r="DR87" s="1000"/>
      <c r="DS87" s="1000"/>
      <c r="DT87" s="1000"/>
      <c r="DU87" s="1001"/>
      <c r="DV87" s="988"/>
      <c r="DW87" s="989"/>
      <c r="DX87" s="989"/>
      <c r="DY87" s="989"/>
      <c r="DZ87" s="990"/>
      <c r="EA87" s="212"/>
    </row>
    <row r="88" spans="1:131" ht="26.55" customHeight="1" thickBot="1" x14ac:dyDescent="0.25">
      <c r="A88" s="222" t="s">
        <v>377</v>
      </c>
      <c r="B88" s="980" t="s">
        <v>404</v>
      </c>
      <c r="C88" s="981"/>
      <c r="D88" s="981"/>
      <c r="E88" s="981"/>
      <c r="F88" s="981"/>
      <c r="G88" s="981"/>
      <c r="H88" s="981"/>
      <c r="I88" s="981"/>
      <c r="J88" s="981"/>
      <c r="K88" s="981"/>
      <c r="L88" s="981"/>
      <c r="M88" s="981"/>
      <c r="N88" s="981"/>
      <c r="O88" s="981"/>
      <c r="P88" s="991"/>
      <c r="Q88" s="1005"/>
      <c r="R88" s="1006"/>
      <c r="S88" s="1006"/>
      <c r="T88" s="1006"/>
      <c r="U88" s="1006"/>
      <c r="V88" s="1006"/>
      <c r="W88" s="1006"/>
      <c r="X88" s="1006"/>
      <c r="Y88" s="1006"/>
      <c r="Z88" s="1006"/>
      <c r="AA88" s="1006"/>
      <c r="AB88" s="1006"/>
      <c r="AC88" s="1006"/>
      <c r="AD88" s="1006"/>
      <c r="AE88" s="1006"/>
      <c r="AF88" s="1002">
        <v>32171</v>
      </c>
      <c r="AG88" s="1002"/>
      <c r="AH88" s="1002"/>
      <c r="AI88" s="1002"/>
      <c r="AJ88" s="1002"/>
      <c r="AK88" s="1006"/>
      <c r="AL88" s="1006"/>
      <c r="AM88" s="1006"/>
      <c r="AN88" s="1006"/>
      <c r="AO88" s="1006"/>
      <c r="AP88" s="1002"/>
      <c r="AQ88" s="1002"/>
      <c r="AR88" s="1002"/>
      <c r="AS88" s="1002"/>
      <c r="AT88" s="1002"/>
      <c r="AU88" s="1002"/>
      <c r="AV88" s="1002"/>
      <c r="AW88" s="1002"/>
      <c r="AX88" s="1002"/>
      <c r="AY88" s="1002"/>
      <c r="AZ88" s="1003"/>
      <c r="BA88" s="1003"/>
      <c r="BB88" s="1003"/>
      <c r="BC88" s="1003"/>
      <c r="BD88" s="1004"/>
      <c r="BE88" s="223"/>
      <c r="BF88" s="223"/>
      <c r="BG88" s="223"/>
      <c r="BH88" s="223"/>
      <c r="BI88" s="223"/>
      <c r="BJ88" s="223"/>
      <c r="BK88" s="223"/>
      <c r="BL88" s="223"/>
      <c r="BM88" s="223"/>
      <c r="BN88" s="223"/>
      <c r="BO88" s="223"/>
      <c r="BP88" s="223"/>
      <c r="BQ88" s="220">
        <v>82</v>
      </c>
      <c r="BR88" s="225"/>
      <c r="BS88" s="988"/>
      <c r="BT88" s="989"/>
      <c r="BU88" s="989"/>
      <c r="BV88" s="989"/>
      <c r="BW88" s="989"/>
      <c r="BX88" s="989"/>
      <c r="BY88" s="989"/>
      <c r="BZ88" s="989"/>
      <c r="CA88" s="989"/>
      <c r="CB88" s="989"/>
      <c r="CC88" s="989"/>
      <c r="CD88" s="989"/>
      <c r="CE88" s="989"/>
      <c r="CF88" s="989"/>
      <c r="CG88" s="998"/>
      <c r="CH88" s="999"/>
      <c r="CI88" s="1000"/>
      <c r="CJ88" s="1000"/>
      <c r="CK88" s="1000"/>
      <c r="CL88" s="1001"/>
      <c r="CM88" s="999"/>
      <c r="CN88" s="1000"/>
      <c r="CO88" s="1000"/>
      <c r="CP88" s="1000"/>
      <c r="CQ88" s="1001"/>
      <c r="CR88" s="999"/>
      <c r="CS88" s="1000"/>
      <c r="CT88" s="1000"/>
      <c r="CU88" s="1000"/>
      <c r="CV88" s="1001"/>
      <c r="CW88" s="999"/>
      <c r="CX88" s="1000"/>
      <c r="CY88" s="1000"/>
      <c r="CZ88" s="1000"/>
      <c r="DA88" s="1001"/>
      <c r="DB88" s="999"/>
      <c r="DC88" s="1000"/>
      <c r="DD88" s="1000"/>
      <c r="DE88" s="1000"/>
      <c r="DF88" s="1001"/>
      <c r="DG88" s="999"/>
      <c r="DH88" s="1000"/>
      <c r="DI88" s="1000"/>
      <c r="DJ88" s="1000"/>
      <c r="DK88" s="1001"/>
      <c r="DL88" s="999"/>
      <c r="DM88" s="1000"/>
      <c r="DN88" s="1000"/>
      <c r="DO88" s="1000"/>
      <c r="DP88" s="1001"/>
      <c r="DQ88" s="999"/>
      <c r="DR88" s="1000"/>
      <c r="DS88" s="1000"/>
      <c r="DT88" s="1000"/>
      <c r="DU88" s="1001"/>
      <c r="DV88" s="988"/>
      <c r="DW88" s="989"/>
      <c r="DX88" s="989"/>
      <c r="DY88" s="989"/>
      <c r="DZ88" s="990"/>
      <c r="EA88" s="212"/>
    </row>
    <row r="89" spans="1:131" ht="26.5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8"/>
      <c r="BT89" s="989"/>
      <c r="BU89" s="989"/>
      <c r="BV89" s="989"/>
      <c r="BW89" s="989"/>
      <c r="BX89" s="989"/>
      <c r="BY89" s="989"/>
      <c r="BZ89" s="989"/>
      <c r="CA89" s="989"/>
      <c r="CB89" s="989"/>
      <c r="CC89" s="989"/>
      <c r="CD89" s="989"/>
      <c r="CE89" s="989"/>
      <c r="CF89" s="989"/>
      <c r="CG89" s="998"/>
      <c r="CH89" s="999"/>
      <c r="CI89" s="1000"/>
      <c r="CJ89" s="1000"/>
      <c r="CK89" s="1000"/>
      <c r="CL89" s="1001"/>
      <c r="CM89" s="999"/>
      <c r="CN89" s="1000"/>
      <c r="CO89" s="1000"/>
      <c r="CP89" s="1000"/>
      <c r="CQ89" s="1001"/>
      <c r="CR89" s="999"/>
      <c r="CS89" s="1000"/>
      <c r="CT89" s="1000"/>
      <c r="CU89" s="1000"/>
      <c r="CV89" s="1001"/>
      <c r="CW89" s="999"/>
      <c r="CX89" s="1000"/>
      <c r="CY89" s="1000"/>
      <c r="CZ89" s="1000"/>
      <c r="DA89" s="1001"/>
      <c r="DB89" s="999"/>
      <c r="DC89" s="1000"/>
      <c r="DD89" s="1000"/>
      <c r="DE89" s="1000"/>
      <c r="DF89" s="1001"/>
      <c r="DG89" s="999"/>
      <c r="DH89" s="1000"/>
      <c r="DI89" s="1000"/>
      <c r="DJ89" s="1000"/>
      <c r="DK89" s="1001"/>
      <c r="DL89" s="999"/>
      <c r="DM89" s="1000"/>
      <c r="DN89" s="1000"/>
      <c r="DO89" s="1000"/>
      <c r="DP89" s="1001"/>
      <c r="DQ89" s="999"/>
      <c r="DR89" s="1000"/>
      <c r="DS89" s="1000"/>
      <c r="DT89" s="1000"/>
      <c r="DU89" s="1001"/>
      <c r="DV89" s="988"/>
      <c r="DW89" s="989"/>
      <c r="DX89" s="989"/>
      <c r="DY89" s="989"/>
      <c r="DZ89" s="990"/>
      <c r="EA89" s="212"/>
    </row>
    <row r="90" spans="1:131" ht="26.5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8"/>
      <c r="BT90" s="989"/>
      <c r="BU90" s="989"/>
      <c r="BV90" s="989"/>
      <c r="BW90" s="989"/>
      <c r="BX90" s="989"/>
      <c r="BY90" s="989"/>
      <c r="BZ90" s="989"/>
      <c r="CA90" s="989"/>
      <c r="CB90" s="989"/>
      <c r="CC90" s="989"/>
      <c r="CD90" s="989"/>
      <c r="CE90" s="989"/>
      <c r="CF90" s="989"/>
      <c r="CG90" s="998"/>
      <c r="CH90" s="999"/>
      <c r="CI90" s="1000"/>
      <c r="CJ90" s="1000"/>
      <c r="CK90" s="1000"/>
      <c r="CL90" s="1001"/>
      <c r="CM90" s="999"/>
      <c r="CN90" s="1000"/>
      <c r="CO90" s="1000"/>
      <c r="CP90" s="1000"/>
      <c r="CQ90" s="1001"/>
      <c r="CR90" s="999"/>
      <c r="CS90" s="1000"/>
      <c r="CT90" s="1000"/>
      <c r="CU90" s="1000"/>
      <c r="CV90" s="1001"/>
      <c r="CW90" s="999"/>
      <c r="CX90" s="1000"/>
      <c r="CY90" s="1000"/>
      <c r="CZ90" s="1000"/>
      <c r="DA90" s="1001"/>
      <c r="DB90" s="999"/>
      <c r="DC90" s="1000"/>
      <c r="DD90" s="1000"/>
      <c r="DE90" s="1000"/>
      <c r="DF90" s="1001"/>
      <c r="DG90" s="999"/>
      <c r="DH90" s="1000"/>
      <c r="DI90" s="1000"/>
      <c r="DJ90" s="1000"/>
      <c r="DK90" s="1001"/>
      <c r="DL90" s="999"/>
      <c r="DM90" s="1000"/>
      <c r="DN90" s="1000"/>
      <c r="DO90" s="1000"/>
      <c r="DP90" s="1001"/>
      <c r="DQ90" s="999"/>
      <c r="DR90" s="1000"/>
      <c r="DS90" s="1000"/>
      <c r="DT90" s="1000"/>
      <c r="DU90" s="1001"/>
      <c r="DV90" s="988"/>
      <c r="DW90" s="989"/>
      <c r="DX90" s="989"/>
      <c r="DY90" s="989"/>
      <c r="DZ90" s="990"/>
      <c r="EA90" s="212"/>
    </row>
    <row r="91" spans="1:131" ht="26.5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8"/>
      <c r="BT91" s="989"/>
      <c r="BU91" s="989"/>
      <c r="BV91" s="989"/>
      <c r="BW91" s="989"/>
      <c r="BX91" s="989"/>
      <c r="BY91" s="989"/>
      <c r="BZ91" s="989"/>
      <c r="CA91" s="989"/>
      <c r="CB91" s="989"/>
      <c r="CC91" s="989"/>
      <c r="CD91" s="989"/>
      <c r="CE91" s="989"/>
      <c r="CF91" s="989"/>
      <c r="CG91" s="998"/>
      <c r="CH91" s="999"/>
      <c r="CI91" s="1000"/>
      <c r="CJ91" s="1000"/>
      <c r="CK91" s="1000"/>
      <c r="CL91" s="1001"/>
      <c r="CM91" s="999"/>
      <c r="CN91" s="1000"/>
      <c r="CO91" s="1000"/>
      <c r="CP91" s="1000"/>
      <c r="CQ91" s="1001"/>
      <c r="CR91" s="999"/>
      <c r="CS91" s="1000"/>
      <c r="CT91" s="1000"/>
      <c r="CU91" s="1000"/>
      <c r="CV91" s="1001"/>
      <c r="CW91" s="999"/>
      <c r="CX91" s="1000"/>
      <c r="CY91" s="1000"/>
      <c r="CZ91" s="1000"/>
      <c r="DA91" s="1001"/>
      <c r="DB91" s="999"/>
      <c r="DC91" s="1000"/>
      <c r="DD91" s="1000"/>
      <c r="DE91" s="1000"/>
      <c r="DF91" s="1001"/>
      <c r="DG91" s="999"/>
      <c r="DH91" s="1000"/>
      <c r="DI91" s="1000"/>
      <c r="DJ91" s="1000"/>
      <c r="DK91" s="1001"/>
      <c r="DL91" s="999"/>
      <c r="DM91" s="1000"/>
      <c r="DN91" s="1000"/>
      <c r="DO91" s="1000"/>
      <c r="DP91" s="1001"/>
      <c r="DQ91" s="999"/>
      <c r="DR91" s="1000"/>
      <c r="DS91" s="1000"/>
      <c r="DT91" s="1000"/>
      <c r="DU91" s="1001"/>
      <c r="DV91" s="988"/>
      <c r="DW91" s="989"/>
      <c r="DX91" s="989"/>
      <c r="DY91" s="989"/>
      <c r="DZ91" s="990"/>
      <c r="EA91" s="212"/>
    </row>
    <row r="92" spans="1:131" ht="26.5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8"/>
      <c r="BT92" s="989"/>
      <c r="BU92" s="989"/>
      <c r="BV92" s="989"/>
      <c r="BW92" s="989"/>
      <c r="BX92" s="989"/>
      <c r="BY92" s="989"/>
      <c r="BZ92" s="989"/>
      <c r="CA92" s="989"/>
      <c r="CB92" s="989"/>
      <c r="CC92" s="989"/>
      <c r="CD92" s="989"/>
      <c r="CE92" s="989"/>
      <c r="CF92" s="989"/>
      <c r="CG92" s="998"/>
      <c r="CH92" s="999"/>
      <c r="CI92" s="1000"/>
      <c r="CJ92" s="1000"/>
      <c r="CK92" s="1000"/>
      <c r="CL92" s="1001"/>
      <c r="CM92" s="999"/>
      <c r="CN92" s="1000"/>
      <c r="CO92" s="1000"/>
      <c r="CP92" s="1000"/>
      <c r="CQ92" s="1001"/>
      <c r="CR92" s="999"/>
      <c r="CS92" s="1000"/>
      <c r="CT92" s="1000"/>
      <c r="CU92" s="1000"/>
      <c r="CV92" s="1001"/>
      <c r="CW92" s="999"/>
      <c r="CX92" s="1000"/>
      <c r="CY92" s="1000"/>
      <c r="CZ92" s="1000"/>
      <c r="DA92" s="1001"/>
      <c r="DB92" s="999"/>
      <c r="DC92" s="1000"/>
      <c r="DD92" s="1000"/>
      <c r="DE92" s="1000"/>
      <c r="DF92" s="1001"/>
      <c r="DG92" s="999"/>
      <c r="DH92" s="1000"/>
      <c r="DI92" s="1000"/>
      <c r="DJ92" s="1000"/>
      <c r="DK92" s="1001"/>
      <c r="DL92" s="999"/>
      <c r="DM92" s="1000"/>
      <c r="DN92" s="1000"/>
      <c r="DO92" s="1000"/>
      <c r="DP92" s="1001"/>
      <c r="DQ92" s="999"/>
      <c r="DR92" s="1000"/>
      <c r="DS92" s="1000"/>
      <c r="DT92" s="1000"/>
      <c r="DU92" s="1001"/>
      <c r="DV92" s="988"/>
      <c r="DW92" s="989"/>
      <c r="DX92" s="989"/>
      <c r="DY92" s="989"/>
      <c r="DZ92" s="990"/>
      <c r="EA92" s="212"/>
    </row>
    <row r="93" spans="1:131" ht="26.5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8"/>
      <c r="BT93" s="989"/>
      <c r="BU93" s="989"/>
      <c r="BV93" s="989"/>
      <c r="BW93" s="989"/>
      <c r="BX93" s="989"/>
      <c r="BY93" s="989"/>
      <c r="BZ93" s="989"/>
      <c r="CA93" s="989"/>
      <c r="CB93" s="989"/>
      <c r="CC93" s="989"/>
      <c r="CD93" s="989"/>
      <c r="CE93" s="989"/>
      <c r="CF93" s="989"/>
      <c r="CG93" s="998"/>
      <c r="CH93" s="999"/>
      <c r="CI93" s="1000"/>
      <c r="CJ93" s="1000"/>
      <c r="CK93" s="1000"/>
      <c r="CL93" s="1001"/>
      <c r="CM93" s="999"/>
      <c r="CN93" s="1000"/>
      <c r="CO93" s="1000"/>
      <c r="CP93" s="1000"/>
      <c r="CQ93" s="1001"/>
      <c r="CR93" s="999"/>
      <c r="CS93" s="1000"/>
      <c r="CT93" s="1000"/>
      <c r="CU93" s="1000"/>
      <c r="CV93" s="1001"/>
      <c r="CW93" s="999"/>
      <c r="CX93" s="1000"/>
      <c r="CY93" s="1000"/>
      <c r="CZ93" s="1000"/>
      <c r="DA93" s="1001"/>
      <c r="DB93" s="999"/>
      <c r="DC93" s="1000"/>
      <c r="DD93" s="1000"/>
      <c r="DE93" s="1000"/>
      <c r="DF93" s="1001"/>
      <c r="DG93" s="999"/>
      <c r="DH93" s="1000"/>
      <c r="DI93" s="1000"/>
      <c r="DJ93" s="1000"/>
      <c r="DK93" s="1001"/>
      <c r="DL93" s="999"/>
      <c r="DM93" s="1000"/>
      <c r="DN93" s="1000"/>
      <c r="DO93" s="1000"/>
      <c r="DP93" s="1001"/>
      <c r="DQ93" s="999"/>
      <c r="DR93" s="1000"/>
      <c r="DS93" s="1000"/>
      <c r="DT93" s="1000"/>
      <c r="DU93" s="1001"/>
      <c r="DV93" s="988"/>
      <c r="DW93" s="989"/>
      <c r="DX93" s="989"/>
      <c r="DY93" s="989"/>
      <c r="DZ93" s="990"/>
      <c r="EA93" s="212"/>
    </row>
    <row r="94" spans="1:131" ht="26.5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8"/>
      <c r="BT94" s="989"/>
      <c r="BU94" s="989"/>
      <c r="BV94" s="989"/>
      <c r="BW94" s="989"/>
      <c r="BX94" s="989"/>
      <c r="BY94" s="989"/>
      <c r="BZ94" s="989"/>
      <c r="CA94" s="989"/>
      <c r="CB94" s="989"/>
      <c r="CC94" s="989"/>
      <c r="CD94" s="989"/>
      <c r="CE94" s="989"/>
      <c r="CF94" s="989"/>
      <c r="CG94" s="998"/>
      <c r="CH94" s="999"/>
      <c r="CI94" s="1000"/>
      <c r="CJ94" s="1000"/>
      <c r="CK94" s="1000"/>
      <c r="CL94" s="1001"/>
      <c r="CM94" s="999"/>
      <c r="CN94" s="1000"/>
      <c r="CO94" s="1000"/>
      <c r="CP94" s="1000"/>
      <c r="CQ94" s="1001"/>
      <c r="CR94" s="999"/>
      <c r="CS94" s="1000"/>
      <c r="CT94" s="1000"/>
      <c r="CU94" s="1000"/>
      <c r="CV94" s="1001"/>
      <c r="CW94" s="999"/>
      <c r="CX94" s="1000"/>
      <c r="CY94" s="1000"/>
      <c r="CZ94" s="1000"/>
      <c r="DA94" s="1001"/>
      <c r="DB94" s="999"/>
      <c r="DC94" s="1000"/>
      <c r="DD94" s="1000"/>
      <c r="DE94" s="1000"/>
      <c r="DF94" s="1001"/>
      <c r="DG94" s="999"/>
      <c r="DH94" s="1000"/>
      <c r="DI94" s="1000"/>
      <c r="DJ94" s="1000"/>
      <c r="DK94" s="1001"/>
      <c r="DL94" s="999"/>
      <c r="DM94" s="1000"/>
      <c r="DN94" s="1000"/>
      <c r="DO94" s="1000"/>
      <c r="DP94" s="1001"/>
      <c r="DQ94" s="999"/>
      <c r="DR94" s="1000"/>
      <c r="DS94" s="1000"/>
      <c r="DT94" s="1000"/>
      <c r="DU94" s="1001"/>
      <c r="DV94" s="988"/>
      <c r="DW94" s="989"/>
      <c r="DX94" s="989"/>
      <c r="DY94" s="989"/>
      <c r="DZ94" s="990"/>
      <c r="EA94" s="212"/>
    </row>
    <row r="95" spans="1:131" ht="26.5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8"/>
      <c r="BT95" s="989"/>
      <c r="BU95" s="989"/>
      <c r="BV95" s="989"/>
      <c r="BW95" s="989"/>
      <c r="BX95" s="989"/>
      <c r="BY95" s="989"/>
      <c r="BZ95" s="989"/>
      <c r="CA95" s="989"/>
      <c r="CB95" s="989"/>
      <c r="CC95" s="989"/>
      <c r="CD95" s="989"/>
      <c r="CE95" s="989"/>
      <c r="CF95" s="989"/>
      <c r="CG95" s="998"/>
      <c r="CH95" s="999"/>
      <c r="CI95" s="1000"/>
      <c r="CJ95" s="1000"/>
      <c r="CK95" s="1000"/>
      <c r="CL95" s="1001"/>
      <c r="CM95" s="999"/>
      <c r="CN95" s="1000"/>
      <c r="CO95" s="1000"/>
      <c r="CP95" s="1000"/>
      <c r="CQ95" s="1001"/>
      <c r="CR95" s="999"/>
      <c r="CS95" s="1000"/>
      <c r="CT95" s="1000"/>
      <c r="CU95" s="1000"/>
      <c r="CV95" s="1001"/>
      <c r="CW95" s="999"/>
      <c r="CX95" s="1000"/>
      <c r="CY95" s="1000"/>
      <c r="CZ95" s="1000"/>
      <c r="DA95" s="1001"/>
      <c r="DB95" s="999"/>
      <c r="DC95" s="1000"/>
      <c r="DD95" s="1000"/>
      <c r="DE95" s="1000"/>
      <c r="DF95" s="1001"/>
      <c r="DG95" s="999"/>
      <c r="DH95" s="1000"/>
      <c r="DI95" s="1000"/>
      <c r="DJ95" s="1000"/>
      <c r="DK95" s="1001"/>
      <c r="DL95" s="999"/>
      <c r="DM95" s="1000"/>
      <c r="DN95" s="1000"/>
      <c r="DO95" s="1000"/>
      <c r="DP95" s="1001"/>
      <c r="DQ95" s="999"/>
      <c r="DR95" s="1000"/>
      <c r="DS95" s="1000"/>
      <c r="DT95" s="1000"/>
      <c r="DU95" s="1001"/>
      <c r="DV95" s="988"/>
      <c r="DW95" s="989"/>
      <c r="DX95" s="989"/>
      <c r="DY95" s="989"/>
      <c r="DZ95" s="990"/>
      <c r="EA95" s="212"/>
    </row>
    <row r="96" spans="1:131" ht="26.5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8"/>
      <c r="BT96" s="989"/>
      <c r="BU96" s="989"/>
      <c r="BV96" s="989"/>
      <c r="BW96" s="989"/>
      <c r="BX96" s="989"/>
      <c r="BY96" s="989"/>
      <c r="BZ96" s="989"/>
      <c r="CA96" s="989"/>
      <c r="CB96" s="989"/>
      <c r="CC96" s="989"/>
      <c r="CD96" s="989"/>
      <c r="CE96" s="989"/>
      <c r="CF96" s="989"/>
      <c r="CG96" s="998"/>
      <c r="CH96" s="999"/>
      <c r="CI96" s="1000"/>
      <c r="CJ96" s="1000"/>
      <c r="CK96" s="1000"/>
      <c r="CL96" s="1001"/>
      <c r="CM96" s="999"/>
      <c r="CN96" s="1000"/>
      <c r="CO96" s="1000"/>
      <c r="CP96" s="1000"/>
      <c r="CQ96" s="1001"/>
      <c r="CR96" s="999"/>
      <c r="CS96" s="1000"/>
      <c r="CT96" s="1000"/>
      <c r="CU96" s="1000"/>
      <c r="CV96" s="1001"/>
      <c r="CW96" s="999"/>
      <c r="CX96" s="1000"/>
      <c r="CY96" s="1000"/>
      <c r="CZ96" s="1000"/>
      <c r="DA96" s="1001"/>
      <c r="DB96" s="999"/>
      <c r="DC96" s="1000"/>
      <c r="DD96" s="1000"/>
      <c r="DE96" s="1000"/>
      <c r="DF96" s="1001"/>
      <c r="DG96" s="999"/>
      <c r="DH96" s="1000"/>
      <c r="DI96" s="1000"/>
      <c r="DJ96" s="1000"/>
      <c r="DK96" s="1001"/>
      <c r="DL96" s="999"/>
      <c r="DM96" s="1000"/>
      <c r="DN96" s="1000"/>
      <c r="DO96" s="1000"/>
      <c r="DP96" s="1001"/>
      <c r="DQ96" s="999"/>
      <c r="DR96" s="1000"/>
      <c r="DS96" s="1000"/>
      <c r="DT96" s="1000"/>
      <c r="DU96" s="1001"/>
      <c r="DV96" s="988"/>
      <c r="DW96" s="989"/>
      <c r="DX96" s="989"/>
      <c r="DY96" s="989"/>
      <c r="DZ96" s="990"/>
      <c r="EA96" s="212"/>
    </row>
    <row r="97" spans="1:131" ht="26.5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8"/>
      <c r="BT97" s="989"/>
      <c r="BU97" s="989"/>
      <c r="BV97" s="989"/>
      <c r="BW97" s="989"/>
      <c r="BX97" s="989"/>
      <c r="BY97" s="989"/>
      <c r="BZ97" s="989"/>
      <c r="CA97" s="989"/>
      <c r="CB97" s="989"/>
      <c r="CC97" s="989"/>
      <c r="CD97" s="989"/>
      <c r="CE97" s="989"/>
      <c r="CF97" s="989"/>
      <c r="CG97" s="998"/>
      <c r="CH97" s="999"/>
      <c r="CI97" s="1000"/>
      <c r="CJ97" s="1000"/>
      <c r="CK97" s="1000"/>
      <c r="CL97" s="1001"/>
      <c r="CM97" s="999"/>
      <c r="CN97" s="1000"/>
      <c r="CO97" s="1000"/>
      <c r="CP97" s="1000"/>
      <c r="CQ97" s="1001"/>
      <c r="CR97" s="999"/>
      <c r="CS97" s="1000"/>
      <c r="CT97" s="1000"/>
      <c r="CU97" s="1000"/>
      <c r="CV97" s="1001"/>
      <c r="CW97" s="999"/>
      <c r="CX97" s="1000"/>
      <c r="CY97" s="1000"/>
      <c r="CZ97" s="1000"/>
      <c r="DA97" s="1001"/>
      <c r="DB97" s="999"/>
      <c r="DC97" s="1000"/>
      <c r="DD97" s="1000"/>
      <c r="DE97" s="1000"/>
      <c r="DF97" s="1001"/>
      <c r="DG97" s="999"/>
      <c r="DH97" s="1000"/>
      <c r="DI97" s="1000"/>
      <c r="DJ97" s="1000"/>
      <c r="DK97" s="1001"/>
      <c r="DL97" s="999"/>
      <c r="DM97" s="1000"/>
      <c r="DN97" s="1000"/>
      <c r="DO97" s="1000"/>
      <c r="DP97" s="1001"/>
      <c r="DQ97" s="999"/>
      <c r="DR97" s="1000"/>
      <c r="DS97" s="1000"/>
      <c r="DT97" s="1000"/>
      <c r="DU97" s="1001"/>
      <c r="DV97" s="988"/>
      <c r="DW97" s="989"/>
      <c r="DX97" s="989"/>
      <c r="DY97" s="989"/>
      <c r="DZ97" s="990"/>
      <c r="EA97" s="212"/>
    </row>
    <row r="98" spans="1:131" ht="26.5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8"/>
      <c r="BT98" s="989"/>
      <c r="BU98" s="989"/>
      <c r="BV98" s="989"/>
      <c r="BW98" s="989"/>
      <c r="BX98" s="989"/>
      <c r="BY98" s="989"/>
      <c r="BZ98" s="989"/>
      <c r="CA98" s="989"/>
      <c r="CB98" s="989"/>
      <c r="CC98" s="989"/>
      <c r="CD98" s="989"/>
      <c r="CE98" s="989"/>
      <c r="CF98" s="989"/>
      <c r="CG98" s="998"/>
      <c r="CH98" s="999"/>
      <c r="CI98" s="1000"/>
      <c r="CJ98" s="1000"/>
      <c r="CK98" s="1000"/>
      <c r="CL98" s="1001"/>
      <c r="CM98" s="999"/>
      <c r="CN98" s="1000"/>
      <c r="CO98" s="1000"/>
      <c r="CP98" s="1000"/>
      <c r="CQ98" s="1001"/>
      <c r="CR98" s="999"/>
      <c r="CS98" s="1000"/>
      <c r="CT98" s="1000"/>
      <c r="CU98" s="1000"/>
      <c r="CV98" s="1001"/>
      <c r="CW98" s="999"/>
      <c r="CX98" s="1000"/>
      <c r="CY98" s="1000"/>
      <c r="CZ98" s="1000"/>
      <c r="DA98" s="1001"/>
      <c r="DB98" s="999"/>
      <c r="DC98" s="1000"/>
      <c r="DD98" s="1000"/>
      <c r="DE98" s="1000"/>
      <c r="DF98" s="1001"/>
      <c r="DG98" s="999"/>
      <c r="DH98" s="1000"/>
      <c r="DI98" s="1000"/>
      <c r="DJ98" s="1000"/>
      <c r="DK98" s="1001"/>
      <c r="DL98" s="999"/>
      <c r="DM98" s="1000"/>
      <c r="DN98" s="1000"/>
      <c r="DO98" s="1000"/>
      <c r="DP98" s="1001"/>
      <c r="DQ98" s="999"/>
      <c r="DR98" s="1000"/>
      <c r="DS98" s="1000"/>
      <c r="DT98" s="1000"/>
      <c r="DU98" s="1001"/>
      <c r="DV98" s="988"/>
      <c r="DW98" s="989"/>
      <c r="DX98" s="989"/>
      <c r="DY98" s="989"/>
      <c r="DZ98" s="990"/>
      <c r="EA98" s="212"/>
    </row>
    <row r="99" spans="1:131" ht="26.5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8"/>
      <c r="BT99" s="989"/>
      <c r="BU99" s="989"/>
      <c r="BV99" s="989"/>
      <c r="BW99" s="989"/>
      <c r="BX99" s="989"/>
      <c r="BY99" s="989"/>
      <c r="BZ99" s="989"/>
      <c r="CA99" s="989"/>
      <c r="CB99" s="989"/>
      <c r="CC99" s="989"/>
      <c r="CD99" s="989"/>
      <c r="CE99" s="989"/>
      <c r="CF99" s="989"/>
      <c r="CG99" s="998"/>
      <c r="CH99" s="999"/>
      <c r="CI99" s="1000"/>
      <c r="CJ99" s="1000"/>
      <c r="CK99" s="1000"/>
      <c r="CL99" s="1001"/>
      <c r="CM99" s="999"/>
      <c r="CN99" s="1000"/>
      <c r="CO99" s="1000"/>
      <c r="CP99" s="1000"/>
      <c r="CQ99" s="1001"/>
      <c r="CR99" s="999"/>
      <c r="CS99" s="1000"/>
      <c r="CT99" s="1000"/>
      <c r="CU99" s="1000"/>
      <c r="CV99" s="1001"/>
      <c r="CW99" s="999"/>
      <c r="CX99" s="1000"/>
      <c r="CY99" s="1000"/>
      <c r="CZ99" s="1000"/>
      <c r="DA99" s="1001"/>
      <c r="DB99" s="999"/>
      <c r="DC99" s="1000"/>
      <c r="DD99" s="1000"/>
      <c r="DE99" s="1000"/>
      <c r="DF99" s="1001"/>
      <c r="DG99" s="999"/>
      <c r="DH99" s="1000"/>
      <c r="DI99" s="1000"/>
      <c r="DJ99" s="1000"/>
      <c r="DK99" s="1001"/>
      <c r="DL99" s="999"/>
      <c r="DM99" s="1000"/>
      <c r="DN99" s="1000"/>
      <c r="DO99" s="1000"/>
      <c r="DP99" s="1001"/>
      <c r="DQ99" s="999"/>
      <c r="DR99" s="1000"/>
      <c r="DS99" s="1000"/>
      <c r="DT99" s="1000"/>
      <c r="DU99" s="1001"/>
      <c r="DV99" s="988"/>
      <c r="DW99" s="989"/>
      <c r="DX99" s="989"/>
      <c r="DY99" s="989"/>
      <c r="DZ99" s="990"/>
      <c r="EA99" s="212"/>
    </row>
    <row r="100" spans="1:131" ht="26.5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8"/>
      <c r="BT100" s="989"/>
      <c r="BU100" s="989"/>
      <c r="BV100" s="989"/>
      <c r="BW100" s="989"/>
      <c r="BX100" s="989"/>
      <c r="BY100" s="989"/>
      <c r="BZ100" s="989"/>
      <c r="CA100" s="989"/>
      <c r="CB100" s="989"/>
      <c r="CC100" s="989"/>
      <c r="CD100" s="989"/>
      <c r="CE100" s="989"/>
      <c r="CF100" s="989"/>
      <c r="CG100" s="998"/>
      <c r="CH100" s="999"/>
      <c r="CI100" s="1000"/>
      <c r="CJ100" s="1000"/>
      <c r="CK100" s="1000"/>
      <c r="CL100" s="1001"/>
      <c r="CM100" s="999"/>
      <c r="CN100" s="1000"/>
      <c r="CO100" s="1000"/>
      <c r="CP100" s="1000"/>
      <c r="CQ100" s="1001"/>
      <c r="CR100" s="999"/>
      <c r="CS100" s="1000"/>
      <c r="CT100" s="1000"/>
      <c r="CU100" s="1000"/>
      <c r="CV100" s="1001"/>
      <c r="CW100" s="999"/>
      <c r="CX100" s="1000"/>
      <c r="CY100" s="1000"/>
      <c r="CZ100" s="1000"/>
      <c r="DA100" s="1001"/>
      <c r="DB100" s="999"/>
      <c r="DC100" s="1000"/>
      <c r="DD100" s="1000"/>
      <c r="DE100" s="1000"/>
      <c r="DF100" s="1001"/>
      <c r="DG100" s="999"/>
      <c r="DH100" s="1000"/>
      <c r="DI100" s="1000"/>
      <c r="DJ100" s="1000"/>
      <c r="DK100" s="1001"/>
      <c r="DL100" s="999"/>
      <c r="DM100" s="1000"/>
      <c r="DN100" s="1000"/>
      <c r="DO100" s="1000"/>
      <c r="DP100" s="1001"/>
      <c r="DQ100" s="999"/>
      <c r="DR100" s="1000"/>
      <c r="DS100" s="1000"/>
      <c r="DT100" s="1000"/>
      <c r="DU100" s="1001"/>
      <c r="DV100" s="988"/>
      <c r="DW100" s="989"/>
      <c r="DX100" s="989"/>
      <c r="DY100" s="989"/>
      <c r="DZ100" s="990"/>
      <c r="EA100" s="212"/>
    </row>
    <row r="101" spans="1:131" ht="26.5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8"/>
      <c r="BT101" s="989"/>
      <c r="BU101" s="989"/>
      <c r="BV101" s="989"/>
      <c r="BW101" s="989"/>
      <c r="BX101" s="989"/>
      <c r="BY101" s="989"/>
      <c r="BZ101" s="989"/>
      <c r="CA101" s="989"/>
      <c r="CB101" s="989"/>
      <c r="CC101" s="989"/>
      <c r="CD101" s="989"/>
      <c r="CE101" s="989"/>
      <c r="CF101" s="989"/>
      <c r="CG101" s="998"/>
      <c r="CH101" s="999"/>
      <c r="CI101" s="1000"/>
      <c r="CJ101" s="1000"/>
      <c r="CK101" s="1000"/>
      <c r="CL101" s="1001"/>
      <c r="CM101" s="999"/>
      <c r="CN101" s="1000"/>
      <c r="CO101" s="1000"/>
      <c r="CP101" s="1000"/>
      <c r="CQ101" s="1001"/>
      <c r="CR101" s="999"/>
      <c r="CS101" s="1000"/>
      <c r="CT101" s="1000"/>
      <c r="CU101" s="1000"/>
      <c r="CV101" s="1001"/>
      <c r="CW101" s="999"/>
      <c r="CX101" s="1000"/>
      <c r="CY101" s="1000"/>
      <c r="CZ101" s="1000"/>
      <c r="DA101" s="1001"/>
      <c r="DB101" s="999"/>
      <c r="DC101" s="1000"/>
      <c r="DD101" s="1000"/>
      <c r="DE101" s="1000"/>
      <c r="DF101" s="1001"/>
      <c r="DG101" s="999"/>
      <c r="DH101" s="1000"/>
      <c r="DI101" s="1000"/>
      <c r="DJ101" s="1000"/>
      <c r="DK101" s="1001"/>
      <c r="DL101" s="999"/>
      <c r="DM101" s="1000"/>
      <c r="DN101" s="1000"/>
      <c r="DO101" s="1000"/>
      <c r="DP101" s="1001"/>
      <c r="DQ101" s="999"/>
      <c r="DR101" s="1000"/>
      <c r="DS101" s="1000"/>
      <c r="DT101" s="1000"/>
      <c r="DU101" s="1001"/>
      <c r="DV101" s="988"/>
      <c r="DW101" s="989"/>
      <c r="DX101" s="989"/>
      <c r="DY101" s="989"/>
      <c r="DZ101" s="990"/>
      <c r="EA101" s="212"/>
    </row>
    <row r="102" spans="1:131" ht="26.5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80" t="s">
        <v>405</v>
      </c>
      <c r="BS102" s="981"/>
      <c r="BT102" s="981"/>
      <c r="BU102" s="981"/>
      <c r="BV102" s="981"/>
      <c r="BW102" s="981"/>
      <c r="BX102" s="981"/>
      <c r="BY102" s="981"/>
      <c r="BZ102" s="981"/>
      <c r="CA102" s="981"/>
      <c r="CB102" s="981"/>
      <c r="CC102" s="981"/>
      <c r="CD102" s="981"/>
      <c r="CE102" s="981"/>
      <c r="CF102" s="981"/>
      <c r="CG102" s="991"/>
      <c r="CH102" s="992"/>
      <c r="CI102" s="993"/>
      <c r="CJ102" s="993"/>
      <c r="CK102" s="993"/>
      <c r="CL102" s="994"/>
      <c r="CM102" s="992"/>
      <c r="CN102" s="993"/>
      <c r="CO102" s="993"/>
      <c r="CP102" s="993"/>
      <c r="CQ102" s="994"/>
      <c r="CR102" s="995">
        <v>3527</v>
      </c>
      <c r="CS102" s="996"/>
      <c r="CT102" s="996"/>
      <c r="CU102" s="996"/>
      <c r="CV102" s="997"/>
      <c r="CW102" s="995">
        <v>589</v>
      </c>
      <c r="CX102" s="996"/>
      <c r="CY102" s="996"/>
      <c r="CZ102" s="996"/>
      <c r="DA102" s="997"/>
      <c r="DB102" s="995"/>
      <c r="DC102" s="996"/>
      <c r="DD102" s="996"/>
      <c r="DE102" s="996"/>
      <c r="DF102" s="997"/>
      <c r="DG102" s="995"/>
      <c r="DH102" s="996"/>
      <c r="DI102" s="996"/>
      <c r="DJ102" s="996"/>
      <c r="DK102" s="997"/>
      <c r="DL102" s="995"/>
      <c r="DM102" s="996"/>
      <c r="DN102" s="996"/>
      <c r="DO102" s="996"/>
      <c r="DP102" s="997"/>
      <c r="DQ102" s="995"/>
      <c r="DR102" s="996"/>
      <c r="DS102" s="996"/>
      <c r="DT102" s="996"/>
      <c r="DU102" s="997"/>
      <c r="DV102" s="980"/>
      <c r="DW102" s="981"/>
      <c r="DX102" s="981"/>
      <c r="DY102" s="981"/>
      <c r="DZ102" s="982"/>
      <c r="EA102" s="212"/>
    </row>
    <row r="103" spans="1:131" ht="26.5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83" t="s">
        <v>406</v>
      </c>
      <c r="BR103" s="983"/>
      <c r="BS103" s="983"/>
      <c r="BT103" s="983"/>
      <c r="BU103" s="983"/>
      <c r="BV103" s="983"/>
      <c r="BW103" s="983"/>
      <c r="BX103" s="983"/>
      <c r="BY103" s="983"/>
      <c r="BZ103" s="983"/>
      <c r="CA103" s="983"/>
      <c r="CB103" s="983"/>
      <c r="CC103" s="983"/>
      <c r="CD103" s="983"/>
      <c r="CE103" s="983"/>
      <c r="CF103" s="983"/>
      <c r="CG103" s="983"/>
      <c r="CH103" s="983"/>
      <c r="CI103" s="983"/>
      <c r="CJ103" s="983"/>
      <c r="CK103" s="983"/>
      <c r="CL103" s="983"/>
      <c r="CM103" s="983"/>
      <c r="CN103" s="983"/>
      <c r="CO103" s="983"/>
      <c r="CP103" s="983"/>
      <c r="CQ103" s="983"/>
      <c r="CR103" s="983"/>
      <c r="CS103" s="983"/>
      <c r="CT103" s="983"/>
      <c r="CU103" s="983"/>
      <c r="CV103" s="983"/>
      <c r="CW103" s="983"/>
      <c r="CX103" s="983"/>
      <c r="CY103" s="983"/>
      <c r="CZ103" s="983"/>
      <c r="DA103" s="983"/>
      <c r="DB103" s="983"/>
      <c r="DC103" s="983"/>
      <c r="DD103" s="983"/>
      <c r="DE103" s="983"/>
      <c r="DF103" s="983"/>
      <c r="DG103" s="983"/>
      <c r="DH103" s="983"/>
      <c r="DI103" s="983"/>
      <c r="DJ103" s="983"/>
      <c r="DK103" s="983"/>
      <c r="DL103" s="983"/>
      <c r="DM103" s="983"/>
      <c r="DN103" s="983"/>
      <c r="DO103" s="983"/>
      <c r="DP103" s="983"/>
      <c r="DQ103" s="983"/>
      <c r="DR103" s="983"/>
      <c r="DS103" s="983"/>
      <c r="DT103" s="983"/>
      <c r="DU103" s="983"/>
      <c r="DV103" s="983"/>
      <c r="DW103" s="983"/>
      <c r="DX103" s="983"/>
      <c r="DY103" s="983"/>
      <c r="DZ103" s="983"/>
      <c r="EA103" s="212"/>
    </row>
    <row r="104" spans="1:131" ht="26.5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84" t="s">
        <v>407</v>
      </c>
      <c r="BR104" s="984"/>
      <c r="BS104" s="984"/>
      <c r="BT104" s="984"/>
      <c r="BU104" s="984"/>
      <c r="BV104" s="984"/>
      <c r="BW104" s="984"/>
      <c r="BX104" s="984"/>
      <c r="BY104" s="984"/>
      <c r="BZ104" s="984"/>
      <c r="CA104" s="984"/>
      <c r="CB104" s="984"/>
      <c r="CC104" s="984"/>
      <c r="CD104" s="984"/>
      <c r="CE104" s="984"/>
      <c r="CF104" s="984"/>
      <c r="CG104" s="984"/>
      <c r="CH104" s="984"/>
      <c r="CI104" s="984"/>
      <c r="CJ104" s="984"/>
      <c r="CK104" s="984"/>
      <c r="CL104" s="984"/>
      <c r="CM104" s="984"/>
      <c r="CN104" s="984"/>
      <c r="CO104" s="984"/>
      <c r="CP104" s="984"/>
      <c r="CQ104" s="984"/>
      <c r="CR104" s="984"/>
      <c r="CS104" s="984"/>
      <c r="CT104" s="984"/>
      <c r="CU104" s="984"/>
      <c r="CV104" s="984"/>
      <c r="CW104" s="984"/>
      <c r="CX104" s="984"/>
      <c r="CY104" s="984"/>
      <c r="CZ104" s="984"/>
      <c r="DA104" s="984"/>
      <c r="DB104" s="984"/>
      <c r="DC104" s="984"/>
      <c r="DD104" s="984"/>
      <c r="DE104" s="984"/>
      <c r="DF104" s="984"/>
      <c r="DG104" s="984"/>
      <c r="DH104" s="984"/>
      <c r="DI104" s="984"/>
      <c r="DJ104" s="984"/>
      <c r="DK104" s="984"/>
      <c r="DL104" s="984"/>
      <c r="DM104" s="984"/>
      <c r="DN104" s="984"/>
      <c r="DO104" s="984"/>
      <c r="DP104" s="984"/>
      <c r="DQ104" s="984"/>
      <c r="DR104" s="984"/>
      <c r="DS104" s="984"/>
      <c r="DT104" s="984"/>
      <c r="DU104" s="984"/>
      <c r="DV104" s="984"/>
      <c r="DW104" s="984"/>
      <c r="DX104" s="984"/>
      <c r="DY104" s="984"/>
      <c r="DZ104" s="98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5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55" customHeight="1" x14ac:dyDescent="0.2">
      <c r="A108" s="985" t="s">
        <v>410</v>
      </c>
      <c r="B108" s="986"/>
      <c r="C108" s="986"/>
      <c r="D108" s="986"/>
      <c r="E108" s="986"/>
      <c r="F108" s="986"/>
      <c r="G108" s="986"/>
      <c r="H108" s="986"/>
      <c r="I108" s="986"/>
      <c r="J108" s="986"/>
      <c r="K108" s="986"/>
      <c r="L108" s="986"/>
      <c r="M108" s="986"/>
      <c r="N108" s="986"/>
      <c r="O108" s="986"/>
      <c r="P108" s="986"/>
      <c r="Q108" s="986"/>
      <c r="R108" s="986"/>
      <c r="S108" s="986"/>
      <c r="T108" s="986"/>
      <c r="U108" s="986"/>
      <c r="V108" s="986"/>
      <c r="W108" s="986"/>
      <c r="X108" s="986"/>
      <c r="Y108" s="986"/>
      <c r="Z108" s="986"/>
      <c r="AA108" s="986"/>
      <c r="AB108" s="986"/>
      <c r="AC108" s="986"/>
      <c r="AD108" s="986"/>
      <c r="AE108" s="986"/>
      <c r="AF108" s="986"/>
      <c r="AG108" s="986"/>
      <c r="AH108" s="986"/>
      <c r="AI108" s="986"/>
      <c r="AJ108" s="986"/>
      <c r="AK108" s="986"/>
      <c r="AL108" s="986"/>
      <c r="AM108" s="986"/>
      <c r="AN108" s="986"/>
      <c r="AO108" s="986"/>
      <c r="AP108" s="986"/>
      <c r="AQ108" s="986"/>
      <c r="AR108" s="986"/>
      <c r="AS108" s="986"/>
      <c r="AT108" s="987"/>
      <c r="AU108" s="985" t="s">
        <v>411</v>
      </c>
      <c r="AV108" s="986"/>
      <c r="AW108" s="986"/>
      <c r="AX108" s="986"/>
      <c r="AY108" s="986"/>
      <c r="AZ108" s="986"/>
      <c r="BA108" s="986"/>
      <c r="BB108" s="986"/>
      <c r="BC108" s="986"/>
      <c r="BD108" s="986"/>
      <c r="BE108" s="986"/>
      <c r="BF108" s="986"/>
      <c r="BG108" s="986"/>
      <c r="BH108" s="986"/>
      <c r="BI108" s="986"/>
      <c r="BJ108" s="986"/>
      <c r="BK108" s="986"/>
      <c r="BL108" s="986"/>
      <c r="BM108" s="986"/>
      <c r="BN108" s="986"/>
      <c r="BO108" s="986"/>
      <c r="BP108" s="986"/>
      <c r="BQ108" s="986"/>
      <c r="BR108" s="986"/>
      <c r="BS108" s="986"/>
      <c r="BT108" s="986"/>
      <c r="BU108" s="986"/>
      <c r="BV108" s="986"/>
      <c r="BW108" s="986"/>
      <c r="BX108" s="986"/>
      <c r="BY108" s="986"/>
      <c r="BZ108" s="986"/>
      <c r="CA108" s="986"/>
      <c r="CB108" s="986"/>
      <c r="CC108" s="986"/>
      <c r="CD108" s="986"/>
      <c r="CE108" s="986"/>
      <c r="CF108" s="986"/>
      <c r="CG108" s="986"/>
      <c r="CH108" s="986"/>
      <c r="CI108" s="986"/>
      <c r="CJ108" s="986"/>
      <c r="CK108" s="986"/>
      <c r="CL108" s="986"/>
      <c r="CM108" s="986"/>
      <c r="CN108" s="986"/>
      <c r="CO108" s="986"/>
      <c r="CP108" s="986"/>
      <c r="CQ108" s="986"/>
      <c r="CR108" s="986"/>
      <c r="CS108" s="986"/>
      <c r="CT108" s="986"/>
      <c r="CU108" s="986"/>
      <c r="CV108" s="986"/>
      <c r="CW108" s="986"/>
      <c r="CX108" s="986"/>
      <c r="CY108" s="986"/>
      <c r="CZ108" s="986"/>
      <c r="DA108" s="986"/>
      <c r="DB108" s="986"/>
      <c r="DC108" s="986"/>
      <c r="DD108" s="986"/>
      <c r="DE108" s="986"/>
      <c r="DF108" s="986"/>
      <c r="DG108" s="986"/>
      <c r="DH108" s="986"/>
      <c r="DI108" s="986"/>
      <c r="DJ108" s="986"/>
      <c r="DK108" s="986"/>
      <c r="DL108" s="986"/>
      <c r="DM108" s="986"/>
      <c r="DN108" s="986"/>
      <c r="DO108" s="986"/>
      <c r="DP108" s="986"/>
      <c r="DQ108" s="986"/>
      <c r="DR108" s="986"/>
      <c r="DS108" s="986"/>
      <c r="DT108" s="986"/>
      <c r="DU108" s="986"/>
      <c r="DV108" s="986"/>
      <c r="DW108" s="986"/>
      <c r="DX108" s="986"/>
      <c r="DY108" s="986"/>
      <c r="DZ108" s="987"/>
    </row>
    <row r="109" spans="1:131" s="212" customFormat="1" ht="26.55" customHeight="1" x14ac:dyDescent="0.2">
      <c r="A109" s="938" t="s">
        <v>412</v>
      </c>
      <c r="B109" s="939"/>
      <c r="C109" s="939"/>
      <c r="D109" s="939"/>
      <c r="E109" s="939"/>
      <c r="F109" s="939"/>
      <c r="G109" s="939"/>
      <c r="H109" s="939"/>
      <c r="I109" s="939"/>
      <c r="J109" s="939"/>
      <c r="K109" s="939"/>
      <c r="L109" s="939"/>
      <c r="M109" s="939"/>
      <c r="N109" s="939"/>
      <c r="O109" s="939"/>
      <c r="P109" s="939"/>
      <c r="Q109" s="939"/>
      <c r="R109" s="939"/>
      <c r="S109" s="939"/>
      <c r="T109" s="939"/>
      <c r="U109" s="939"/>
      <c r="V109" s="939"/>
      <c r="W109" s="939"/>
      <c r="X109" s="939"/>
      <c r="Y109" s="939"/>
      <c r="Z109" s="940"/>
      <c r="AA109" s="941" t="s">
        <v>413</v>
      </c>
      <c r="AB109" s="939"/>
      <c r="AC109" s="939"/>
      <c r="AD109" s="939"/>
      <c r="AE109" s="940"/>
      <c r="AF109" s="941" t="s">
        <v>414</v>
      </c>
      <c r="AG109" s="939"/>
      <c r="AH109" s="939"/>
      <c r="AI109" s="939"/>
      <c r="AJ109" s="940"/>
      <c r="AK109" s="941" t="s">
        <v>294</v>
      </c>
      <c r="AL109" s="939"/>
      <c r="AM109" s="939"/>
      <c r="AN109" s="939"/>
      <c r="AO109" s="940"/>
      <c r="AP109" s="941" t="s">
        <v>415</v>
      </c>
      <c r="AQ109" s="939"/>
      <c r="AR109" s="939"/>
      <c r="AS109" s="939"/>
      <c r="AT109" s="972"/>
      <c r="AU109" s="938" t="s">
        <v>412</v>
      </c>
      <c r="AV109" s="939"/>
      <c r="AW109" s="939"/>
      <c r="AX109" s="939"/>
      <c r="AY109" s="939"/>
      <c r="AZ109" s="939"/>
      <c r="BA109" s="939"/>
      <c r="BB109" s="939"/>
      <c r="BC109" s="939"/>
      <c r="BD109" s="939"/>
      <c r="BE109" s="939"/>
      <c r="BF109" s="939"/>
      <c r="BG109" s="939"/>
      <c r="BH109" s="939"/>
      <c r="BI109" s="939"/>
      <c r="BJ109" s="939"/>
      <c r="BK109" s="939"/>
      <c r="BL109" s="939"/>
      <c r="BM109" s="939"/>
      <c r="BN109" s="939"/>
      <c r="BO109" s="939"/>
      <c r="BP109" s="940"/>
      <c r="BQ109" s="941" t="s">
        <v>413</v>
      </c>
      <c r="BR109" s="939"/>
      <c r="BS109" s="939"/>
      <c r="BT109" s="939"/>
      <c r="BU109" s="940"/>
      <c r="BV109" s="941" t="s">
        <v>414</v>
      </c>
      <c r="BW109" s="939"/>
      <c r="BX109" s="939"/>
      <c r="BY109" s="939"/>
      <c r="BZ109" s="940"/>
      <c r="CA109" s="941" t="s">
        <v>294</v>
      </c>
      <c r="CB109" s="939"/>
      <c r="CC109" s="939"/>
      <c r="CD109" s="939"/>
      <c r="CE109" s="940"/>
      <c r="CF109" s="979" t="s">
        <v>415</v>
      </c>
      <c r="CG109" s="979"/>
      <c r="CH109" s="979"/>
      <c r="CI109" s="979"/>
      <c r="CJ109" s="979"/>
      <c r="CK109" s="941" t="s">
        <v>416</v>
      </c>
      <c r="CL109" s="939"/>
      <c r="CM109" s="939"/>
      <c r="CN109" s="939"/>
      <c r="CO109" s="939"/>
      <c r="CP109" s="939"/>
      <c r="CQ109" s="939"/>
      <c r="CR109" s="939"/>
      <c r="CS109" s="939"/>
      <c r="CT109" s="939"/>
      <c r="CU109" s="939"/>
      <c r="CV109" s="939"/>
      <c r="CW109" s="939"/>
      <c r="CX109" s="939"/>
      <c r="CY109" s="939"/>
      <c r="CZ109" s="939"/>
      <c r="DA109" s="939"/>
      <c r="DB109" s="939"/>
      <c r="DC109" s="939"/>
      <c r="DD109" s="939"/>
      <c r="DE109" s="939"/>
      <c r="DF109" s="940"/>
      <c r="DG109" s="941" t="s">
        <v>413</v>
      </c>
      <c r="DH109" s="939"/>
      <c r="DI109" s="939"/>
      <c r="DJ109" s="939"/>
      <c r="DK109" s="940"/>
      <c r="DL109" s="941" t="s">
        <v>414</v>
      </c>
      <c r="DM109" s="939"/>
      <c r="DN109" s="939"/>
      <c r="DO109" s="939"/>
      <c r="DP109" s="940"/>
      <c r="DQ109" s="941" t="s">
        <v>294</v>
      </c>
      <c r="DR109" s="939"/>
      <c r="DS109" s="939"/>
      <c r="DT109" s="939"/>
      <c r="DU109" s="940"/>
      <c r="DV109" s="941" t="s">
        <v>415</v>
      </c>
      <c r="DW109" s="939"/>
      <c r="DX109" s="939"/>
      <c r="DY109" s="939"/>
      <c r="DZ109" s="972"/>
    </row>
    <row r="110" spans="1:131" s="212" customFormat="1" ht="26.55" customHeight="1" x14ac:dyDescent="0.2">
      <c r="A110" s="850" t="s">
        <v>417</v>
      </c>
      <c r="B110" s="851"/>
      <c r="C110" s="851"/>
      <c r="D110" s="851"/>
      <c r="E110" s="851"/>
      <c r="F110" s="851"/>
      <c r="G110" s="851"/>
      <c r="H110" s="851"/>
      <c r="I110" s="851"/>
      <c r="J110" s="851"/>
      <c r="K110" s="851"/>
      <c r="L110" s="851"/>
      <c r="M110" s="851"/>
      <c r="N110" s="851"/>
      <c r="O110" s="851"/>
      <c r="P110" s="851"/>
      <c r="Q110" s="851"/>
      <c r="R110" s="851"/>
      <c r="S110" s="851"/>
      <c r="T110" s="851"/>
      <c r="U110" s="851"/>
      <c r="V110" s="851"/>
      <c r="W110" s="851"/>
      <c r="X110" s="851"/>
      <c r="Y110" s="851"/>
      <c r="Z110" s="852"/>
      <c r="AA110" s="931">
        <v>9674411</v>
      </c>
      <c r="AB110" s="932"/>
      <c r="AC110" s="932"/>
      <c r="AD110" s="932"/>
      <c r="AE110" s="933"/>
      <c r="AF110" s="934">
        <v>10000542</v>
      </c>
      <c r="AG110" s="932"/>
      <c r="AH110" s="932"/>
      <c r="AI110" s="932"/>
      <c r="AJ110" s="933"/>
      <c r="AK110" s="934">
        <v>9867980</v>
      </c>
      <c r="AL110" s="932"/>
      <c r="AM110" s="932"/>
      <c r="AN110" s="932"/>
      <c r="AO110" s="933"/>
      <c r="AP110" s="935">
        <v>13.8</v>
      </c>
      <c r="AQ110" s="936"/>
      <c r="AR110" s="936"/>
      <c r="AS110" s="936"/>
      <c r="AT110" s="937"/>
      <c r="AU110" s="973" t="s">
        <v>69</v>
      </c>
      <c r="AV110" s="974"/>
      <c r="AW110" s="974"/>
      <c r="AX110" s="974"/>
      <c r="AY110" s="974"/>
      <c r="AZ110" s="903" t="s">
        <v>418</v>
      </c>
      <c r="BA110" s="851"/>
      <c r="BB110" s="851"/>
      <c r="BC110" s="851"/>
      <c r="BD110" s="851"/>
      <c r="BE110" s="851"/>
      <c r="BF110" s="851"/>
      <c r="BG110" s="851"/>
      <c r="BH110" s="851"/>
      <c r="BI110" s="851"/>
      <c r="BJ110" s="851"/>
      <c r="BK110" s="851"/>
      <c r="BL110" s="851"/>
      <c r="BM110" s="851"/>
      <c r="BN110" s="851"/>
      <c r="BO110" s="851"/>
      <c r="BP110" s="852"/>
      <c r="BQ110" s="904">
        <v>99433007</v>
      </c>
      <c r="BR110" s="885"/>
      <c r="BS110" s="885"/>
      <c r="BT110" s="885"/>
      <c r="BU110" s="885"/>
      <c r="BV110" s="885">
        <v>98537747</v>
      </c>
      <c r="BW110" s="885"/>
      <c r="BX110" s="885"/>
      <c r="BY110" s="885"/>
      <c r="BZ110" s="885"/>
      <c r="CA110" s="885">
        <v>99030211</v>
      </c>
      <c r="CB110" s="885"/>
      <c r="CC110" s="885"/>
      <c r="CD110" s="885"/>
      <c r="CE110" s="885"/>
      <c r="CF110" s="909">
        <v>138.6</v>
      </c>
      <c r="CG110" s="910"/>
      <c r="CH110" s="910"/>
      <c r="CI110" s="910"/>
      <c r="CJ110" s="910"/>
      <c r="CK110" s="969" t="s">
        <v>419</v>
      </c>
      <c r="CL110" s="862"/>
      <c r="CM110" s="903" t="s">
        <v>420</v>
      </c>
      <c r="CN110" s="851"/>
      <c r="CO110" s="851"/>
      <c r="CP110" s="851"/>
      <c r="CQ110" s="851"/>
      <c r="CR110" s="851"/>
      <c r="CS110" s="851"/>
      <c r="CT110" s="851"/>
      <c r="CU110" s="851"/>
      <c r="CV110" s="851"/>
      <c r="CW110" s="851"/>
      <c r="CX110" s="851"/>
      <c r="CY110" s="851"/>
      <c r="CZ110" s="851"/>
      <c r="DA110" s="851"/>
      <c r="DB110" s="851"/>
      <c r="DC110" s="851"/>
      <c r="DD110" s="851"/>
      <c r="DE110" s="851"/>
      <c r="DF110" s="852"/>
      <c r="DG110" s="904">
        <v>3757468</v>
      </c>
      <c r="DH110" s="885"/>
      <c r="DI110" s="885"/>
      <c r="DJ110" s="885"/>
      <c r="DK110" s="885"/>
      <c r="DL110" s="885">
        <v>3143879</v>
      </c>
      <c r="DM110" s="885"/>
      <c r="DN110" s="885"/>
      <c r="DO110" s="885"/>
      <c r="DP110" s="885"/>
      <c r="DQ110" s="885">
        <v>2524783</v>
      </c>
      <c r="DR110" s="885"/>
      <c r="DS110" s="885"/>
      <c r="DT110" s="885"/>
      <c r="DU110" s="885"/>
      <c r="DV110" s="886">
        <v>3.5</v>
      </c>
      <c r="DW110" s="886"/>
      <c r="DX110" s="886"/>
      <c r="DY110" s="886"/>
      <c r="DZ110" s="887"/>
    </row>
    <row r="111" spans="1:131" s="212" customFormat="1" ht="26.55" customHeight="1" x14ac:dyDescent="0.2">
      <c r="A111" s="817" t="s">
        <v>421</v>
      </c>
      <c r="B111" s="818"/>
      <c r="C111" s="818"/>
      <c r="D111" s="818"/>
      <c r="E111" s="818"/>
      <c r="F111" s="818"/>
      <c r="G111" s="818"/>
      <c r="H111" s="818"/>
      <c r="I111" s="818"/>
      <c r="J111" s="818"/>
      <c r="K111" s="818"/>
      <c r="L111" s="818"/>
      <c r="M111" s="818"/>
      <c r="N111" s="818"/>
      <c r="O111" s="818"/>
      <c r="P111" s="818"/>
      <c r="Q111" s="818"/>
      <c r="R111" s="818"/>
      <c r="S111" s="818"/>
      <c r="T111" s="818"/>
      <c r="U111" s="818"/>
      <c r="V111" s="818"/>
      <c r="W111" s="818"/>
      <c r="X111" s="818"/>
      <c r="Y111" s="818"/>
      <c r="Z111" s="968"/>
      <c r="AA111" s="961" t="s">
        <v>122</v>
      </c>
      <c r="AB111" s="962"/>
      <c r="AC111" s="962"/>
      <c r="AD111" s="962"/>
      <c r="AE111" s="963"/>
      <c r="AF111" s="964" t="s">
        <v>122</v>
      </c>
      <c r="AG111" s="962"/>
      <c r="AH111" s="962"/>
      <c r="AI111" s="962"/>
      <c r="AJ111" s="963"/>
      <c r="AK111" s="964" t="s">
        <v>122</v>
      </c>
      <c r="AL111" s="962"/>
      <c r="AM111" s="962"/>
      <c r="AN111" s="962"/>
      <c r="AO111" s="963"/>
      <c r="AP111" s="965" t="s">
        <v>122</v>
      </c>
      <c r="AQ111" s="966"/>
      <c r="AR111" s="966"/>
      <c r="AS111" s="966"/>
      <c r="AT111" s="967"/>
      <c r="AU111" s="975"/>
      <c r="AV111" s="976"/>
      <c r="AW111" s="976"/>
      <c r="AX111" s="976"/>
      <c r="AY111" s="976"/>
      <c r="AZ111" s="858" t="s">
        <v>422</v>
      </c>
      <c r="BA111" s="795"/>
      <c r="BB111" s="795"/>
      <c r="BC111" s="795"/>
      <c r="BD111" s="795"/>
      <c r="BE111" s="795"/>
      <c r="BF111" s="795"/>
      <c r="BG111" s="795"/>
      <c r="BH111" s="795"/>
      <c r="BI111" s="795"/>
      <c r="BJ111" s="795"/>
      <c r="BK111" s="795"/>
      <c r="BL111" s="795"/>
      <c r="BM111" s="795"/>
      <c r="BN111" s="795"/>
      <c r="BO111" s="795"/>
      <c r="BP111" s="796"/>
      <c r="BQ111" s="859">
        <v>5591908</v>
      </c>
      <c r="BR111" s="860"/>
      <c r="BS111" s="860"/>
      <c r="BT111" s="860"/>
      <c r="BU111" s="860"/>
      <c r="BV111" s="860">
        <v>4749742</v>
      </c>
      <c r="BW111" s="860"/>
      <c r="BX111" s="860"/>
      <c r="BY111" s="860"/>
      <c r="BZ111" s="860"/>
      <c r="CA111" s="860">
        <v>3949740</v>
      </c>
      <c r="CB111" s="860"/>
      <c r="CC111" s="860"/>
      <c r="CD111" s="860"/>
      <c r="CE111" s="860"/>
      <c r="CF111" s="918">
        <v>5.5</v>
      </c>
      <c r="CG111" s="919"/>
      <c r="CH111" s="919"/>
      <c r="CI111" s="919"/>
      <c r="CJ111" s="919"/>
      <c r="CK111" s="970"/>
      <c r="CL111" s="864"/>
      <c r="CM111" s="858" t="s">
        <v>423</v>
      </c>
      <c r="CN111" s="795"/>
      <c r="CO111" s="795"/>
      <c r="CP111" s="795"/>
      <c r="CQ111" s="795"/>
      <c r="CR111" s="795"/>
      <c r="CS111" s="795"/>
      <c r="CT111" s="795"/>
      <c r="CU111" s="795"/>
      <c r="CV111" s="795"/>
      <c r="CW111" s="795"/>
      <c r="CX111" s="795"/>
      <c r="CY111" s="795"/>
      <c r="CZ111" s="795"/>
      <c r="DA111" s="795"/>
      <c r="DB111" s="795"/>
      <c r="DC111" s="795"/>
      <c r="DD111" s="795"/>
      <c r="DE111" s="795"/>
      <c r="DF111" s="796"/>
      <c r="DG111" s="859" t="s">
        <v>122</v>
      </c>
      <c r="DH111" s="860"/>
      <c r="DI111" s="860"/>
      <c r="DJ111" s="860"/>
      <c r="DK111" s="860"/>
      <c r="DL111" s="860" t="s">
        <v>122</v>
      </c>
      <c r="DM111" s="860"/>
      <c r="DN111" s="860"/>
      <c r="DO111" s="860"/>
      <c r="DP111" s="860"/>
      <c r="DQ111" s="860" t="s">
        <v>122</v>
      </c>
      <c r="DR111" s="860"/>
      <c r="DS111" s="860"/>
      <c r="DT111" s="860"/>
      <c r="DU111" s="860"/>
      <c r="DV111" s="837" t="s">
        <v>122</v>
      </c>
      <c r="DW111" s="837"/>
      <c r="DX111" s="837"/>
      <c r="DY111" s="837"/>
      <c r="DZ111" s="838"/>
    </row>
    <row r="112" spans="1:131" s="212" customFormat="1" ht="26.55" customHeight="1" x14ac:dyDescent="0.2">
      <c r="A112" s="955" t="s">
        <v>424</v>
      </c>
      <c r="B112" s="956"/>
      <c r="C112" s="795" t="s">
        <v>425</v>
      </c>
      <c r="D112" s="795"/>
      <c r="E112" s="795"/>
      <c r="F112" s="795"/>
      <c r="G112" s="795"/>
      <c r="H112" s="795"/>
      <c r="I112" s="795"/>
      <c r="J112" s="795"/>
      <c r="K112" s="795"/>
      <c r="L112" s="795"/>
      <c r="M112" s="795"/>
      <c r="N112" s="795"/>
      <c r="O112" s="795"/>
      <c r="P112" s="795"/>
      <c r="Q112" s="795"/>
      <c r="R112" s="795"/>
      <c r="S112" s="795"/>
      <c r="T112" s="795"/>
      <c r="U112" s="795"/>
      <c r="V112" s="795"/>
      <c r="W112" s="795"/>
      <c r="X112" s="795"/>
      <c r="Y112" s="795"/>
      <c r="Z112" s="796"/>
      <c r="AA112" s="822" t="s">
        <v>122</v>
      </c>
      <c r="AB112" s="823"/>
      <c r="AC112" s="823"/>
      <c r="AD112" s="823"/>
      <c r="AE112" s="824"/>
      <c r="AF112" s="825" t="s">
        <v>122</v>
      </c>
      <c r="AG112" s="823"/>
      <c r="AH112" s="823"/>
      <c r="AI112" s="823"/>
      <c r="AJ112" s="824"/>
      <c r="AK112" s="825" t="s">
        <v>122</v>
      </c>
      <c r="AL112" s="823"/>
      <c r="AM112" s="823"/>
      <c r="AN112" s="823"/>
      <c r="AO112" s="824"/>
      <c r="AP112" s="867" t="s">
        <v>122</v>
      </c>
      <c r="AQ112" s="868"/>
      <c r="AR112" s="868"/>
      <c r="AS112" s="868"/>
      <c r="AT112" s="869"/>
      <c r="AU112" s="975"/>
      <c r="AV112" s="976"/>
      <c r="AW112" s="976"/>
      <c r="AX112" s="976"/>
      <c r="AY112" s="976"/>
      <c r="AZ112" s="858" t="s">
        <v>426</v>
      </c>
      <c r="BA112" s="795"/>
      <c r="BB112" s="795"/>
      <c r="BC112" s="795"/>
      <c r="BD112" s="795"/>
      <c r="BE112" s="795"/>
      <c r="BF112" s="795"/>
      <c r="BG112" s="795"/>
      <c r="BH112" s="795"/>
      <c r="BI112" s="795"/>
      <c r="BJ112" s="795"/>
      <c r="BK112" s="795"/>
      <c r="BL112" s="795"/>
      <c r="BM112" s="795"/>
      <c r="BN112" s="795"/>
      <c r="BO112" s="795"/>
      <c r="BP112" s="796"/>
      <c r="BQ112" s="859">
        <v>24350677</v>
      </c>
      <c r="BR112" s="860"/>
      <c r="BS112" s="860"/>
      <c r="BT112" s="860"/>
      <c r="BU112" s="860"/>
      <c r="BV112" s="860">
        <v>24226491</v>
      </c>
      <c r="BW112" s="860"/>
      <c r="BX112" s="860"/>
      <c r="BY112" s="860"/>
      <c r="BZ112" s="860"/>
      <c r="CA112" s="860">
        <v>23720627</v>
      </c>
      <c r="CB112" s="860"/>
      <c r="CC112" s="860"/>
      <c r="CD112" s="860"/>
      <c r="CE112" s="860"/>
      <c r="CF112" s="918">
        <v>33.200000000000003</v>
      </c>
      <c r="CG112" s="919"/>
      <c r="CH112" s="919"/>
      <c r="CI112" s="919"/>
      <c r="CJ112" s="919"/>
      <c r="CK112" s="970"/>
      <c r="CL112" s="864"/>
      <c r="CM112" s="858" t="s">
        <v>427</v>
      </c>
      <c r="CN112" s="795"/>
      <c r="CO112" s="795"/>
      <c r="CP112" s="795"/>
      <c r="CQ112" s="795"/>
      <c r="CR112" s="795"/>
      <c r="CS112" s="795"/>
      <c r="CT112" s="795"/>
      <c r="CU112" s="795"/>
      <c r="CV112" s="795"/>
      <c r="CW112" s="795"/>
      <c r="CX112" s="795"/>
      <c r="CY112" s="795"/>
      <c r="CZ112" s="795"/>
      <c r="DA112" s="795"/>
      <c r="DB112" s="795"/>
      <c r="DC112" s="795"/>
      <c r="DD112" s="795"/>
      <c r="DE112" s="795"/>
      <c r="DF112" s="796"/>
      <c r="DG112" s="859" t="s">
        <v>122</v>
      </c>
      <c r="DH112" s="860"/>
      <c r="DI112" s="860"/>
      <c r="DJ112" s="860"/>
      <c r="DK112" s="860"/>
      <c r="DL112" s="860" t="s">
        <v>122</v>
      </c>
      <c r="DM112" s="860"/>
      <c r="DN112" s="860"/>
      <c r="DO112" s="860"/>
      <c r="DP112" s="860"/>
      <c r="DQ112" s="860" t="s">
        <v>122</v>
      </c>
      <c r="DR112" s="860"/>
      <c r="DS112" s="860"/>
      <c r="DT112" s="860"/>
      <c r="DU112" s="860"/>
      <c r="DV112" s="837" t="s">
        <v>122</v>
      </c>
      <c r="DW112" s="837"/>
      <c r="DX112" s="837"/>
      <c r="DY112" s="837"/>
      <c r="DZ112" s="838"/>
    </row>
    <row r="113" spans="1:130" s="212" customFormat="1" ht="26.55" customHeight="1" x14ac:dyDescent="0.2">
      <c r="A113" s="957"/>
      <c r="B113" s="958"/>
      <c r="C113" s="795" t="s">
        <v>428</v>
      </c>
      <c r="D113" s="795"/>
      <c r="E113" s="795"/>
      <c r="F113" s="795"/>
      <c r="G113" s="795"/>
      <c r="H113" s="795"/>
      <c r="I113" s="795"/>
      <c r="J113" s="795"/>
      <c r="K113" s="795"/>
      <c r="L113" s="795"/>
      <c r="M113" s="795"/>
      <c r="N113" s="795"/>
      <c r="O113" s="795"/>
      <c r="P113" s="795"/>
      <c r="Q113" s="795"/>
      <c r="R113" s="795"/>
      <c r="S113" s="795"/>
      <c r="T113" s="795"/>
      <c r="U113" s="795"/>
      <c r="V113" s="795"/>
      <c r="W113" s="795"/>
      <c r="X113" s="795"/>
      <c r="Y113" s="795"/>
      <c r="Z113" s="796"/>
      <c r="AA113" s="961">
        <v>3225579</v>
      </c>
      <c r="AB113" s="962"/>
      <c r="AC113" s="962"/>
      <c r="AD113" s="962"/>
      <c r="AE113" s="963"/>
      <c r="AF113" s="964">
        <v>3143662</v>
      </c>
      <c r="AG113" s="962"/>
      <c r="AH113" s="962"/>
      <c r="AI113" s="962"/>
      <c r="AJ113" s="963"/>
      <c r="AK113" s="964">
        <v>2947236</v>
      </c>
      <c r="AL113" s="962"/>
      <c r="AM113" s="962"/>
      <c r="AN113" s="962"/>
      <c r="AO113" s="963"/>
      <c r="AP113" s="965">
        <v>4.0999999999999996</v>
      </c>
      <c r="AQ113" s="966"/>
      <c r="AR113" s="966"/>
      <c r="AS113" s="966"/>
      <c r="AT113" s="967"/>
      <c r="AU113" s="975"/>
      <c r="AV113" s="976"/>
      <c r="AW113" s="976"/>
      <c r="AX113" s="976"/>
      <c r="AY113" s="976"/>
      <c r="AZ113" s="858" t="s">
        <v>429</v>
      </c>
      <c r="BA113" s="795"/>
      <c r="BB113" s="795"/>
      <c r="BC113" s="795"/>
      <c r="BD113" s="795"/>
      <c r="BE113" s="795"/>
      <c r="BF113" s="795"/>
      <c r="BG113" s="795"/>
      <c r="BH113" s="795"/>
      <c r="BI113" s="795"/>
      <c r="BJ113" s="795"/>
      <c r="BK113" s="795"/>
      <c r="BL113" s="795"/>
      <c r="BM113" s="795"/>
      <c r="BN113" s="795"/>
      <c r="BO113" s="795"/>
      <c r="BP113" s="796"/>
      <c r="BQ113" s="859" t="s">
        <v>122</v>
      </c>
      <c r="BR113" s="860"/>
      <c r="BS113" s="860"/>
      <c r="BT113" s="860"/>
      <c r="BU113" s="860"/>
      <c r="BV113" s="860" t="s">
        <v>122</v>
      </c>
      <c r="BW113" s="860"/>
      <c r="BX113" s="860"/>
      <c r="BY113" s="860"/>
      <c r="BZ113" s="860"/>
      <c r="CA113" s="860" t="s">
        <v>122</v>
      </c>
      <c r="CB113" s="860"/>
      <c r="CC113" s="860"/>
      <c r="CD113" s="860"/>
      <c r="CE113" s="860"/>
      <c r="CF113" s="918" t="s">
        <v>122</v>
      </c>
      <c r="CG113" s="919"/>
      <c r="CH113" s="919"/>
      <c r="CI113" s="919"/>
      <c r="CJ113" s="919"/>
      <c r="CK113" s="970"/>
      <c r="CL113" s="864"/>
      <c r="CM113" s="858" t="s">
        <v>430</v>
      </c>
      <c r="CN113" s="795"/>
      <c r="CO113" s="795"/>
      <c r="CP113" s="795"/>
      <c r="CQ113" s="795"/>
      <c r="CR113" s="795"/>
      <c r="CS113" s="795"/>
      <c r="CT113" s="795"/>
      <c r="CU113" s="795"/>
      <c r="CV113" s="795"/>
      <c r="CW113" s="795"/>
      <c r="CX113" s="795"/>
      <c r="CY113" s="795"/>
      <c r="CZ113" s="795"/>
      <c r="DA113" s="795"/>
      <c r="DB113" s="795"/>
      <c r="DC113" s="795"/>
      <c r="DD113" s="795"/>
      <c r="DE113" s="795"/>
      <c r="DF113" s="796"/>
      <c r="DG113" s="822">
        <v>1381805</v>
      </c>
      <c r="DH113" s="823"/>
      <c r="DI113" s="823"/>
      <c r="DJ113" s="823"/>
      <c r="DK113" s="824"/>
      <c r="DL113" s="825">
        <v>1232846</v>
      </c>
      <c r="DM113" s="823"/>
      <c r="DN113" s="823"/>
      <c r="DO113" s="823"/>
      <c r="DP113" s="824"/>
      <c r="DQ113" s="825">
        <v>1081787</v>
      </c>
      <c r="DR113" s="823"/>
      <c r="DS113" s="823"/>
      <c r="DT113" s="823"/>
      <c r="DU113" s="824"/>
      <c r="DV113" s="867">
        <v>1.5</v>
      </c>
      <c r="DW113" s="868"/>
      <c r="DX113" s="868"/>
      <c r="DY113" s="868"/>
      <c r="DZ113" s="869"/>
    </row>
    <row r="114" spans="1:130" s="212" customFormat="1" ht="26.55" customHeight="1" x14ac:dyDescent="0.2">
      <c r="A114" s="957"/>
      <c r="B114" s="958"/>
      <c r="C114" s="795" t="s">
        <v>431</v>
      </c>
      <c r="D114" s="795"/>
      <c r="E114" s="795"/>
      <c r="F114" s="795"/>
      <c r="G114" s="795"/>
      <c r="H114" s="795"/>
      <c r="I114" s="795"/>
      <c r="J114" s="795"/>
      <c r="K114" s="795"/>
      <c r="L114" s="795"/>
      <c r="M114" s="795"/>
      <c r="N114" s="795"/>
      <c r="O114" s="795"/>
      <c r="P114" s="795"/>
      <c r="Q114" s="795"/>
      <c r="R114" s="795"/>
      <c r="S114" s="795"/>
      <c r="T114" s="795"/>
      <c r="U114" s="795"/>
      <c r="V114" s="795"/>
      <c r="W114" s="795"/>
      <c r="X114" s="795"/>
      <c r="Y114" s="795"/>
      <c r="Z114" s="796"/>
      <c r="AA114" s="822" t="s">
        <v>122</v>
      </c>
      <c r="AB114" s="823"/>
      <c r="AC114" s="823"/>
      <c r="AD114" s="823"/>
      <c r="AE114" s="824"/>
      <c r="AF114" s="825" t="s">
        <v>122</v>
      </c>
      <c r="AG114" s="823"/>
      <c r="AH114" s="823"/>
      <c r="AI114" s="823"/>
      <c r="AJ114" s="824"/>
      <c r="AK114" s="825" t="s">
        <v>122</v>
      </c>
      <c r="AL114" s="823"/>
      <c r="AM114" s="823"/>
      <c r="AN114" s="823"/>
      <c r="AO114" s="824"/>
      <c r="AP114" s="867" t="s">
        <v>122</v>
      </c>
      <c r="AQ114" s="868"/>
      <c r="AR114" s="868"/>
      <c r="AS114" s="868"/>
      <c r="AT114" s="869"/>
      <c r="AU114" s="975"/>
      <c r="AV114" s="976"/>
      <c r="AW114" s="976"/>
      <c r="AX114" s="976"/>
      <c r="AY114" s="976"/>
      <c r="AZ114" s="858" t="s">
        <v>432</v>
      </c>
      <c r="BA114" s="795"/>
      <c r="BB114" s="795"/>
      <c r="BC114" s="795"/>
      <c r="BD114" s="795"/>
      <c r="BE114" s="795"/>
      <c r="BF114" s="795"/>
      <c r="BG114" s="795"/>
      <c r="BH114" s="795"/>
      <c r="BI114" s="795"/>
      <c r="BJ114" s="795"/>
      <c r="BK114" s="795"/>
      <c r="BL114" s="795"/>
      <c r="BM114" s="795"/>
      <c r="BN114" s="795"/>
      <c r="BO114" s="795"/>
      <c r="BP114" s="796"/>
      <c r="BQ114" s="859">
        <v>12704265</v>
      </c>
      <c r="BR114" s="860"/>
      <c r="BS114" s="860"/>
      <c r="BT114" s="860"/>
      <c r="BU114" s="860"/>
      <c r="BV114" s="860">
        <v>13569497</v>
      </c>
      <c r="BW114" s="860"/>
      <c r="BX114" s="860"/>
      <c r="BY114" s="860"/>
      <c r="BZ114" s="860"/>
      <c r="CA114" s="860">
        <v>13620316</v>
      </c>
      <c r="CB114" s="860"/>
      <c r="CC114" s="860"/>
      <c r="CD114" s="860"/>
      <c r="CE114" s="860"/>
      <c r="CF114" s="918">
        <v>19.100000000000001</v>
      </c>
      <c r="CG114" s="919"/>
      <c r="CH114" s="919"/>
      <c r="CI114" s="919"/>
      <c r="CJ114" s="919"/>
      <c r="CK114" s="970"/>
      <c r="CL114" s="864"/>
      <c r="CM114" s="858" t="s">
        <v>433</v>
      </c>
      <c r="CN114" s="795"/>
      <c r="CO114" s="795"/>
      <c r="CP114" s="795"/>
      <c r="CQ114" s="795"/>
      <c r="CR114" s="795"/>
      <c r="CS114" s="795"/>
      <c r="CT114" s="795"/>
      <c r="CU114" s="795"/>
      <c r="CV114" s="795"/>
      <c r="CW114" s="795"/>
      <c r="CX114" s="795"/>
      <c r="CY114" s="795"/>
      <c r="CZ114" s="795"/>
      <c r="DA114" s="795"/>
      <c r="DB114" s="795"/>
      <c r="DC114" s="795"/>
      <c r="DD114" s="795"/>
      <c r="DE114" s="795"/>
      <c r="DF114" s="796"/>
      <c r="DG114" s="822" t="s">
        <v>122</v>
      </c>
      <c r="DH114" s="823"/>
      <c r="DI114" s="823"/>
      <c r="DJ114" s="823"/>
      <c r="DK114" s="824"/>
      <c r="DL114" s="825" t="s">
        <v>122</v>
      </c>
      <c r="DM114" s="823"/>
      <c r="DN114" s="823"/>
      <c r="DO114" s="823"/>
      <c r="DP114" s="824"/>
      <c r="DQ114" s="825" t="s">
        <v>122</v>
      </c>
      <c r="DR114" s="823"/>
      <c r="DS114" s="823"/>
      <c r="DT114" s="823"/>
      <c r="DU114" s="824"/>
      <c r="DV114" s="867" t="s">
        <v>122</v>
      </c>
      <c r="DW114" s="868"/>
      <c r="DX114" s="868"/>
      <c r="DY114" s="868"/>
      <c r="DZ114" s="869"/>
    </row>
    <row r="115" spans="1:130" s="212" customFormat="1" ht="26.55" customHeight="1" x14ac:dyDescent="0.2">
      <c r="A115" s="957"/>
      <c r="B115" s="958"/>
      <c r="C115" s="795" t="s">
        <v>434</v>
      </c>
      <c r="D115" s="795"/>
      <c r="E115" s="795"/>
      <c r="F115" s="795"/>
      <c r="G115" s="795"/>
      <c r="H115" s="795"/>
      <c r="I115" s="795"/>
      <c r="J115" s="795"/>
      <c r="K115" s="795"/>
      <c r="L115" s="795"/>
      <c r="M115" s="795"/>
      <c r="N115" s="795"/>
      <c r="O115" s="795"/>
      <c r="P115" s="795"/>
      <c r="Q115" s="795"/>
      <c r="R115" s="795"/>
      <c r="S115" s="795"/>
      <c r="T115" s="795"/>
      <c r="U115" s="795"/>
      <c r="V115" s="795"/>
      <c r="W115" s="795"/>
      <c r="X115" s="795"/>
      <c r="Y115" s="795"/>
      <c r="Z115" s="796"/>
      <c r="AA115" s="961">
        <v>667286</v>
      </c>
      <c r="AB115" s="962"/>
      <c r="AC115" s="962"/>
      <c r="AD115" s="962"/>
      <c r="AE115" s="963"/>
      <c r="AF115" s="964">
        <v>632555</v>
      </c>
      <c r="AG115" s="962"/>
      <c r="AH115" s="962"/>
      <c r="AI115" s="962"/>
      <c r="AJ115" s="963"/>
      <c r="AK115" s="964">
        <v>649079</v>
      </c>
      <c r="AL115" s="962"/>
      <c r="AM115" s="962"/>
      <c r="AN115" s="962"/>
      <c r="AO115" s="963"/>
      <c r="AP115" s="965">
        <v>0.9</v>
      </c>
      <c r="AQ115" s="966"/>
      <c r="AR115" s="966"/>
      <c r="AS115" s="966"/>
      <c r="AT115" s="967"/>
      <c r="AU115" s="975"/>
      <c r="AV115" s="976"/>
      <c r="AW115" s="976"/>
      <c r="AX115" s="976"/>
      <c r="AY115" s="976"/>
      <c r="AZ115" s="858" t="s">
        <v>435</v>
      </c>
      <c r="BA115" s="795"/>
      <c r="BB115" s="795"/>
      <c r="BC115" s="795"/>
      <c r="BD115" s="795"/>
      <c r="BE115" s="795"/>
      <c r="BF115" s="795"/>
      <c r="BG115" s="795"/>
      <c r="BH115" s="795"/>
      <c r="BI115" s="795"/>
      <c r="BJ115" s="795"/>
      <c r="BK115" s="795"/>
      <c r="BL115" s="795"/>
      <c r="BM115" s="795"/>
      <c r="BN115" s="795"/>
      <c r="BO115" s="795"/>
      <c r="BP115" s="796"/>
      <c r="BQ115" s="859">
        <v>7608</v>
      </c>
      <c r="BR115" s="860"/>
      <c r="BS115" s="860"/>
      <c r="BT115" s="860"/>
      <c r="BU115" s="860"/>
      <c r="BV115" s="860">
        <v>8196</v>
      </c>
      <c r="BW115" s="860"/>
      <c r="BX115" s="860"/>
      <c r="BY115" s="860"/>
      <c r="BZ115" s="860"/>
      <c r="CA115" s="860" t="s">
        <v>122</v>
      </c>
      <c r="CB115" s="860"/>
      <c r="CC115" s="860"/>
      <c r="CD115" s="860"/>
      <c r="CE115" s="860"/>
      <c r="CF115" s="918" t="s">
        <v>122</v>
      </c>
      <c r="CG115" s="919"/>
      <c r="CH115" s="919"/>
      <c r="CI115" s="919"/>
      <c r="CJ115" s="919"/>
      <c r="CK115" s="970"/>
      <c r="CL115" s="864"/>
      <c r="CM115" s="858" t="s">
        <v>436</v>
      </c>
      <c r="CN115" s="795"/>
      <c r="CO115" s="795"/>
      <c r="CP115" s="795"/>
      <c r="CQ115" s="795"/>
      <c r="CR115" s="795"/>
      <c r="CS115" s="795"/>
      <c r="CT115" s="795"/>
      <c r="CU115" s="795"/>
      <c r="CV115" s="795"/>
      <c r="CW115" s="795"/>
      <c r="CX115" s="795"/>
      <c r="CY115" s="795"/>
      <c r="CZ115" s="795"/>
      <c r="DA115" s="795"/>
      <c r="DB115" s="795"/>
      <c r="DC115" s="795"/>
      <c r="DD115" s="795"/>
      <c r="DE115" s="795"/>
      <c r="DF115" s="796"/>
      <c r="DG115" s="822" t="s">
        <v>122</v>
      </c>
      <c r="DH115" s="823"/>
      <c r="DI115" s="823"/>
      <c r="DJ115" s="823"/>
      <c r="DK115" s="824"/>
      <c r="DL115" s="825" t="s">
        <v>122</v>
      </c>
      <c r="DM115" s="823"/>
      <c r="DN115" s="823"/>
      <c r="DO115" s="823"/>
      <c r="DP115" s="824"/>
      <c r="DQ115" s="825" t="s">
        <v>122</v>
      </c>
      <c r="DR115" s="823"/>
      <c r="DS115" s="823"/>
      <c r="DT115" s="823"/>
      <c r="DU115" s="824"/>
      <c r="DV115" s="867" t="s">
        <v>122</v>
      </c>
      <c r="DW115" s="868"/>
      <c r="DX115" s="868"/>
      <c r="DY115" s="868"/>
      <c r="DZ115" s="869"/>
    </row>
    <row r="116" spans="1:130" s="212" customFormat="1" ht="26.55" customHeight="1" x14ac:dyDescent="0.2">
      <c r="A116" s="959"/>
      <c r="B116" s="960"/>
      <c r="C116" s="882" t="s">
        <v>437</v>
      </c>
      <c r="D116" s="882"/>
      <c r="E116" s="882"/>
      <c r="F116" s="882"/>
      <c r="G116" s="882"/>
      <c r="H116" s="882"/>
      <c r="I116" s="882"/>
      <c r="J116" s="882"/>
      <c r="K116" s="882"/>
      <c r="L116" s="882"/>
      <c r="M116" s="882"/>
      <c r="N116" s="882"/>
      <c r="O116" s="882"/>
      <c r="P116" s="882"/>
      <c r="Q116" s="882"/>
      <c r="R116" s="882"/>
      <c r="S116" s="882"/>
      <c r="T116" s="882"/>
      <c r="U116" s="882"/>
      <c r="V116" s="882"/>
      <c r="W116" s="882"/>
      <c r="X116" s="882"/>
      <c r="Y116" s="882"/>
      <c r="Z116" s="883"/>
      <c r="AA116" s="822" t="s">
        <v>122</v>
      </c>
      <c r="AB116" s="823"/>
      <c r="AC116" s="823"/>
      <c r="AD116" s="823"/>
      <c r="AE116" s="824"/>
      <c r="AF116" s="825" t="s">
        <v>122</v>
      </c>
      <c r="AG116" s="823"/>
      <c r="AH116" s="823"/>
      <c r="AI116" s="823"/>
      <c r="AJ116" s="824"/>
      <c r="AK116" s="825" t="s">
        <v>122</v>
      </c>
      <c r="AL116" s="823"/>
      <c r="AM116" s="823"/>
      <c r="AN116" s="823"/>
      <c r="AO116" s="824"/>
      <c r="AP116" s="867" t="s">
        <v>122</v>
      </c>
      <c r="AQ116" s="868"/>
      <c r="AR116" s="868"/>
      <c r="AS116" s="868"/>
      <c r="AT116" s="869"/>
      <c r="AU116" s="975"/>
      <c r="AV116" s="976"/>
      <c r="AW116" s="976"/>
      <c r="AX116" s="976"/>
      <c r="AY116" s="976"/>
      <c r="AZ116" s="952" t="s">
        <v>438</v>
      </c>
      <c r="BA116" s="953"/>
      <c r="BB116" s="953"/>
      <c r="BC116" s="953"/>
      <c r="BD116" s="953"/>
      <c r="BE116" s="953"/>
      <c r="BF116" s="953"/>
      <c r="BG116" s="953"/>
      <c r="BH116" s="953"/>
      <c r="BI116" s="953"/>
      <c r="BJ116" s="953"/>
      <c r="BK116" s="953"/>
      <c r="BL116" s="953"/>
      <c r="BM116" s="953"/>
      <c r="BN116" s="953"/>
      <c r="BO116" s="953"/>
      <c r="BP116" s="954"/>
      <c r="BQ116" s="859" t="s">
        <v>122</v>
      </c>
      <c r="BR116" s="860"/>
      <c r="BS116" s="860"/>
      <c r="BT116" s="860"/>
      <c r="BU116" s="860"/>
      <c r="BV116" s="860" t="s">
        <v>122</v>
      </c>
      <c r="BW116" s="860"/>
      <c r="BX116" s="860"/>
      <c r="BY116" s="860"/>
      <c r="BZ116" s="860"/>
      <c r="CA116" s="860" t="s">
        <v>122</v>
      </c>
      <c r="CB116" s="860"/>
      <c r="CC116" s="860"/>
      <c r="CD116" s="860"/>
      <c r="CE116" s="860"/>
      <c r="CF116" s="918" t="s">
        <v>122</v>
      </c>
      <c r="CG116" s="919"/>
      <c r="CH116" s="919"/>
      <c r="CI116" s="919"/>
      <c r="CJ116" s="919"/>
      <c r="CK116" s="970"/>
      <c r="CL116" s="864"/>
      <c r="CM116" s="858" t="s">
        <v>439</v>
      </c>
      <c r="CN116" s="795"/>
      <c r="CO116" s="795"/>
      <c r="CP116" s="795"/>
      <c r="CQ116" s="795"/>
      <c r="CR116" s="795"/>
      <c r="CS116" s="795"/>
      <c r="CT116" s="795"/>
      <c r="CU116" s="795"/>
      <c r="CV116" s="795"/>
      <c r="CW116" s="795"/>
      <c r="CX116" s="795"/>
      <c r="CY116" s="795"/>
      <c r="CZ116" s="795"/>
      <c r="DA116" s="795"/>
      <c r="DB116" s="795"/>
      <c r="DC116" s="795"/>
      <c r="DD116" s="795"/>
      <c r="DE116" s="795"/>
      <c r="DF116" s="796"/>
      <c r="DG116" s="822">
        <v>451358</v>
      </c>
      <c r="DH116" s="823"/>
      <c r="DI116" s="823"/>
      <c r="DJ116" s="823"/>
      <c r="DK116" s="824"/>
      <c r="DL116" s="825">
        <v>373017</v>
      </c>
      <c r="DM116" s="823"/>
      <c r="DN116" s="823"/>
      <c r="DO116" s="823"/>
      <c r="DP116" s="824"/>
      <c r="DQ116" s="825">
        <v>343034</v>
      </c>
      <c r="DR116" s="823"/>
      <c r="DS116" s="823"/>
      <c r="DT116" s="823"/>
      <c r="DU116" s="824"/>
      <c r="DV116" s="867">
        <v>0.5</v>
      </c>
      <c r="DW116" s="868"/>
      <c r="DX116" s="868"/>
      <c r="DY116" s="868"/>
      <c r="DZ116" s="869"/>
    </row>
    <row r="117" spans="1:130" s="212" customFormat="1" ht="26.55" customHeight="1" x14ac:dyDescent="0.2">
      <c r="A117" s="938" t="s">
        <v>177</v>
      </c>
      <c r="B117" s="939"/>
      <c r="C117" s="939"/>
      <c r="D117" s="939"/>
      <c r="E117" s="939"/>
      <c r="F117" s="939"/>
      <c r="G117" s="939"/>
      <c r="H117" s="939"/>
      <c r="I117" s="939"/>
      <c r="J117" s="939"/>
      <c r="K117" s="939"/>
      <c r="L117" s="939"/>
      <c r="M117" s="939"/>
      <c r="N117" s="939"/>
      <c r="O117" s="939"/>
      <c r="P117" s="939"/>
      <c r="Q117" s="939"/>
      <c r="R117" s="939"/>
      <c r="S117" s="939"/>
      <c r="T117" s="939"/>
      <c r="U117" s="939"/>
      <c r="V117" s="939"/>
      <c r="W117" s="939"/>
      <c r="X117" s="939"/>
      <c r="Y117" s="920" t="s">
        <v>440</v>
      </c>
      <c r="Z117" s="940"/>
      <c r="AA117" s="945">
        <v>13567276</v>
      </c>
      <c r="AB117" s="946"/>
      <c r="AC117" s="946"/>
      <c r="AD117" s="946"/>
      <c r="AE117" s="947"/>
      <c r="AF117" s="948">
        <v>13776759</v>
      </c>
      <c r="AG117" s="946"/>
      <c r="AH117" s="946"/>
      <c r="AI117" s="946"/>
      <c r="AJ117" s="947"/>
      <c r="AK117" s="948">
        <v>13464295</v>
      </c>
      <c r="AL117" s="946"/>
      <c r="AM117" s="946"/>
      <c r="AN117" s="946"/>
      <c r="AO117" s="947"/>
      <c r="AP117" s="949"/>
      <c r="AQ117" s="950"/>
      <c r="AR117" s="950"/>
      <c r="AS117" s="950"/>
      <c r="AT117" s="951"/>
      <c r="AU117" s="975"/>
      <c r="AV117" s="976"/>
      <c r="AW117" s="976"/>
      <c r="AX117" s="976"/>
      <c r="AY117" s="976"/>
      <c r="AZ117" s="906" t="s">
        <v>441</v>
      </c>
      <c r="BA117" s="907"/>
      <c r="BB117" s="907"/>
      <c r="BC117" s="907"/>
      <c r="BD117" s="907"/>
      <c r="BE117" s="907"/>
      <c r="BF117" s="907"/>
      <c r="BG117" s="907"/>
      <c r="BH117" s="907"/>
      <c r="BI117" s="907"/>
      <c r="BJ117" s="907"/>
      <c r="BK117" s="907"/>
      <c r="BL117" s="907"/>
      <c r="BM117" s="907"/>
      <c r="BN117" s="907"/>
      <c r="BO117" s="907"/>
      <c r="BP117" s="908"/>
      <c r="BQ117" s="859" t="s">
        <v>122</v>
      </c>
      <c r="BR117" s="860"/>
      <c r="BS117" s="860"/>
      <c r="BT117" s="860"/>
      <c r="BU117" s="860"/>
      <c r="BV117" s="860" t="s">
        <v>122</v>
      </c>
      <c r="BW117" s="860"/>
      <c r="BX117" s="860"/>
      <c r="BY117" s="860"/>
      <c r="BZ117" s="860"/>
      <c r="CA117" s="860" t="s">
        <v>122</v>
      </c>
      <c r="CB117" s="860"/>
      <c r="CC117" s="860"/>
      <c r="CD117" s="860"/>
      <c r="CE117" s="860"/>
      <c r="CF117" s="918" t="s">
        <v>122</v>
      </c>
      <c r="CG117" s="919"/>
      <c r="CH117" s="919"/>
      <c r="CI117" s="919"/>
      <c r="CJ117" s="919"/>
      <c r="CK117" s="970"/>
      <c r="CL117" s="864"/>
      <c r="CM117" s="858" t="s">
        <v>442</v>
      </c>
      <c r="CN117" s="795"/>
      <c r="CO117" s="795"/>
      <c r="CP117" s="795"/>
      <c r="CQ117" s="795"/>
      <c r="CR117" s="795"/>
      <c r="CS117" s="795"/>
      <c r="CT117" s="795"/>
      <c r="CU117" s="795"/>
      <c r="CV117" s="795"/>
      <c r="CW117" s="795"/>
      <c r="CX117" s="795"/>
      <c r="CY117" s="795"/>
      <c r="CZ117" s="795"/>
      <c r="DA117" s="795"/>
      <c r="DB117" s="795"/>
      <c r="DC117" s="795"/>
      <c r="DD117" s="795"/>
      <c r="DE117" s="795"/>
      <c r="DF117" s="796"/>
      <c r="DG117" s="822">
        <v>1277</v>
      </c>
      <c r="DH117" s="823"/>
      <c r="DI117" s="823"/>
      <c r="DJ117" s="823"/>
      <c r="DK117" s="824"/>
      <c r="DL117" s="825" t="s">
        <v>122</v>
      </c>
      <c r="DM117" s="823"/>
      <c r="DN117" s="823"/>
      <c r="DO117" s="823"/>
      <c r="DP117" s="824"/>
      <c r="DQ117" s="825">
        <v>136</v>
      </c>
      <c r="DR117" s="823"/>
      <c r="DS117" s="823"/>
      <c r="DT117" s="823"/>
      <c r="DU117" s="824"/>
      <c r="DV117" s="867">
        <v>0</v>
      </c>
      <c r="DW117" s="868"/>
      <c r="DX117" s="868"/>
      <c r="DY117" s="868"/>
      <c r="DZ117" s="869"/>
    </row>
    <row r="118" spans="1:130" s="212" customFormat="1" ht="26.55" customHeight="1" x14ac:dyDescent="0.2">
      <c r="A118" s="938" t="s">
        <v>416</v>
      </c>
      <c r="B118" s="939"/>
      <c r="C118" s="939"/>
      <c r="D118" s="939"/>
      <c r="E118" s="939"/>
      <c r="F118" s="939"/>
      <c r="G118" s="939"/>
      <c r="H118" s="939"/>
      <c r="I118" s="939"/>
      <c r="J118" s="939"/>
      <c r="K118" s="939"/>
      <c r="L118" s="939"/>
      <c r="M118" s="939"/>
      <c r="N118" s="939"/>
      <c r="O118" s="939"/>
      <c r="P118" s="939"/>
      <c r="Q118" s="939"/>
      <c r="R118" s="939"/>
      <c r="S118" s="939"/>
      <c r="T118" s="939"/>
      <c r="U118" s="939"/>
      <c r="V118" s="939"/>
      <c r="W118" s="939"/>
      <c r="X118" s="939"/>
      <c r="Y118" s="939"/>
      <c r="Z118" s="940"/>
      <c r="AA118" s="941" t="s">
        <v>413</v>
      </c>
      <c r="AB118" s="939"/>
      <c r="AC118" s="939"/>
      <c r="AD118" s="939"/>
      <c r="AE118" s="940"/>
      <c r="AF118" s="941" t="s">
        <v>414</v>
      </c>
      <c r="AG118" s="939"/>
      <c r="AH118" s="939"/>
      <c r="AI118" s="939"/>
      <c r="AJ118" s="940"/>
      <c r="AK118" s="941" t="s">
        <v>294</v>
      </c>
      <c r="AL118" s="939"/>
      <c r="AM118" s="939"/>
      <c r="AN118" s="939"/>
      <c r="AO118" s="940"/>
      <c r="AP118" s="942" t="s">
        <v>415</v>
      </c>
      <c r="AQ118" s="943"/>
      <c r="AR118" s="943"/>
      <c r="AS118" s="943"/>
      <c r="AT118" s="944"/>
      <c r="AU118" s="975"/>
      <c r="AV118" s="976"/>
      <c r="AW118" s="976"/>
      <c r="AX118" s="976"/>
      <c r="AY118" s="976"/>
      <c r="AZ118" s="881" t="s">
        <v>443</v>
      </c>
      <c r="BA118" s="882"/>
      <c r="BB118" s="882"/>
      <c r="BC118" s="882"/>
      <c r="BD118" s="882"/>
      <c r="BE118" s="882"/>
      <c r="BF118" s="882"/>
      <c r="BG118" s="882"/>
      <c r="BH118" s="882"/>
      <c r="BI118" s="882"/>
      <c r="BJ118" s="882"/>
      <c r="BK118" s="882"/>
      <c r="BL118" s="882"/>
      <c r="BM118" s="882"/>
      <c r="BN118" s="882"/>
      <c r="BO118" s="882"/>
      <c r="BP118" s="883"/>
      <c r="BQ118" s="922" t="s">
        <v>122</v>
      </c>
      <c r="BR118" s="888"/>
      <c r="BS118" s="888"/>
      <c r="BT118" s="888"/>
      <c r="BU118" s="888"/>
      <c r="BV118" s="888" t="s">
        <v>122</v>
      </c>
      <c r="BW118" s="888"/>
      <c r="BX118" s="888"/>
      <c r="BY118" s="888"/>
      <c r="BZ118" s="888"/>
      <c r="CA118" s="888" t="s">
        <v>122</v>
      </c>
      <c r="CB118" s="888"/>
      <c r="CC118" s="888"/>
      <c r="CD118" s="888"/>
      <c r="CE118" s="888"/>
      <c r="CF118" s="918" t="s">
        <v>122</v>
      </c>
      <c r="CG118" s="919"/>
      <c r="CH118" s="919"/>
      <c r="CI118" s="919"/>
      <c r="CJ118" s="919"/>
      <c r="CK118" s="970"/>
      <c r="CL118" s="864"/>
      <c r="CM118" s="858" t="s">
        <v>444</v>
      </c>
      <c r="CN118" s="795"/>
      <c r="CO118" s="795"/>
      <c r="CP118" s="795"/>
      <c r="CQ118" s="795"/>
      <c r="CR118" s="795"/>
      <c r="CS118" s="795"/>
      <c r="CT118" s="795"/>
      <c r="CU118" s="795"/>
      <c r="CV118" s="795"/>
      <c r="CW118" s="795"/>
      <c r="CX118" s="795"/>
      <c r="CY118" s="795"/>
      <c r="CZ118" s="795"/>
      <c r="DA118" s="795"/>
      <c r="DB118" s="795"/>
      <c r="DC118" s="795"/>
      <c r="DD118" s="795"/>
      <c r="DE118" s="795"/>
      <c r="DF118" s="796"/>
      <c r="DG118" s="822" t="s">
        <v>122</v>
      </c>
      <c r="DH118" s="823"/>
      <c r="DI118" s="823"/>
      <c r="DJ118" s="823"/>
      <c r="DK118" s="824"/>
      <c r="DL118" s="825" t="s">
        <v>122</v>
      </c>
      <c r="DM118" s="823"/>
      <c r="DN118" s="823"/>
      <c r="DO118" s="823"/>
      <c r="DP118" s="824"/>
      <c r="DQ118" s="825" t="s">
        <v>122</v>
      </c>
      <c r="DR118" s="823"/>
      <c r="DS118" s="823"/>
      <c r="DT118" s="823"/>
      <c r="DU118" s="824"/>
      <c r="DV118" s="867" t="s">
        <v>122</v>
      </c>
      <c r="DW118" s="868"/>
      <c r="DX118" s="868"/>
      <c r="DY118" s="868"/>
      <c r="DZ118" s="869"/>
    </row>
    <row r="119" spans="1:130" s="212" customFormat="1" ht="26.55" customHeight="1" x14ac:dyDescent="0.2">
      <c r="A119" s="861" t="s">
        <v>419</v>
      </c>
      <c r="B119" s="862"/>
      <c r="C119" s="903" t="s">
        <v>420</v>
      </c>
      <c r="D119" s="851"/>
      <c r="E119" s="851"/>
      <c r="F119" s="851"/>
      <c r="G119" s="851"/>
      <c r="H119" s="851"/>
      <c r="I119" s="851"/>
      <c r="J119" s="851"/>
      <c r="K119" s="851"/>
      <c r="L119" s="851"/>
      <c r="M119" s="851"/>
      <c r="N119" s="851"/>
      <c r="O119" s="851"/>
      <c r="P119" s="851"/>
      <c r="Q119" s="851"/>
      <c r="R119" s="851"/>
      <c r="S119" s="851"/>
      <c r="T119" s="851"/>
      <c r="U119" s="851"/>
      <c r="V119" s="851"/>
      <c r="W119" s="851"/>
      <c r="X119" s="851"/>
      <c r="Y119" s="851"/>
      <c r="Z119" s="852"/>
      <c r="AA119" s="931">
        <v>644912</v>
      </c>
      <c r="AB119" s="932"/>
      <c r="AC119" s="932"/>
      <c r="AD119" s="932"/>
      <c r="AE119" s="933"/>
      <c r="AF119" s="934">
        <v>610168</v>
      </c>
      <c r="AG119" s="932"/>
      <c r="AH119" s="932"/>
      <c r="AI119" s="932"/>
      <c r="AJ119" s="933"/>
      <c r="AK119" s="934">
        <v>619096</v>
      </c>
      <c r="AL119" s="932"/>
      <c r="AM119" s="932"/>
      <c r="AN119" s="932"/>
      <c r="AO119" s="933"/>
      <c r="AP119" s="935">
        <v>0.9</v>
      </c>
      <c r="AQ119" s="936"/>
      <c r="AR119" s="936"/>
      <c r="AS119" s="936"/>
      <c r="AT119" s="937"/>
      <c r="AU119" s="977"/>
      <c r="AV119" s="978"/>
      <c r="AW119" s="978"/>
      <c r="AX119" s="978"/>
      <c r="AY119" s="978"/>
      <c r="AZ119" s="233" t="s">
        <v>177</v>
      </c>
      <c r="BA119" s="233"/>
      <c r="BB119" s="233"/>
      <c r="BC119" s="233"/>
      <c r="BD119" s="233"/>
      <c r="BE119" s="233"/>
      <c r="BF119" s="233"/>
      <c r="BG119" s="233"/>
      <c r="BH119" s="233"/>
      <c r="BI119" s="233"/>
      <c r="BJ119" s="233"/>
      <c r="BK119" s="233"/>
      <c r="BL119" s="233"/>
      <c r="BM119" s="233"/>
      <c r="BN119" s="233"/>
      <c r="BO119" s="920" t="s">
        <v>445</v>
      </c>
      <c r="BP119" s="921"/>
      <c r="BQ119" s="922">
        <v>142087465</v>
      </c>
      <c r="BR119" s="888"/>
      <c r="BS119" s="888"/>
      <c r="BT119" s="888"/>
      <c r="BU119" s="888"/>
      <c r="BV119" s="888">
        <v>141091673</v>
      </c>
      <c r="BW119" s="888"/>
      <c r="BX119" s="888"/>
      <c r="BY119" s="888"/>
      <c r="BZ119" s="888"/>
      <c r="CA119" s="888">
        <v>140320894</v>
      </c>
      <c r="CB119" s="888"/>
      <c r="CC119" s="888"/>
      <c r="CD119" s="888"/>
      <c r="CE119" s="888"/>
      <c r="CF119" s="791"/>
      <c r="CG119" s="792"/>
      <c r="CH119" s="792"/>
      <c r="CI119" s="792"/>
      <c r="CJ119" s="877"/>
      <c r="CK119" s="971"/>
      <c r="CL119" s="866"/>
      <c r="CM119" s="881" t="s">
        <v>446</v>
      </c>
      <c r="CN119" s="882"/>
      <c r="CO119" s="882"/>
      <c r="CP119" s="882"/>
      <c r="CQ119" s="882"/>
      <c r="CR119" s="882"/>
      <c r="CS119" s="882"/>
      <c r="CT119" s="882"/>
      <c r="CU119" s="882"/>
      <c r="CV119" s="882"/>
      <c r="CW119" s="882"/>
      <c r="CX119" s="882"/>
      <c r="CY119" s="882"/>
      <c r="CZ119" s="882"/>
      <c r="DA119" s="882"/>
      <c r="DB119" s="882"/>
      <c r="DC119" s="882"/>
      <c r="DD119" s="882"/>
      <c r="DE119" s="882"/>
      <c r="DF119" s="883"/>
      <c r="DG119" s="806" t="s">
        <v>122</v>
      </c>
      <c r="DH119" s="807"/>
      <c r="DI119" s="807"/>
      <c r="DJ119" s="807"/>
      <c r="DK119" s="808"/>
      <c r="DL119" s="809" t="s">
        <v>122</v>
      </c>
      <c r="DM119" s="807"/>
      <c r="DN119" s="807"/>
      <c r="DO119" s="807"/>
      <c r="DP119" s="808"/>
      <c r="DQ119" s="809" t="s">
        <v>122</v>
      </c>
      <c r="DR119" s="807"/>
      <c r="DS119" s="807"/>
      <c r="DT119" s="807"/>
      <c r="DU119" s="808"/>
      <c r="DV119" s="891" t="s">
        <v>122</v>
      </c>
      <c r="DW119" s="892"/>
      <c r="DX119" s="892"/>
      <c r="DY119" s="892"/>
      <c r="DZ119" s="893"/>
    </row>
    <row r="120" spans="1:130" s="212" customFormat="1" ht="26.55" customHeight="1" x14ac:dyDescent="0.2">
      <c r="A120" s="863"/>
      <c r="B120" s="864"/>
      <c r="C120" s="858" t="s">
        <v>423</v>
      </c>
      <c r="D120" s="795"/>
      <c r="E120" s="795"/>
      <c r="F120" s="795"/>
      <c r="G120" s="795"/>
      <c r="H120" s="795"/>
      <c r="I120" s="795"/>
      <c r="J120" s="795"/>
      <c r="K120" s="795"/>
      <c r="L120" s="795"/>
      <c r="M120" s="795"/>
      <c r="N120" s="795"/>
      <c r="O120" s="795"/>
      <c r="P120" s="795"/>
      <c r="Q120" s="795"/>
      <c r="R120" s="795"/>
      <c r="S120" s="795"/>
      <c r="T120" s="795"/>
      <c r="U120" s="795"/>
      <c r="V120" s="795"/>
      <c r="W120" s="795"/>
      <c r="X120" s="795"/>
      <c r="Y120" s="795"/>
      <c r="Z120" s="796"/>
      <c r="AA120" s="822" t="s">
        <v>122</v>
      </c>
      <c r="AB120" s="823"/>
      <c r="AC120" s="823"/>
      <c r="AD120" s="823"/>
      <c r="AE120" s="824"/>
      <c r="AF120" s="825" t="s">
        <v>122</v>
      </c>
      <c r="AG120" s="823"/>
      <c r="AH120" s="823"/>
      <c r="AI120" s="823"/>
      <c r="AJ120" s="824"/>
      <c r="AK120" s="825" t="s">
        <v>122</v>
      </c>
      <c r="AL120" s="823"/>
      <c r="AM120" s="823"/>
      <c r="AN120" s="823"/>
      <c r="AO120" s="824"/>
      <c r="AP120" s="867" t="s">
        <v>122</v>
      </c>
      <c r="AQ120" s="868"/>
      <c r="AR120" s="868"/>
      <c r="AS120" s="868"/>
      <c r="AT120" s="869"/>
      <c r="AU120" s="923" t="s">
        <v>447</v>
      </c>
      <c r="AV120" s="924"/>
      <c r="AW120" s="924"/>
      <c r="AX120" s="924"/>
      <c r="AY120" s="925"/>
      <c r="AZ120" s="903" t="s">
        <v>448</v>
      </c>
      <c r="BA120" s="851"/>
      <c r="BB120" s="851"/>
      <c r="BC120" s="851"/>
      <c r="BD120" s="851"/>
      <c r="BE120" s="851"/>
      <c r="BF120" s="851"/>
      <c r="BG120" s="851"/>
      <c r="BH120" s="851"/>
      <c r="BI120" s="851"/>
      <c r="BJ120" s="851"/>
      <c r="BK120" s="851"/>
      <c r="BL120" s="851"/>
      <c r="BM120" s="851"/>
      <c r="BN120" s="851"/>
      <c r="BO120" s="851"/>
      <c r="BP120" s="852"/>
      <c r="BQ120" s="904">
        <v>19820380</v>
      </c>
      <c r="BR120" s="885"/>
      <c r="BS120" s="885"/>
      <c r="BT120" s="885"/>
      <c r="BU120" s="885"/>
      <c r="BV120" s="885">
        <v>21120047</v>
      </c>
      <c r="BW120" s="885"/>
      <c r="BX120" s="885"/>
      <c r="BY120" s="885"/>
      <c r="BZ120" s="885"/>
      <c r="CA120" s="885">
        <v>20500494</v>
      </c>
      <c r="CB120" s="885"/>
      <c r="CC120" s="885"/>
      <c r="CD120" s="885"/>
      <c r="CE120" s="885"/>
      <c r="CF120" s="909">
        <v>28.7</v>
      </c>
      <c r="CG120" s="910"/>
      <c r="CH120" s="910"/>
      <c r="CI120" s="910"/>
      <c r="CJ120" s="910"/>
      <c r="CK120" s="911" t="s">
        <v>449</v>
      </c>
      <c r="CL120" s="895"/>
      <c r="CM120" s="895"/>
      <c r="CN120" s="895"/>
      <c r="CO120" s="896"/>
      <c r="CP120" s="915" t="s">
        <v>395</v>
      </c>
      <c r="CQ120" s="916"/>
      <c r="CR120" s="916"/>
      <c r="CS120" s="916"/>
      <c r="CT120" s="916"/>
      <c r="CU120" s="916"/>
      <c r="CV120" s="916"/>
      <c r="CW120" s="916"/>
      <c r="CX120" s="916"/>
      <c r="CY120" s="916"/>
      <c r="CZ120" s="916"/>
      <c r="DA120" s="916"/>
      <c r="DB120" s="916"/>
      <c r="DC120" s="916"/>
      <c r="DD120" s="916"/>
      <c r="DE120" s="916"/>
      <c r="DF120" s="917"/>
      <c r="DG120" s="904">
        <v>16888799</v>
      </c>
      <c r="DH120" s="885"/>
      <c r="DI120" s="885"/>
      <c r="DJ120" s="885"/>
      <c r="DK120" s="885"/>
      <c r="DL120" s="885">
        <v>17439363</v>
      </c>
      <c r="DM120" s="885"/>
      <c r="DN120" s="885"/>
      <c r="DO120" s="885"/>
      <c r="DP120" s="885"/>
      <c r="DQ120" s="885">
        <v>18270086</v>
      </c>
      <c r="DR120" s="885"/>
      <c r="DS120" s="885"/>
      <c r="DT120" s="885"/>
      <c r="DU120" s="885"/>
      <c r="DV120" s="886">
        <v>25.6</v>
      </c>
      <c r="DW120" s="886"/>
      <c r="DX120" s="886"/>
      <c r="DY120" s="886"/>
      <c r="DZ120" s="887"/>
    </row>
    <row r="121" spans="1:130" s="212" customFormat="1" ht="26.55" customHeight="1" x14ac:dyDescent="0.2">
      <c r="A121" s="863"/>
      <c r="B121" s="864"/>
      <c r="C121" s="906" t="s">
        <v>450</v>
      </c>
      <c r="D121" s="907"/>
      <c r="E121" s="907"/>
      <c r="F121" s="907"/>
      <c r="G121" s="907"/>
      <c r="H121" s="907"/>
      <c r="I121" s="907"/>
      <c r="J121" s="907"/>
      <c r="K121" s="907"/>
      <c r="L121" s="907"/>
      <c r="M121" s="907"/>
      <c r="N121" s="907"/>
      <c r="O121" s="907"/>
      <c r="P121" s="907"/>
      <c r="Q121" s="907"/>
      <c r="R121" s="907"/>
      <c r="S121" s="907"/>
      <c r="T121" s="907"/>
      <c r="U121" s="907"/>
      <c r="V121" s="907"/>
      <c r="W121" s="907"/>
      <c r="X121" s="907"/>
      <c r="Y121" s="907"/>
      <c r="Z121" s="908"/>
      <c r="AA121" s="822" t="s">
        <v>122</v>
      </c>
      <c r="AB121" s="823"/>
      <c r="AC121" s="823"/>
      <c r="AD121" s="823"/>
      <c r="AE121" s="824"/>
      <c r="AF121" s="825" t="s">
        <v>122</v>
      </c>
      <c r="AG121" s="823"/>
      <c r="AH121" s="823"/>
      <c r="AI121" s="823"/>
      <c r="AJ121" s="824"/>
      <c r="AK121" s="825" t="s">
        <v>122</v>
      </c>
      <c r="AL121" s="823"/>
      <c r="AM121" s="823"/>
      <c r="AN121" s="823"/>
      <c r="AO121" s="824"/>
      <c r="AP121" s="867" t="s">
        <v>122</v>
      </c>
      <c r="AQ121" s="868"/>
      <c r="AR121" s="868"/>
      <c r="AS121" s="868"/>
      <c r="AT121" s="869"/>
      <c r="AU121" s="926"/>
      <c r="AV121" s="927"/>
      <c r="AW121" s="927"/>
      <c r="AX121" s="927"/>
      <c r="AY121" s="928"/>
      <c r="AZ121" s="858" t="s">
        <v>451</v>
      </c>
      <c r="BA121" s="795"/>
      <c r="BB121" s="795"/>
      <c r="BC121" s="795"/>
      <c r="BD121" s="795"/>
      <c r="BE121" s="795"/>
      <c r="BF121" s="795"/>
      <c r="BG121" s="795"/>
      <c r="BH121" s="795"/>
      <c r="BI121" s="795"/>
      <c r="BJ121" s="795"/>
      <c r="BK121" s="795"/>
      <c r="BL121" s="795"/>
      <c r="BM121" s="795"/>
      <c r="BN121" s="795"/>
      <c r="BO121" s="795"/>
      <c r="BP121" s="796"/>
      <c r="BQ121" s="859">
        <v>34337225</v>
      </c>
      <c r="BR121" s="860"/>
      <c r="BS121" s="860"/>
      <c r="BT121" s="860"/>
      <c r="BU121" s="860"/>
      <c r="BV121" s="860">
        <v>33950249</v>
      </c>
      <c r="BW121" s="860"/>
      <c r="BX121" s="860"/>
      <c r="BY121" s="860"/>
      <c r="BZ121" s="860"/>
      <c r="CA121" s="860">
        <v>33579649</v>
      </c>
      <c r="CB121" s="860"/>
      <c r="CC121" s="860"/>
      <c r="CD121" s="860"/>
      <c r="CE121" s="860"/>
      <c r="CF121" s="918">
        <v>47</v>
      </c>
      <c r="CG121" s="919"/>
      <c r="CH121" s="919"/>
      <c r="CI121" s="919"/>
      <c r="CJ121" s="919"/>
      <c r="CK121" s="912"/>
      <c r="CL121" s="898"/>
      <c r="CM121" s="898"/>
      <c r="CN121" s="898"/>
      <c r="CO121" s="899"/>
      <c r="CP121" s="878" t="s">
        <v>396</v>
      </c>
      <c r="CQ121" s="879"/>
      <c r="CR121" s="879"/>
      <c r="CS121" s="879"/>
      <c r="CT121" s="879"/>
      <c r="CU121" s="879"/>
      <c r="CV121" s="879"/>
      <c r="CW121" s="879"/>
      <c r="CX121" s="879"/>
      <c r="CY121" s="879"/>
      <c r="CZ121" s="879"/>
      <c r="DA121" s="879"/>
      <c r="DB121" s="879"/>
      <c r="DC121" s="879"/>
      <c r="DD121" s="879"/>
      <c r="DE121" s="879"/>
      <c r="DF121" s="880"/>
      <c r="DG121" s="859">
        <v>6233646</v>
      </c>
      <c r="DH121" s="860"/>
      <c r="DI121" s="860"/>
      <c r="DJ121" s="860"/>
      <c r="DK121" s="860"/>
      <c r="DL121" s="860">
        <v>5582953</v>
      </c>
      <c r="DM121" s="860"/>
      <c r="DN121" s="860"/>
      <c r="DO121" s="860"/>
      <c r="DP121" s="860"/>
      <c r="DQ121" s="860">
        <v>4208526</v>
      </c>
      <c r="DR121" s="860"/>
      <c r="DS121" s="860"/>
      <c r="DT121" s="860"/>
      <c r="DU121" s="860"/>
      <c r="DV121" s="837">
        <v>5.9</v>
      </c>
      <c r="DW121" s="837"/>
      <c r="DX121" s="837"/>
      <c r="DY121" s="837"/>
      <c r="DZ121" s="838"/>
    </row>
    <row r="122" spans="1:130" s="212" customFormat="1" ht="26.55" customHeight="1" x14ac:dyDescent="0.2">
      <c r="A122" s="863"/>
      <c r="B122" s="864"/>
      <c r="C122" s="858" t="s">
        <v>433</v>
      </c>
      <c r="D122" s="795"/>
      <c r="E122" s="795"/>
      <c r="F122" s="795"/>
      <c r="G122" s="795"/>
      <c r="H122" s="795"/>
      <c r="I122" s="795"/>
      <c r="J122" s="795"/>
      <c r="K122" s="795"/>
      <c r="L122" s="795"/>
      <c r="M122" s="795"/>
      <c r="N122" s="795"/>
      <c r="O122" s="795"/>
      <c r="P122" s="795"/>
      <c r="Q122" s="795"/>
      <c r="R122" s="795"/>
      <c r="S122" s="795"/>
      <c r="T122" s="795"/>
      <c r="U122" s="795"/>
      <c r="V122" s="795"/>
      <c r="W122" s="795"/>
      <c r="X122" s="795"/>
      <c r="Y122" s="795"/>
      <c r="Z122" s="796"/>
      <c r="AA122" s="822" t="s">
        <v>122</v>
      </c>
      <c r="AB122" s="823"/>
      <c r="AC122" s="823"/>
      <c r="AD122" s="823"/>
      <c r="AE122" s="824"/>
      <c r="AF122" s="825" t="s">
        <v>122</v>
      </c>
      <c r="AG122" s="823"/>
      <c r="AH122" s="823"/>
      <c r="AI122" s="823"/>
      <c r="AJ122" s="824"/>
      <c r="AK122" s="825" t="s">
        <v>122</v>
      </c>
      <c r="AL122" s="823"/>
      <c r="AM122" s="823"/>
      <c r="AN122" s="823"/>
      <c r="AO122" s="824"/>
      <c r="AP122" s="867" t="s">
        <v>122</v>
      </c>
      <c r="AQ122" s="868"/>
      <c r="AR122" s="868"/>
      <c r="AS122" s="868"/>
      <c r="AT122" s="869"/>
      <c r="AU122" s="926"/>
      <c r="AV122" s="927"/>
      <c r="AW122" s="927"/>
      <c r="AX122" s="927"/>
      <c r="AY122" s="928"/>
      <c r="AZ122" s="881" t="s">
        <v>452</v>
      </c>
      <c r="BA122" s="882"/>
      <c r="BB122" s="882"/>
      <c r="BC122" s="882"/>
      <c r="BD122" s="882"/>
      <c r="BE122" s="882"/>
      <c r="BF122" s="882"/>
      <c r="BG122" s="882"/>
      <c r="BH122" s="882"/>
      <c r="BI122" s="882"/>
      <c r="BJ122" s="882"/>
      <c r="BK122" s="882"/>
      <c r="BL122" s="882"/>
      <c r="BM122" s="882"/>
      <c r="BN122" s="882"/>
      <c r="BO122" s="882"/>
      <c r="BP122" s="883"/>
      <c r="BQ122" s="922">
        <v>69218398</v>
      </c>
      <c r="BR122" s="888"/>
      <c r="BS122" s="888"/>
      <c r="BT122" s="888"/>
      <c r="BU122" s="888"/>
      <c r="BV122" s="888">
        <v>67350510</v>
      </c>
      <c r="BW122" s="888"/>
      <c r="BX122" s="888"/>
      <c r="BY122" s="888"/>
      <c r="BZ122" s="888"/>
      <c r="CA122" s="888">
        <v>66588771</v>
      </c>
      <c r="CB122" s="888"/>
      <c r="CC122" s="888"/>
      <c r="CD122" s="888"/>
      <c r="CE122" s="888"/>
      <c r="CF122" s="889">
        <v>93.2</v>
      </c>
      <c r="CG122" s="890"/>
      <c r="CH122" s="890"/>
      <c r="CI122" s="890"/>
      <c r="CJ122" s="890"/>
      <c r="CK122" s="912"/>
      <c r="CL122" s="898"/>
      <c r="CM122" s="898"/>
      <c r="CN122" s="898"/>
      <c r="CO122" s="899"/>
      <c r="CP122" s="878" t="s">
        <v>397</v>
      </c>
      <c r="CQ122" s="879"/>
      <c r="CR122" s="879"/>
      <c r="CS122" s="879"/>
      <c r="CT122" s="879"/>
      <c r="CU122" s="879"/>
      <c r="CV122" s="879"/>
      <c r="CW122" s="879"/>
      <c r="CX122" s="879"/>
      <c r="CY122" s="879"/>
      <c r="CZ122" s="879"/>
      <c r="DA122" s="879"/>
      <c r="DB122" s="879"/>
      <c r="DC122" s="879"/>
      <c r="DD122" s="879"/>
      <c r="DE122" s="879"/>
      <c r="DF122" s="880"/>
      <c r="DG122" s="859">
        <v>1223532</v>
      </c>
      <c r="DH122" s="860"/>
      <c r="DI122" s="860"/>
      <c r="DJ122" s="860"/>
      <c r="DK122" s="860"/>
      <c r="DL122" s="860">
        <v>1199492</v>
      </c>
      <c r="DM122" s="860"/>
      <c r="DN122" s="860"/>
      <c r="DO122" s="860"/>
      <c r="DP122" s="860"/>
      <c r="DQ122" s="860">
        <v>1237048</v>
      </c>
      <c r="DR122" s="860"/>
      <c r="DS122" s="860"/>
      <c r="DT122" s="860"/>
      <c r="DU122" s="860"/>
      <c r="DV122" s="837">
        <v>1.7</v>
      </c>
      <c r="DW122" s="837"/>
      <c r="DX122" s="837"/>
      <c r="DY122" s="837"/>
      <c r="DZ122" s="838"/>
    </row>
    <row r="123" spans="1:130" s="212" customFormat="1" ht="26.55" customHeight="1" x14ac:dyDescent="0.2">
      <c r="A123" s="863"/>
      <c r="B123" s="864"/>
      <c r="C123" s="858" t="s">
        <v>439</v>
      </c>
      <c r="D123" s="795"/>
      <c r="E123" s="795"/>
      <c r="F123" s="795"/>
      <c r="G123" s="795"/>
      <c r="H123" s="795"/>
      <c r="I123" s="795"/>
      <c r="J123" s="795"/>
      <c r="K123" s="795"/>
      <c r="L123" s="795"/>
      <c r="M123" s="795"/>
      <c r="N123" s="795"/>
      <c r="O123" s="795"/>
      <c r="P123" s="795"/>
      <c r="Q123" s="795"/>
      <c r="R123" s="795"/>
      <c r="S123" s="795"/>
      <c r="T123" s="795"/>
      <c r="U123" s="795"/>
      <c r="V123" s="795"/>
      <c r="W123" s="795"/>
      <c r="X123" s="795"/>
      <c r="Y123" s="795"/>
      <c r="Z123" s="796"/>
      <c r="AA123" s="822">
        <v>22374</v>
      </c>
      <c r="AB123" s="823"/>
      <c r="AC123" s="823"/>
      <c r="AD123" s="823"/>
      <c r="AE123" s="824"/>
      <c r="AF123" s="825">
        <v>22387</v>
      </c>
      <c r="AG123" s="823"/>
      <c r="AH123" s="823"/>
      <c r="AI123" s="823"/>
      <c r="AJ123" s="824"/>
      <c r="AK123" s="825">
        <v>29983</v>
      </c>
      <c r="AL123" s="823"/>
      <c r="AM123" s="823"/>
      <c r="AN123" s="823"/>
      <c r="AO123" s="824"/>
      <c r="AP123" s="867">
        <v>0</v>
      </c>
      <c r="AQ123" s="868"/>
      <c r="AR123" s="868"/>
      <c r="AS123" s="868"/>
      <c r="AT123" s="869"/>
      <c r="AU123" s="929"/>
      <c r="AV123" s="930"/>
      <c r="AW123" s="930"/>
      <c r="AX123" s="930"/>
      <c r="AY123" s="930"/>
      <c r="AZ123" s="233" t="s">
        <v>177</v>
      </c>
      <c r="BA123" s="233"/>
      <c r="BB123" s="233"/>
      <c r="BC123" s="233"/>
      <c r="BD123" s="233"/>
      <c r="BE123" s="233"/>
      <c r="BF123" s="233"/>
      <c r="BG123" s="233"/>
      <c r="BH123" s="233"/>
      <c r="BI123" s="233"/>
      <c r="BJ123" s="233"/>
      <c r="BK123" s="233"/>
      <c r="BL123" s="233"/>
      <c r="BM123" s="233"/>
      <c r="BN123" s="233"/>
      <c r="BO123" s="920" t="s">
        <v>453</v>
      </c>
      <c r="BP123" s="921"/>
      <c r="BQ123" s="875">
        <v>123376003</v>
      </c>
      <c r="BR123" s="876"/>
      <c r="BS123" s="876"/>
      <c r="BT123" s="876"/>
      <c r="BU123" s="876"/>
      <c r="BV123" s="876">
        <v>122420806</v>
      </c>
      <c r="BW123" s="876"/>
      <c r="BX123" s="876"/>
      <c r="BY123" s="876"/>
      <c r="BZ123" s="876"/>
      <c r="CA123" s="876">
        <v>120668914</v>
      </c>
      <c r="CB123" s="876"/>
      <c r="CC123" s="876"/>
      <c r="CD123" s="876"/>
      <c r="CE123" s="876"/>
      <c r="CF123" s="791"/>
      <c r="CG123" s="792"/>
      <c r="CH123" s="792"/>
      <c r="CI123" s="792"/>
      <c r="CJ123" s="877"/>
      <c r="CK123" s="912"/>
      <c r="CL123" s="898"/>
      <c r="CM123" s="898"/>
      <c r="CN123" s="898"/>
      <c r="CO123" s="899"/>
      <c r="CP123" s="878" t="s">
        <v>393</v>
      </c>
      <c r="CQ123" s="879"/>
      <c r="CR123" s="879"/>
      <c r="CS123" s="879"/>
      <c r="CT123" s="879"/>
      <c r="CU123" s="879"/>
      <c r="CV123" s="879"/>
      <c r="CW123" s="879"/>
      <c r="CX123" s="879"/>
      <c r="CY123" s="879"/>
      <c r="CZ123" s="879"/>
      <c r="DA123" s="879"/>
      <c r="DB123" s="879"/>
      <c r="DC123" s="879"/>
      <c r="DD123" s="879"/>
      <c r="DE123" s="879"/>
      <c r="DF123" s="880"/>
      <c r="DG123" s="822">
        <v>4700</v>
      </c>
      <c r="DH123" s="823"/>
      <c r="DI123" s="823"/>
      <c r="DJ123" s="823"/>
      <c r="DK123" s="824"/>
      <c r="DL123" s="825">
        <v>4683</v>
      </c>
      <c r="DM123" s="823"/>
      <c r="DN123" s="823"/>
      <c r="DO123" s="823"/>
      <c r="DP123" s="824"/>
      <c r="DQ123" s="825">
        <v>4967</v>
      </c>
      <c r="DR123" s="823"/>
      <c r="DS123" s="823"/>
      <c r="DT123" s="823"/>
      <c r="DU123" s="824"/>
      <c r="DV123" s="867">
        <v>0</v>
      </c>
      <c r="DW123" s="868"/>
      <c r="DX123" s="868"/>
      <c r="DY123" s="868"/>
      <c r="DZ123" s="869"/>
    </row>
    <row r="124" spans="1:130" s="212" customFormat="1" ht="26.55" customHeight="1" thickBot="1" x14ac:dyDescent="0.25">
      <c r="A124" s="863"/>
      <c r="B124" s="864"/>
      <c r="C124" s="858" t="s">
        <v>442</v>
      </c>
      <c r="D124" s="795"/>
      <c r="E124" s="795"/>
      <c r="F124" s="795"/>
      <c r="G124" s="795"/>
      <c r="H124" s="795"/>
      <c r="I124" s="795"/>
      <c r="J124" s="795"/>
      <c r="K124" s="795"/>
      <c r="L124" s="795"/>
      <c r="M124" s="795"/>
      <c r="N124" s="795"/>
      <c r="O124" s="795"/>
      <c r="P124" s="795"/>
      <c r="Q124" s="795"/>
      <c r="R124" s="795"/>
      <c r="S124" s="795"/>
      <c r="T124" s="795"/>
      <c r="U124" s="795"/>
      <c r="V124" s="795"/>
      <c r="W124" s="795"/>
      <c r="X124" s="795"/>
      <c r="Y124" s="795"/>
      <c r="Z124" s="796"/>
      <c r="AA124" s="822" t="s">
        <v>122</v>
      </c>
      <c r="AB124" s="823"/>
      <c r="AC124" s="823"/>
      <c r="AD124" s="823"/>
      <c r="AE124" s="824"/>
      <c r="AF124" s="825" t="s">
        <v>122</v>
      </c>
      <c r="AG124" s="823"/>
      <c r="AH124" s="823"/>
      <c r="AI124" s="823"/>
      <c r="AJ124" s="824"/>
      <c r="AK124" s="825" t="s">
        <v>122</v>
      </c>
      <c r="AL124" s="823"/>
      <c r="AM124" s="823"/>
      <c r="AN124" s="823"/>
      <c r="AO124" s="824"/>
      <c r="AP124" s="867" t="s">
        <v>122</v>
      </c>
      <c r="AQ124" s="868"/>
      <c r="AR124" s="868"/>
      <c r="AS124" s="868"/>
      <c r="AT124" s="869"/>
      <c r="AU124" s="870" t="s">
        <v>454</v>
      </c>
      <c r="AV124" s="871"/>
      <c r="AW124" s="871"/>
      <c r="AX124" s="871"/>
      <c r="AY124" s="871"/>
      <c r="AZ124" s="871"/>
      <c r="BA124" s="871"/>
      <c r="BB124" s="871"/>
      <c r="BC124" s="871"/>
      <c r="BD124" s="871"/>
      <c r="BE124" s="871"/>
      <c r="BF124" s="871"/>
      <c r="BG124" s="871"/>
      <c r="BH124" s="871"/>
      <c r="BI124" s="871"/>
      <c r="BJ124" s="871"/>
      <c r="BK124" s="871"/>
      <c r="BL124" s="871"/>
      <c r="BM124" s="871"/>
      <c r="BN124" s="871"/>
      <c r="BO124" s="871"/>
      <c r="BP124" s="872"/>
      <c r="BQ124" s="873">
        <v>27.8</v>
      </c>
      <c r="BR124" s="874"/>
      <c r="BS124" s="874"/>
      <c r="BT124" s="874"/>
      <c r="BU124" s="874"/>
      <c r="BV124" s="874">
        <v>27.1</v>
      </c>
      <c r="BW124" s="874"/>
      <c r="BX124" s="874"/>
      <c r="BY124" s="874"/>
      <c r="BZ124" s="874"/>
      <c r="CA124" s="874">
        <v>27.5</v>
      </c>
      <c r="CB124" s="874"/>
      <c r="CC124" s="874"/>
      <c r="CD124" s="874"/>
      <c r="CE124" s="874"/>
      <c r="CF124" s="769"/>
      <c r="CG124" s="770"/>
      <c r="CH124" s="770"/>
      <c r="CI124" s="770"/>
      <c r="CJ124" s="905"/>
      <c r="CK124" s="913"/>
      <c r="CL124" s="913"/>
      <c r="CM124" s="913"/>
      <c r="CN124" s="913"/>
      <c r="CO124" s="914"/>
      <c r="CP124" s="878" t="s">
        <v>455</v>
      </c>
      <c r="CQ124" s="879"/>
      <c r="CR124" s="879"/>
      <c r="CS124" s="879"/>
      <c r="CT124" s="879"/>
      <c r="CU124" s="879"/>
      <c r="CV124" s="879"/>
      <c r="CW124" s="879"/>
      <c r="CX124" s="879"/>
      <c r="CY124" s="879"/>
      <c r="CZ124" s="879"/>
      <c r="DA124" s="879"/>
      <c r="DB124" s="879"/>
      <c r="DC124" s="879"/>
      <c r="DD124" s="879"/>
      <c r="DE124" s="879"/>
      <c r="DF124" s="880"/>
      <c r="DG124" s="806" t="s">
        <v>122</v>
      </c>
      <c r="DH124" s="807"/>
      <c r="DI124" s="807"/>
      <c r="DJ124" s="807"/>
      <c r="DK124" s="808"/>
      <c r="DL124" s="809" t="s">
        <v>122</v>
      </c>
      <c r="DM124" s="807"/>
      <c r="DN124" s="807"/>
      <c r="DO124" s="807"/>
      <c r="DP124" s="808"/>
      <c r="DQ124" s="809" t="s">
        <v>122</v>
      </c>
      <c r="DR124" s="807"/>
      <c r="DS124" s="807"/>
      <c r="DT124" s="807"/>
      <c r="DU124" s="808"/>
      <c r="DV124" s="891" t="s">
        <v>122</v>
      </c>
      <c r="DW124" s="892"/>
      <c r="DX124" s="892"/>
      <c r="DY124" s="892"/>
      <c r="DZ124" s="893"/>
    </row>
    <row r="125" spans="1:130" s="212" customFormat="1" ht="26.55" customHeight="1" x14ac:dyDescent="0.2">
      <c r="A125" s="863"/>
      <c r="B125" s="864"/>
      <c r="C125" s="858" t="s">
        <v>444</v>
      </c>
      <c r="D125" s="795"/>
      <c r="E125" s="795"/>
      <c r="F125" s="795"/>
      <c r="G125" s="795"/>
      <c r="H125" s="795"/>
      <c r="I125" s="795"/>
      <c r="J125" s="795"/>
      <c r="K125" s="795"/>
      <c r="L125" s="795"/>
      <c r="M125" s="795"/>
      <c r="N125" s="795"/>
      <c r="O125" s="795"/>
      <c r="P125" s="795"/>
      <c r="Q125" s="795"/>
      <c r="R125" s="795"/>
      <c r="S125" s="795"/>
      <c r="T125" s="795"/>
      <c r="U125" s="795"/>
      <c r="V125" s="795"/>
      <c r="W125" s="795"/>
      <c r="X125" s="795"/>
      <c r="Y125" s="795"/>
      <c r="Z125" s="796"/>
      <c r="AA125" s="822" t="s">
        <v>122</v>
      </c>
      <c r="AB125" s="823"/>
      <c r="AC125" s="823"/>
      <c r="AD125" s="823"/>
      <c r="AE125" s="824"/>
      <c r="AF125" s="825" t="s">
        <v>122</v>
      </c>
      <c r="AG125" s="823"/>
      <c r="AH125" s="823"/>
      <c r="AI125" s="823"/>
      <c r="AJ125" s="824"/>
      <c r="AK125" s="825" t="s">
        <v>122</v>
      </c>
      <c r="AL125" s="823"/>
      <c r="AM125" s="823"/>
      <c r="AN125" s="823"/>
      <c r="AO125" s="824"/>
      <c r="AP125" s="867" t="s">
        <v>122</v>
      </c>
      <c r="AQ125" s="868"/>
      <c r="AR125" s="868"/>
      <c r="AS125" s="868"/>
      <c r="AT125" s="86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94" t="s">
        <v>456</v>
      </c>
      <c r="CL125" s="895"/>
      <c r="CM125" s="895"/>
      <c r="CN125" s="895"/>
      <c r="CO125" s="896"/>
      <c r="CP125" s="903" t="s">
        <v>457</v>
      </c>
      <c r="CQ125" s="851"/>
      <c r="CR125" s="851"/>
      <c r="CS125" s="851"/>
      <c r="CT125" s="851"/>
      <c r="CU125" s="851"/>
      <c r="CV125" s="851"/>
      <c r="CW125" s="851"/>
      <c r="CX125" s="851"/>
      <c r="CY125" s="851"/>
      <c r="CZ125" s="851"/>
      <c r="DA125" s="851"/>
      <c r="DB125" s="851"/>
      <c r="DC125" s="851"/>
      <c r="DD125" s="851"/>
      <c r="DE125" s="851"/>
      <c r="DF125" s="852"/>
      <c r="DG125" s="904" t="s">
        <v>122</v>
      </c>
      <c r="DH125" s="885"/>
      <c r="DI125" s="885"/>
      <c r="DJ125" s="885"/>
      <c r="DK125" s="885"/>
      <c r="DL125" s="885" t="s">
        <v>122</v>
      </c>
      <c r="DM125" s="885"/>
      <c r="DN125" s="885"/>
      <c r="DO125" s="885"/>
      <c r="DP125" s="885"/>
      <c r="DQ125" s="885" t="s">
        <v>122</v>
      </c>
      <c r="DR125" s="885"/>
      <c r="DS125" s="885"/>
      <c r="DT125" s="885"/>
      <c r="DU125" s="885"/>
      <c r="DV125" s="886" t="s">
        <v>122</v>
      </c>
      <c r="DW125" s="886"/>
      <c r="DX125" s="886"/>
      <c r="DY125" s="886"/>
      <c r="DZ125" s="887"/>
    </row>
    <row r="126" spans="1:130" s="212" customFormat="1" ht="26.55" customHeight="1" thickBot="1" x14ac:dyDescent="0.25">
      <c r="A126" s="863"/>
      <c r="B126" s="864"/>
      <c r="C126" s="858" t="s">
        <v>446</v>
      </c>
      <c r="D126" s="795"/>
      <c r="E126" s="795"/>
      <c r="F126" s="795"/>
      <c r="G126" s="795"/>
      <c r="H126" s="795"/>
      <c r="I126" s="795"/>
      <c r="J126" s="795"/>
      <c r="K126" s="795"/>
      <c r="L126" s="795"/>
      <c r="M126" s="795"/>
      <c r="N126" s="795"/>
      <c r="O126" s="795"/>
      <c r="P126" s="795"/>
      <c r="Q126" s="795"/>
      <c r="R126" s="795"/>
      <c r="S126" s="795"/>
      <c r="T126" s="795"/>
      <c r="U126" s="795"/>
      <c r="V126" s="795"/>
      <c r="W126" s="795"/>
      <c r="X126" s="795"/>
      <c r="Y126" s="795"/>
      <c r="Z126" s="796"/>
      <c r="AA126" s="822" t="s">
        <v>122</v>
      </c>
      <c r="AB126" s="823"/>
      <c r="AC126" s="823"/>
      <c r="AD126" s="823"/>
      <c r="AE126" s="824"/>
      <c r="AF126" s="825" t="s">
        <v>122</v>
      </c>
      <c r="AG126" s="823"/>
      <c r="AH126" s="823"/>
      <c r="AI126" s="823"/>
      <c r="AJ126" s="824"/>
      <c r="AK126" s="825" t="s">
        <v>122</v>
      </c>
      <c r="AL126" s="823"/>
      <c r="AM126" s="823"/>
      <c r="AN126" s="823"/>
      <c r="AO126" s="824"/>
      <c r="AP126" s="867" t="s">
        <v>122</v>
      </c>
      <c r="AQ126" s="868"/>
      <c r="AR126" s="868"/>
      <c r="AS126" s="868"/>
      <c r="AT126" s="86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7"/>
      <c r="CL126" s="898"/>
      <c r="CM126" s="898"/>
      <c r="CN126" s="898"/>
      <c r="CO126" s="899"/>
      <c r="CP126" s="858" t="s">
        <v>458</v>
      </c>
      <c r="CQ126" s="795"/>
      <c r="CR126" s="795"/>
      <c r="CS126" s="795"/>
      <c r="CT126" s="795"/>
      <c r="CU126" s="795"/>
      <c r="CV126" s="795"/>
      <c r="CW126" s="795"/>
      <c r="CX126" s="795"/>
      <c r="CY126" s="795"/>
      <c r="CZ126" s="795"/>
      <c r="DA126" s="795"/>
      <c r="DB126" s="795"/>
      <c r="DC126" s="795"/>
      <c r="DD126" s="795"/>
      <c r="DE126" s="795"/>
      <c r="DF126" s="796"/>
      <c r="DG126" s="859" t="s">
        <v>122</v>
      </c>
      <c r="DH126" s="860"/>
      <c r="DI126" s="860"/>
      <c r="DJ126" s="860"/>
      <c r="DK126" s="860"/>
      <c r="DL126" s="860" t="s">
        <v>122</v>
      </c>
      <c r="DM126" s="860"/>
      <c r="DN126" s="860"/>
      <c r="DO126" s="860"/>
      <c r="DP126" s="860"/>
      <c r="DQ126" s="860" t="s">
        <v>122</v>
      </c>
      <c r="DR126" s="860"/>
      <c r="DS126" s="860"/>
      <c r="DT126" s="860"/>
      <c r="DU126" s="860"/>
      <c r="DV126" s="837" t="s">
        <v>122</v>
      </c>
      <c r="DW126" s="837"/>
      <c r="DX126" s="837"/>
      <c r="DY126" s="837"/>
      <c r="DZ126" s="838"/>
    </row>
    <row r="127" spans="1:130" s="212" customFormat="1" ht="26.55" customHeight="1" x14ac:dyDescent="0.2">
      <c r="A127" s="865"/>
      <c r="B127" s="866"/>
      <c r="C127" s="881" t="s">
        <v>459</v>
      </c>
      <c r="D127" s="882"/>
      <c r="E127" s="882"/>
      <c r="F127" s="882"/>
      <c r="G127" s="882"/>
      <c r="H127" s="882"/>
      <c r="I127" s="882"/>
      <c r="J127" s="882"/>
      <c r="K127" s="882"/>
      <c r="L127" s="882"/>
      <c r="M127" s="882"/>
      <c r="N127" s="882"/>
      <c r="O127" s="882"/>
      <c r="P127" s="882"/>
      <c r="Q127" s="882"/>
      <c r="R127" s="882"/>
      <c r="S127" s="882"/>
      <c r="T127" s="882"/>
      <c r="U127" s="882"/>
      <c r="V127" s="882"/>
      <c r="W127" s="882"/>
      <c r="X127" s="882"/>
      <c r="Y127" s="882"/>
      <c r="Z127" s="883"/>
      <c r="AA127" s="822" t="s">
        <v>122</v>
      </c>
      <c r="AB127" s="823"/>
      <c r="AC127" s="823"/>
      <c r="AD127" s="823"/>
      <c r="AE127" s="824"/>
      <c r="AF127" s="825" t="s">
        <v>122</v>
      </c>
      <c r="AG127" s="823"/>
      <c r="AH127" s="823"/>
      <c r="AI127" s="823"/>
      <c r="AJ127" s="824"/>
      <c r="AK127" s="825" t="s">
        <v>122</v>
      </c>
      <c r="AL127" s="823"/>
      <c r="AM127" s="823"/>
      <c r="AN127" s="823"/>
      <c r="AO127" s="824"/>
      <c r="AP127" s="867" t="s">
        <v>122</v>
      </c>
      <c r="AQ127" s="868"/>
      <c r="AR127" s="868"/>
      <c r="AS127" s="868"/>
      <c r="AT127" s="869"/>
      <c r="AU127" s="214"/>
      <c r="AV127" s="214"/>
      <c r="AW127" s="214"/>
      <c r="AX127" s="884" t="s">
        <v>460</v>
      </c>
      <c r="AY127" s="855"/>
      <c r="AZ127" s="855"/>
      <c r="BA127" s="855"/>
      <c r="BB127" s="855"/>
      <c r="BC127" s="855"/>
      <c r="BD127" s="855"/>
      <c r="BE127" s="856"/>
      <c r="BF127" s="854" t="s">
        <v>461</v>
      </c>
      <c r="BG127" s="855"/>
      <c r="BH127" s="855"/>
      <c r="BI127" s="855"/>
      <c r="BJ127" s="855"/>
      <c r="BK127" s="855"/>
      <c r="BL127" s="856"/>
      <c r="BM127" s="854" t="s">
        <v>462</v>
      </c>
      <c r="BN127" s="855"/>
      <c r="BO127" s="855"/>
      <c r="BP127" s="855"/>
      <c r="BQ127" s="855"/>
      <c r="BR127" s="855"/>
      <c r="BS127" s="856"/>
      <c r="BT127" s="854" t="s">
        <v>463</v>
      </c>
      <c r="BU127" s="855"/>
      <c r="BV127" s="855"/>
      <c r="BW127" s="855"/>
      <c r="BX127" s="855"/>
      <c r="BY127" s="855"/>
      <c r="BZ127" s="857"/>
      <c r="CA127" s="214"/>
      <c r="CB127" s="214"/>
      <c r="CC127" s="214"/>
      <c r="CD127" s="237"/>
      <c r="CE127" s="237"/>
      <c r="CF127" s="237"/>
      <c r="CG127" s="214"/>
      <c r="CH127" s="214"/>
      <c r="CI127" s="214"/>
      <c r="CJ127" s="236"/>
      <c r="CK127" s="897"/>
      <c r="CL127" s="898"/>
      <c r="CM127" s="898"/>
      <c r="CN127" s="898"/>
      <c r="CO127" s="899"/>
      <c r="CP127" s="858" t="s">
        <v>464</v>
      </c>
      <c r="CQ127" s="795"/>
      <c r="CR127" s="795"/>
      <c r="CS127" s="795"/>
      <c r="CT127" s="795"/>
      <c r="CU127" s="795"/>
      <c r="CV127" s="795"/>
      <c r="CW127" s="795"/>
      <c r="CX127" s="795"/>
      <c r="CY127" s="795"/>
      <c r="CZ127" s="795"/>
      <c r="DA127" s="795"/>
      <c r="DB127" s="795"/>
      <c r="DC127" s="795"/>
      <c r="DD127" s="795"/>
      <c r="DE127" s="795"/>
      <c r="DF127" s="796"/>
      <c r="DG127" s="859" t="s">
        <v>122</v>
      </c>
      <c r="DH127" s="860"/>
      <c r="DI127" s="860"/>
      <c r="DJ127" s="860"/>
      <c r="DK127" s="860"/>
      <c r="DL127" s="860" t="s">
        <v>122</v>
      </c>
      <c r="DM127" s="860"/>
      <c r="DN127" s="860"/>
      <c r="DO127" s="860"/>
      <c r="DP127" s="860"/>
      <c r="DQ127" s="860" t="s">
        <v>122</v>
      </c>
      <c r="DR127" s="860"/>
      <c r="DS127" s="860"/>
      <c r="DT127" s="860"/>
      <c r="DU127" s="860"/>
      <c r="DV127" s="837" t="s">
        <v>122</v>
      </c>
      <c r="DW127" s="837"/>
      <c r="DX127" s="837"/>
      <c r="DY127" s="837"/>
      <c r="DZ127" s="838"/>
    </row>
    <row r="128" spans="1:130" s="212" customFormat="1" ht="26.55" customHeight="1" thickBot="1" x14ac:dyDescent="0.25">
      <c r="A128" s="839" t="s">
        <v>465</v>
      </c>
      <c r="B128" s="840"/>
      <c r="C128" s="840"/>
      <c r="D128" s="840"/>
      <c r="E128" s="840"/>
      <c r="F128" s="840"/>
      <c r="G128" s="840"/>
      <c r="H128" s="840"/>
      <c r="I128" s="840"/>
      <c r="J128" s="840"/>
      <c r="K128" s="840"/>
      <c r="L128" s="840"/>
      <c r="M128" s="840"/>
      <c r="N128" s="840"/>
      <c r="O128" s="840"/>
      <c r="P128" s="840"/>
      <c r="Q128" s="840"/>
      <c r="R128" s="840"/>
      <c r="S128" s="840"/>
      <c r="T128" s="840"/>
      <c r="U128" s="840"/>
      <c r="V128" s="840"/>
      <c r="W128" s="841" t="s">
        <v>466</v>
      </c>
      <c r="X128" s="841"/>
      <c r="Y128" s="841"/>
      <c r="Z128" s="842"/>
      <c r="AA128" s="843">
        <v>2738126</v>
      </c>
      <c r="AB128" s="844"/>
      <c r="AC128" s="844"/>
      <c r="AD128" s="844"/>
      <c r="AE128" s="845"/>
      <c r="AF128" s="846">
        <v>2753945</v>
      </c>
      <c r="AG128" s="844"/>
      <c r="AH128" s="844"/>
      <c r="AI128" s="844"/>
      <c r="AJ128" s="845"/>
      <c r="AK128" s="846">
        <v>2809652</v>
      </c>
      <c r="AL128" s="844"/>
      <c r="AM128" s="844"/>
      <c r="AN128" s="844"/>
      <c r="AO128" s="845"/>
      <c r="AP128" s="847"/>
      <c r="AQ128" s="848"/>
      <c r="AR128" s="848"/>
      <c r="AS128" s="848"/>
      <c r="AT128" s="849"/>
      <c r="AU128" s="214"/>
      <c r="AV128" s="214"/>
      <c r="AW128" s="214"/>
      <c r="AX128" s="850" t="s">
        <v>467</v>
      </c>
      <c r="AY128" s="851"/>
      <c r="AZ128" s="851"/>
      <c r="BA128" s="851"/>
      <c r="BB128" s="851"/>
      <c r="BC128" s="851"/>
      <c r="BD128" s="851"/>
      <c r="BE128" s="852"/>
      <c r="BF128" s="829" t="s">
        <v>122</v>
      </c>
      <c r="BG128" s="830"/>
      <c r="BH128" s="830"/>
      <c r="BI128" s="830"/>
      <c r="BJ128" s="830"/>
      <c r="BK128" s="830"/>
      <c r="BL128" s="853"/>
      <c r="BM128" s="829">
        <v>11.25</v>
      </c>
      <c r="BN128" s="830"/>
      <c r="BO128" s="830"/>
      <c r="BP128" s="830"/>
      <c r="BQ128" s="830"/>
      <c r="BR128" s="830"/>
      <c r="BS128" s="853"/>
      <c r="BT128" s="829">
        <v>20</v>
      </c>
      <c r="BU128" s="830"/>
      <c r="BV128" s="830"/>
      <c r="BW128" s="830"/>
      <c r="BX128" s="830"/>
      <c r="BY128" s="830"/>
      <c r="BZ128" s="831"/>
      <c r="CA128" s="237"/>
      <c r="CB128" s="237"/>
      <c r="CC128" s="237"/>
      <c r="CD128" s="237"/>
      <c r="CE128" s="237"/>
      <c r="CF128" s="237"/>
      <c r="CG128" s="214"/>
      <c r="CH128" s="214"/>
      <c r="CI128" s="214"/>
      <c r="CJ128" s="236"/>
      <c r="CK128" s="900"/>
      <c r="CL128" s="901"/>
      <c r="CM128" s="901"/>
      <c r="CN128" s="901"/>
      <c r="CO128" s="902"/>
      <c r="CP128" s="832" t="s">
        <v>468</v>
      </c>
      <c r="CQ128" s="773"/>
      <c r="CR128" s="773"/>
      <c r="CS128" s="773"/>
      <c r="CT128" s="773"/>
      <c r="CU128" s="773"/>
      <c r="CV128" s="773"/>
      <c r="CW128" s="773"/>
      <c r="CX128" s="773"/>
      <c r="CY128" s="773"/>
      <c r="CZ128" s="773"/>
      <c r="DA128" s="773"/>
      <c r="DB128" s="773"/>
      <c r="DC128" s="773"/>
      <c r="DD128" s="773"/>
      <c r="DE128" s="773"/>
      <c r="DF128" s="774"/>
      <c r="DG128" s="833">
        <v>7608</v>
      </c>
      <c r="DH128" s="834"/>
      <c r="DI128" s="834"/>
      <c r="DJ128" s="834"/>
      <c r="DK128" s="834"/>
      <c r="DL128" s="834">
        <v>8196</v>
      </c>
      <c r="DM128" s="834"/>
      <c r="DN128" s="834"/>
      <c r="DO128" s="834"/>
      <c r="DP128" s="834"/>
      <c r="DQ128" s="834" t="s">
        <v>122</v>
      </c>
      <c r="DR128" s="834"/>
      <c r="DS128" s="834"/>
      <c r="DT128" s="834"/>
      <c r="DU128" s="834"/>
      <c r="DV128" s="835" t="s">
        <v>122</v>
      </c>
      <c r="DW128" s="835"/>
      <c r="DX128" s="835"/>
      <c r="DY128" s="835"/>
      <c r="DZ128" s="836"/>
    </row>
    <row r="129" spans="1:131" s="212" customFormat="1" ht="26.55" customHeight="1" x14ac:dyDescent="0.2">
      <c r="A129" s="817" t="s">
        <v>102</v>
      </c>
      <c r="B129" s="818"/>
      <c r="C129" s="818"/>
      <c r="D129" s="818"/>
      <c r="E129" s="818"/>
      <c r="F129" s="818"/>
      <c r="G129" s="818"/>
      <c r="H129" s="818"/>
      <c r="I129" s="818"/>
      <c r="J129" s="818"/>
      <c r="K129" s="818"/>
      <c r="L129" s="818"/>
      <c r="M129" s="818"/>
      <c r="N129" s="818"/>
      <c r="O129" s="818"/>
      <c r="P129" s="818"/>
      <c r="Q129" s="818"/>
      <c r="R129" s="818"/>
      <c r="S129" s="818"/>
      <c r="T129" s="818"/>
      <c r="U129" s="818"/>
      <c r="V129" s="818"/>
      <c r="W129" s="819" t="s">
        <v>469</v>
      </c>
      <c r="X129" s="820"/>
      <c r="Y129" s="820"/>
      <c r="Z129" s="821"/>
      <c r="AA129" s="822">
        <v>74462303</v>
      </c>
      <c r="AB129" s="823"/>
      <c r="AC129" s="823"/>
      <c r="AD129" s="823"/>
      <c r="AE129" s="824"/>
      <c r="AF129" s="825">
        <v>75788824</v>
      </c>
      <c r="AG129" s="823"/>
      <c r="AH129" s="823"/>
      <c r="AI129" s="823"/>
      <c r="AJ129" s="824"/>
      <c r="AK129" s="825">
        <v>77926665</v>
      </c>
      <c r="AL129" s="823"/>
      <c r="AM129" s="823"/>
      <c r="AN129" s="823"/>
      <c r="AO129" s="824"/>
      <c r="AP129" s="826"/>
      <c r="AQ129" s="827"/>
      <c r="AR129" s="827"/>
      <c r="AS129" s="827"/>
      <c r="AT129" s="828"/>
      <c r="AU129" s="215"/>
      <c r="AV129" s="215"/>
      <c r="AW129" s="215"/>
      <c r="AX129" s="794" t="s">
        <v>470</v>
      </c>
      <c r="AY129" s="795"/>
      <c r="AZ129" s="795"/>
      <c r="BA129" s="795"/>
      <c r="BB129" s="795"/>
      <c r="BC129" s="795"/>
      <c r="BD129" s="795"/>
      <c r="BE129" s="796"/>
      <c r="BF129" s="813" t="s">
        <v>122</v>
      </c>
      <c r="BG129" s="814"/>
      <c r="BH129" s="814"/>
      <c r="BI129" s="814"/>
      <c r="BJ129" s="814"/>
      <c r="BK129" s="814"/>
      <c r="BL129" s="815"/>
      <c r="BM129" s="813">
        <v>16.25</v>
      </c>
      <c r="BN129" s="814"/>
      <c r="BO129" s="814"/>
      <c r="BP129" s="814"/>
      <c r="BQ129" s="814"/>
      <c r="BR129" s="814"/>
      <c r="BS129" s="815"/>
      <c r="BT129" s="813">
        <v>30</v>
      </c>
      <c r="BU129" s="814"/>
      <c r="BV129" s="814"/>
      <c r="BW129" s="814"/>
      <c r="BX129" s="814"/>
      <c r="BY129" s="814"/>
      <c r="BZ129" s="81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55" customHeight="1" x14ac:dyDescent="0.2">
      <c r="A130" s="817" t="s">
        <v>471</v>
      </c>
      <c r="B130" s="818"/>
      <c r="C130" s="818"/>
      <c r="D130" s="818"/>
      <c r="E130" s="818"/>
      <c r="F130" s="818"/>
      <c r="G130" s="818"/>
      <c r="H130" s="818"/>
      <c r="I130" s="818"/>
      <c r="J130" s="818"/>
      <c r="K130" s="818"/>
      <c r="L130" s="818"/>
      <c r="M130" s="818"/>
      <c r="N130" s="818"/>
      <c r="O130" s="818"/>
      <c r="P130" s="818"/>
      <c r="Q130" s="818"/>
      <c r="R130" s="818"/>
      <c r="S130" s="818"/>
      <c r="T130" s="818"/>
      <c r="U130" s="818"/>
      <c r="V130" s="818"/>
      <c r="W130" s="819" t="s">
        <v>472</v>
      </c>
      <c r="X130" s="820"/>
      <c r="Y130" s="820"/>
      <c r="Z130" s="821"/>
      <c r="AA130" s="822">
        <v>7246749</v>
      </c>
      <c r="AB130" s="823"/>
      <c r="AC130" s="823"/>
      <c r="AD130" s="823"/>
      <c r="AE130" s="824"/>
      <c r="AF130" s="825">
        <v>6927471</v>
      </c>
      <c r="AG130" s="823"/>
      <c r="AH130" s="823"/>
      <c r="AI130" s="823"/>
      <c r="AJ130" s="824"/>
      <c r="AK130" s="825">
        <v>6473108</v>
      </c>
      <c r="AL130" s="823"/>
      <c r="AM130" s="823"/>
      <c r="AN130" s="823"/>
      <c r="AO130" s="824"/>
      <c r="AP130" s="826"/>
      <c r="AQ130" s="827"/>
      <c r="AR130" s="827"/>
      <c r="AS130" s="827"/>
      <c r="AT130" s="828"/>
      <c r="AU130" s="215"/>
      <c r="AV130" s="215"/>
      <c r="AW130" s="215"/>
      <c r="AX130" s="794" t="s">
        <v>473</v>
      </c>
      <c r="AY130" s="795"/>
      <c r="AZ130" s="795"/>
      <c r="BA130" s="795"/>
      <c r="BB130" s="795"/>
      <c r="BC130" s="795"/>
      <c r="BD130" s="795"/>
      <c r="BE130" s="796"/>
      <c r="BF130" s="797">
        <v>5.7</v>
      </c>
      <c r="BG130" s="798"/>
      <c r="BH130" s="798"/>
      <c r="BI130" s="798"/>
      <c r="BJ130" s="798"/>
      <c r="BK130" s="798"/>
      <c r="BL130" s="799"/>
      <c r="BM130" s="797">
        <v>25</v>
      </c>
      <c r="BN130" s="798"/>
      <c r="BO130" s="798"/>
      <c r="BP130" s="798"/>
      <c r="BQ130" s="798"/>
      <c r="BR130" s="798"/>
      <c r="BS130" s="799"/>
      <c r="BT130" s="797">
        <v>35</v>
      </c>
      <c r="BU130" s="798"/>
      <c r="BV130" s="798"/>
      <c r="BW130" s="798"/>
      <c r="BX130" s="798"/>
      <c r="BY130" s="798"/>
      <c r="BZ130" s="80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55" customHeight="1" thickBot="1" x14ac:dyDescent="0.25">
      <c r="A131" s="801"/>
      <c r="B131" s="802"/>
      <c r="C131" s="802"/>
      <c r="D131" s="802"/>
      <c r="E131" s="802"/>
      <c r="F131" s="802"/>
      <c r="G131" s="802"/>
      <c r="H131" s="802"/>
      <c r="I131" s="802"/>
      <c r="J131" s="802"/>
      <c r="K131" s="802"/>
      <c r="L131" s="802"/>
      <c r="M131" s="802"/>
      <c r="N131" s="802"/>
      <c r="O131" s="802"/>
      <c r="P131" s="802"/>
      <c r="Q131" s="802"/>
      <c r="R131" s="802"/>
      <c r="S131" s="802"/>
      <c r="T131" s="802"/>
      <c r="U131" s="802"/>
      <c r="V131" s="802"/>
      <c r="W131" s="803" t="s">
        <v>474</v>
      </c>
      <c r="X131" s="804"/>
      <c r="Y131" s="804"/>
      <c r="Z131" s="805"/>
      <c r="AA131" s="806">
        <v>67215554</v>
      </c>
      <c r="AB131" s="807"/>
      <c r="AC131" s="807"/>
      <c r="AD131" s="807"/>
      <c r="AE131" s="808"/>
      <c r="AF131" s="809">
        <v>68861353</v>
      </c>
      <c r="AG131" s="807"/>
      <c r="AH131" s="807"/>
      <c r="AI131" s="807"/>
      <c r="AJ131" s="808"/>
      <c r="AK131" s="809">
        <v>71453557</v>
      </c>
      <c r="AL131" s="807"/>
      <c r="AM131" s="807"/>
      <c r="AN131" s="807"/>
      <c r="AO131" s="808"/>
      <c r="AP131" s="810"/>
      <c r="AQ131" s="811"/>
      <c r="AR131" s="811"/>
      <c r="AS131" s="811"/>
      <c r="AT131" s="812"/>
      <c r="AU131" s="215"/>
      <c r="AV131" s="215"/>
      <c r="AW131" s="215"/>
      <c r="AX131" s="772" t="s">
        <v>475</v>
      </c>
      <c r="AY131" s="773"/>
      <c r="AZ131" s="773"/>
      <c r="BA131" s="773"/>
      <c r="BB131" s="773"/>
      <c r="BC131" s="773"/>
      <c r="BD131" s="773"/>
      <c r="BE131" s="774"/>
      <c r="BF131" s="775">
        <v>27.5</v>
      </c>
      <c r="BG131" s="776"/>
      <c r="BH131" s="776"/>
      <c r="BI131" s="776"/>
      <c r="BJ131" s="776"/>
      <c r="BK131" s="776"/>
      <c r="BL131" s="777"/>
      <c r="BM131" s="775">
        <v>350</v>
      </c>
      <c r="BN131" s="776"/>
      <c r="BO131" s="776"/>
      <c r="BP131" s="776"/>
      <c r="BQ131" s="776"/>
      <c r="BR131" s="776"/>
      <c r="BS131" s="777"/>
      <c r="BT131" s="778"/>
      <c r="BU131" s="779"/>
      <c r="BV131" s="779"/>
      <c r="BW131" s="779"/>
      <c r="BX131" s="779"/>
      <c r="BY131" s="779"/>
      <c r="BZ131" s="78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55" customHeight="1" x14ac:dyDescent="0.2">
      <c r="A132" s="781" t="s">
        <v>476</v>
      </c>
      <c r="B132" s="782"/>
      <c r="C132" s="782"/>
      <c r="D132" s="782"/>
      <c r="E132" s="782"/>
      <c r="F132" s="782"/>
      <c r="G132" s="782"/>
      <c r="H132" s="782"/>
      <c r="I132" s="782"/>
      <c r="J132" s="782"/>
      <c r="K132" s="782"/>
      <c r="L132" s="782"/>
      <c r="M132" s="782"/>
      <c r="N132" s="782"/>
      <c r="O132" s="782"/>
      <c r="P132" s="782"/>
      <c r="Q132" s="782"/>
      <c r="R132" s="782"/>
      <c r="S132" s="782"/>
      <c r="T132" s="782"/>
      <c r="U132" s="782"/>
      <c r="V132" s="785" t="s">
        <v>477</v>
      </c>
      <c r="W132" s="785"/>
      <c r="X132" s="785"/>
      <c r="Y132" s="785"/>
      <c r="Z132" s="786"/>
      <c r="AA132" s="787">
        <v>5.3297202610000003</v>
      </c>
      <c r="AB132" s="788"/>
      <c r="AC132" s="788"/>
      <c r="AD132" s="788"/>
      <c r="AE132" s="789"/>
      <c r="AF132" s="790">
        <v>5.9472299360000003</v>
      </c>
      <c r="AG132" s="788"/>
      <c r="AH132" s="788"/>
      <c r="AI132" s="788"/>
      <c r="AJ132" s="789"/>
      <c r="AK132" s="790">
        <v>5.8521019460000003</v>
      </c>
      <c r="AL132" s="788"/>
      <c r="AM132" s="788"/>
      <c r="AN132" s="788"/>
      <c r="AO132" s="789"/>
      <c r="AP132" s="791"/>
      <c r="AQ132" s="792"/>
      <c r="AR132" s="792"/>
      <c r="AS132" s="792"/>
      <c r="AT132" s="79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55" customHeight="1" thickBot="1" x14ac:dyDescent="0.25">
      <c r="A133" s="783"/>
      <c r="B133" s="784"/>
      <c r="C133" s="784"/>
      <c r="D133" s="784"/>
      <c r="E133" s="784"/>
      <c r="F133" s="784"/>
      <c r="G133" s="784"/>
      <c r="H133" s="784"/>
      <c r="I133" s="784"/>
      <c r="J133" s="784"/>
      <c r="K133" s="784"/>
      <c r="L133" s="784"/>
      <c r="M133" s="784"/>
      <c r="N133" s="784"/>
      <c r="O133" s="784"/>
      <c r="P133" s="784"/>
      <c r="Q133" s="784"/>
      <c r="R133" s="784"/>
      <c r="S133" s="784"/>
      <c r="T133" s="784"/>
      <c r="U133" s="784"/>
      <c r="V133" s="764" t="s">
        <v>478</v>
      </c>
      <c r="W133" s="764"/>
      <c r="X133" s="764"/>
      <c r="Y133" s="764"/>
      <c r="Z133" s="765"/>
      <c r="AA133" s="766">
        <v>4.4000000000000004</v>
      </c>
      <c r="AB133" s="767"/>
      <c r="AC133" s="767"/>
      <c r="AD133" s="767"/>
      <c r="AE133" s="768"/>
      <c r="AF133" s="766">
        <v>5.0999999999999996</v>
      </c>
      <c r="AG133" s="767"/>
      <c r="AH133" s="767"/>
      <c r="AI133" s="767"/>
      <c r="AJ133" s="768"/>
      <c r="AK133" s="766">
        <v>5.7</v>
      </c>
      <c r="AL133" s="767"/>
      <c r="AM133" s="767"/>
      <c r="AN133" s="767"/>
      <c r="AO133" s="768"/>
      <c r="AP133" s="769"/>
      <c r="AQ133" s="770"/>
      <c r="AR133" s="770"/>
      <c r="AS133" s="770"/>
      <c r="AT133" s="77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dgibDqPII5EaOZuWTKJdOYuJQAMXjAGBKDK3QTchce8mlY0bhhLlQ9HGIpDMQTx0DHV2gXO4QSFo0iEEowNeA==" saltValue="5VnE/SdPolUj5tU1u91qU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70" workbookViewId="0"/>
  </sheetViews>
  <sheetFormatPr defaultColWidth="0" defaultRowHeight="13.8"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RC8VFmeJpH0aUztwhQRjMwJEw/ZDVS18zeKaQMi26Xa0EKRdEKSwcFXn4gHuCEcf6wmLoSUKRFiw4tms+eBZQ==" saltValue="czzLwTG2g3KJikk0wF4EtQ==" spinCount="100000" sheet="1" objects="1" scenarios="1"/>
  <dataConsolidate link="1"/>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8"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3cnz+9478iZZuYmBXmbkcE5s3ETLQIv0jsAYOx8NV+nir/xeMPZeL2Gc8/T2kzH34ODIbfAFxbmIJtAfPSA9ZQ==" saltValue="RKQl7jsgqISSFQL4ELx2Pg==" spinCount="100000" sheet="1" objects="1" scenarios="1"/>
  <dataConsolidate link="1"/>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70" workbookViewId="0"/>
  </sheetViews>
  <sheetFormatPr defaultColWidth="0" defaultRowHeight="13.8"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8" customHeight="1" x14ac:dyDescent="0.2">
      <c r="A7" s="247"/>
      <c r="AK7" s="250"/>
      <c r="AL7" s="251"/>
      <c r="AM7" s="251"/>
      <c r="AN7" s="252"/>
      <c r="AO7" s="1162" t="s">
        <v>482</v>
      </c>
      <c r="AP7" s="253"/>
      <c r="AQ7" s="254" t="s">
        <v>483</v>
      </c>
      <c r="AR7" s="255"/>
    </row>
    <row r="8" spans="1:46" ht="13.2" x14ac:dyDescent="0.2">
      <c r="A8" s="247"/>
      <c r="AK8" s="256"/>
      <c r="AL8" s="257"/>
      <c r="AM8" s="257"/>
      <c r="AN8" s="258"/>
      <c r="AO8" s="1163"/>
      <c r="AP8" s="259" t="s">
        <v>484</v>
      </c>
      <c r="AQ8" s="260" t="s">
        <v>485</v>
      </c>
      <c r="AR8" s="261" t="s">
        <v>486</v>
      </c>
    </row>
    <row r="9" spans="1:46" ht="13.2" x14ac:dyDescent="0.2">
      <c r="A9" s="247"/>
      <c r="AK9" s="1174" t="s">
        <v>487</v>
      </c>
      <c r="AL9" s="1175"/>
      <c r="AM9" s="1175"/>
      <c r="AN9" s="1176"/>
      <c r="AO9" s="262">
        <v>23224660</v>
      </c>
      <c r="AP9" s="262">
        <v>63440</v>
      </c>
      <c r="AQ9" s="263">
        <v>69190</v>
      </c>
      <c r="AR9" s="264">
        <v>-8.3000000000000007</v>
      </c>
    </row>
    <row r="10" spans="1:46" ht="13.8" customHeight="1" x14ac:dyDescent="0.2">
      <c r="A10" s="247"/>
      <c r="AK10" s="1174" t="s">
        <v>488</v>
      </c>
      <c r="AL10" s="1175"/>
      <c r="AM10" s="1175"/>
      <c r="AN10" s="1176"/>
      <c r="AO10" s="265">
        <v>29787</v>
      </c>
      <c r="AP10" s="265">
        <v>81</v>
      </c>
      <c r="AQ10" s="266">
        <v>1817</v>
      </c>
      <c r="AR10" s="267">
        <v>-95.5</v>
      </c>
    </row>
    <row r="11" spans="1:46" ht="13.8" customHeight="1" x14ac:dyDescent="0.2">
      <c r="A11" s="247"/>
      <c r="AK11" s="1174" t="s">
        <v>489</v>
      </c>
      <c r="AL11" s="1175"/>
      <c r="AM11" s="1175"/>
      <c r="AN11" s="1176"/>
      <c r="AO11" s="265">
        <v>856196</v>
      </c>
      <c r="AP11" s="265">
        <v>2339</v>
      </c>
      <c r="AQ11" s="266">
        <v>711</v>
      </c>
      <c r="AR11" s="267">
        <v>229</v>
      </c>
    </row>
    <row r="12" spans="1:46" ht="13.8" customHeight="1" x14ac:dyDescent="0.2">
      <c r="A12" s="247"/>
      <c r="AK12" s="1174" t="s">
        <v>490</v>
      </c>
      <c r="AL12" s="1175"/>
      <c r="AM12" s="1175"/>
      <c r="AN12" s="1176"/>
      <c r="AO12" s="265" t="s">
        <v>491</v>
      </c>
      <c r="AP12" s="265" t="s">
        <v>491</v>
      </c>
      <c r="AQ12" s="266">
        <v>19</v>
      </c>
      <c r="AR12" s="267" t="s">
        <v>491</v>
      </c>
    </row>
    <row r="13" spans="1:46" ht="13.8" customHeight="1" x14ac:dyDescent="0.2">
      <c r="A13" s="247"/>
      <c r="AK13" s="1174" t="s">
        <v>492</v>
      </c>
      <c r="AL13" s="1175"/>
      <c r="AM13" s="1175"/>
      <c r="AN13" s="1176"/>
      <c r="AO13" s="265">
        <v>979199</v>
      </c>
      <c r="AP13" s="265">
        <v>2675</v>
      </c>
      <c r="AQ13" s="266">
        <v>2094</v>
      </c>
      <c r="AR13" s="267">
        <v>27.7</v>
      </c>
    </row>
    <row r="14" spans="1:46" ht="13.8" customHeight="1" x14ac:dyDescent="0.2">
      <c r="A14" s="247"/>
      <c r="AK14" s="1174" t="s">
        <v>493</v>
      </c>
      <c r="AL14" s="1175"/>
      <c r="AM14" s="1175"/>
      <c r="AN14" s="1176"/>
      <c r="AO14" s="265">
        <v>550479</v>
      </c>
      <c r="AP14" s="265">
        <v>1504</v>
      </c>
      <c r="AQ14" s="266">
        <v>1351</v>
      </c>
      <c r="AR14" s="267">
        <v>11.3</v>
      </c>
    </row>
    <row r="15" spans="1:46" ht="13.8" customHeight="1" x14ac:dyDescent="0.2">
      <c r="A15" s="247"/>
      <c r="AK15" s="1177" t="s">
        <v>494</v>
      </c>
      <c r="AL15" s="1178"/>
      <c r="AM15" s="1178"/>
      <c r="AN15" s="1179"/>
      <c r="AO15" s="265">
        <v>-1318333</v>
      </c>
      <c r="AP15" s="265">
        <v>-3601</v>
      </c>
      <c r="AQ15" s="266">
        <v>-3935</v>
      </c>
      <c r="AR15" s="267">
        <v>-8.5</v>
      </c>
    </row>
    <row r="16" spans="1:46" ht="13.2" x14ac:dyDescent="0.2">
      <c r="A16" s="247"/>
      <c r="AK16" s="1177" t="s">
        <v>177</v>
      </c>
      <c r="AL16" s="1178"/>
      <c r="AM16" s="1178"/>
      <c r="AN16" s="1179"/>
      <c r="AO16" s="265">
        <v>24321988</v>
      </c>
      <c r="AP16" s="265">
        <v>66437</v>
      </c>
      <c r="AQ16" s="266">
        <v>71247</v>
      </c>
      <c r="AR16" s="267">
        <v>-6.8</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80" t="s">
        <v>499</v>
      </c>
      <c r="AL21" s="1181"/>
      <c r="AM21" s="1181"/>
      <c r="AN21" s="1182"/>
      <c r="AO21" s="277">
        <v>6.19</v>
      </c>
      <c r="AP21" s="278">
        <v>6.59</v>
      </c>
      <c r="AQ21" s="279">
        <v>-0.4</v>
      </c>
      <c r="AS21" s="280"/>
      <c r="AT21" s="276"/>
    </row>
    <row r="22" spans="1:46" s="248" customFormat="1" ht="13.2" x14ac:dyDescent="0.2">
      <c r="A22" s="276"/>
      <c r="AK22" s="1180" t="s">
        <v>500</v>
      </c>
      <c r="AL22" s="1181"/>
      <c r="AM22" s="1181"/>
      <c r="AN22" s="1182"/>
      <c r="AO22" s="281">
        <v>95</v>
      </c>
      <c r="AP22" s="282">
        <v>99.2</v>
      </c>
      <c r="AQ22" s="283">
        <v>-4.2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73" t="s">
        <v>501</v>
      </c>
      <c r="B26" s="1173"/>
      <c r="C26" s="1173"/>
      <c r="D26" s="1173"/>
      <c r="E26" s="1173"/>
      <c r="F26" s="1173"/>
      <c r="G26" s="1173"/>
      <c r="H26" s="1173"/>
      <c r="I26" s="1173"/>
      <c r="J26" s="1173"/>
      <c r="K26" s="1173"/>
      <c r="L26" s="1173"/>
      <c r="M26" s="1173"/>
      <c r="N26" s="1173"/>
      <c r="O26" s="1173"/>
      <c r="P26" s="1173"/>
      <c r="Q26" s="1173"/>
      <c r="R26" s="1173"/>
      <c r="S26" s="1173"/>
      <c r="T26" s="1173"/>
      <c r="U26" s="1173"/>
      <c r="V26" s="1173"/>
      <c r="W26" s="1173"/>
      <c r="X26" s="1173"/>
      <c r="Y26" s="1173"/>
      <c r="Z26" s="1173"/>
      <c r="AA26" s="1173"/>
      <c r="AB26" s="1173"/>
      <c r="AC26" s="1173"/>
      <c r="AD26" s="1173"/>
      <c r="AE26" s="1173"/>
      <c r="AF26" s="1173"/>
      <c r="AG26" s="1173"/>
      <c r="AH26" s="1173"/>
      <c r="AI26" s="1173"/>
      <c r="AJ26" s="1173"/>
      <c r="AK26" s="1173"/>
      <c r="AL26" s="1173"/>
      <c r="AM26" s="1173"/>
      <c r="AN26" s="1173"/>
      <c r="AO26" s="1173"/>
      <c r="AP26" s="1173"/>
      <c r="AQ26" s="1173"/>
      <c r="AR26" s="1173"/>
      <c r="AS26" s="1173"/>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8" customHeight="1" x14ac:dyDescent="0.2">
      <c r="A30" s="247"/>
      <c r="AK30" s="250"/>
      <c r="AL30" s="251"/>
      <c r="AM30" s="251"/>
      <c r="AN30" s="252"/>
      <c r="AO30" s="1162" t="s">
        <v>482</v>
      </c>
      <c r="AP30" s="253"/>
      <c r="AQ30" s="254" t="s">
        <v>483</v>
      </c>
      <c r="AR30" s="255"/>
    </row>
    <row r="31" spans="1:46" ht="13.2" x14ac:dyDescent="0.2">
      <c r="A31" s="247"/>
      <c r="AK31" s="256"/>
      <c r="AL31" s="257"/>
      <c r="AM31" s="257"/>
      <c r="AN31" s="258"/>
      <c r="AO31" s="1163"/>
      <c r="AP31" s="259" t="s">
        <v>484</v>
      </c>
      <c r="AQ31" s="260" t="s">
        <v>485</v>
      </c>
      <c r="AR31" s="261" t="s">
        <v>486</v>
      </c>
    </row>
    <row r="32" spans="1:46" ht="27" customHeight="1" x14ac:dyDescent="0.2">
      <c r="A32" s="247"/>
      <c r="AK32" s="1164" t="s">
        <v>504</v>
      </c>
      <c r="AL32" s="1165"/>
      <c r="AM32" s="1165"/>
      <c r="AN32" s="1166"/>
      <c r="AO32" s="291">
        <v>9867980</v>
      </c>
      <c r="AP32" s="291">
        <v>26955</v>
      </c>
      <c r="AQ32" s="292">
        <v>37151</v>
      </c>
      <c r="AR32" s="293">
        <v>-27.4</v>
      </c>
    </row>
    <row r="33" spans="1:46" ht="13.8" customHeight="1" x14ac:dyDescent="0.2">
      <c r="A33" s="247"/>
      <c r="AK33" s="1164" t="s">
        <v>505</v>
      </c>
      <c r="AL33" s="1165"/>
      <c r="AM33" s="1165"/>
      <c r="AN33" s="1166"/>
      <c r="AO33" s="291" t="s">
        <v>491</v>
      </c>
      <c r="AP33" s="291" t="s">
        <v>491</v>
      </c>
      <c r="AQ33" s="292">
        <v>1</v>
      </c>
      <c r="AR33" s="293" t="s">
        <v>491</v>
      </c>
    </row>
    <row r="34" spans="1:46" ht="27" customHeight="1" x14ac:dyDescent="0.2">
      <c r="A34" s="247"/>
      <c r="AK34" s="1164" t="s">
        <v>506</v>
      </c>
      <c r="AL34" s="1165"/>
      <c r="AM34" s="1165"/>
      <c r="AN34" s="1166"/>
      <c r="AO34" s="291" t="s">
        <v>491</v>
      </c>
      <c r="AP34" s="291" t="s">
        <v>491</v>
      </c>
      <c r="AQ34" s="292">
        <v>48</v>
      </c>
      <c r="AR34" s="293" t="s">
        <v>491</v>
      </c>
    </row>
    <row r="35" spans="1:46" ht="27" customHeight="1" x14ac:dyDescent="0.2">
      <c r="A35" s="247"/>
      <c r="AK35" s="1164" t="s">
        <v>507</v>
      </c>
      <c r="AL35" s="1165"/>
      <c r="AM35" s="1165"/>
      <c r="AN35" s="1166"/>
      <c r="AO35" s="291">
        <v>2947236</v>
      </c>
      <c r="AP35" s="291">
        <v>8051</v>
      </c>
      <c r="AQ35" s="292">
        <v>8181</v>
      </c>
      <c r="AR35" s="293">
        <v>-1.6</v>
      </c>
    </row>
    <row r="36" spans="1:46" ht="27" customHeight="1" x14ac:dyDescent="0.2">
      <c r="A36" s="247"/>
      <c r="AK36" s="1164" t="s">
        <v>508</v>
      </c>
      <c r="AL36" s="1165"/>
      <c r="AM36" s="1165"/>
      <c r="AN36" s="1166"/>
      <c r="AO36" s="291" t="s">
        <v>491</v>
      </c>
      <c r="AP36" s="291" t="s">
        <v>491</v>
      </c>
      <c r="AQ36" s="292">
        <v>473</v>
      </c>
      <c r="AR36" s="293" t="s">
        <v>491</v>
      </c>
    </row>
    <row r="37" spans="1:46" ht="13.8" customHeight="1" x14ac:dyDescent="0.2">
      <c r="A37" s="247"/>
      <c r="AK37" s="1164" t="s">
        <v>509</v>
      </c>
      <c r="AL37" s="1165"/>
      <c r="AM37" s="1165"/>
      <c r="AN37" s="1166"/>
      <c r="AO37" s="291">
        <v>649079</v>
      </c>
      <c r="AP37" s="291">
        <v>1773</v>
      </c>
      <c r="AQ37" s="292">
        <v>499</v>
      </c>
      <c r="AR37" s="293">
        <v>255.3</v>
      </c>
    </row>
    <row r="38" spans="1:46" ht="27" customHeight="1" x14ac:dyDescent="0.2">
      <c r="A38" s="247"/>
      <c r="AK38" s="1167" t="s">
        <v>510</v>
      </c>
      <c r="AL38" s="1168"/>
      <c r="AM38" s="1168"/>
      <c r="AN38" s="1169"/>
      <c r="AO38" s="294" t="s">
        <v>491</v>
      </c>
      <c r="AP38" s="294" t="s">
        <v>491</v>
      </c>
      <c r="AQ38" s="295">
        <v>1</v>
      </c>
      <c r="AR38" s="283" t="s">
        <v>491</v>
      </c>
      <c r="AS38" s="290"/>
    </row>
    <row r="39" spans="1:46" ht="13.2" x14ac:dyDescent="0.2">
      <c r="A39" s="247"/>
      <c r="AK39" s="1167" t="s">
        <v>511</v>
      </c>
      <c r="AL39" s="1168"/>
      <c r="AM39" s="1168"/>
      <c r="AN39" s="1169"/>
      <c r="AO39" s="291">
        <v>-2809652</v>
      </c>
      <c r="AP39" s="291">
        <v>-7675</v>
      </c>
      <c r="AQ39" s="292">
        <v>-8269</v>
      </c>
      <c r="AR39" s="293">
        <v>-7.2</v>
      </c>
      <c r="AS39" s="290"/>
    </row>
    <row r="40" spans="1:46" ht="27" customHeight="1" x14ac:dyDescent="0.2">
      <c r="A40" s="247"/>
      <c r="AK40" s="1164" t="s">
        <v>512</v>
      </c>
      <c r="AL40" s="1165"/>
      <c r="AM40" s="1165"/>
      <c r="AN40" s="1166"/>
      <c r="AO40" s="291">
        <v>-6473108</v>
      </c>
      <c r="AP40" s="291">
        <v>-17682</v>
      </c>
      <c r="AQ40" s="292">
        <v>-27482</v>
      </c>
      <c r="AR40" s="293">
        <v>-35.700000000000003</v>
      </c>
      <c r="AS40" s="290"/>
    </row>
    <row r="41" spans="1:46" ht="13.2" x14ac:dyDescent="0.2">
      <c r="A41" s="247"/>
      <c r="AK41" s="1170" t="s">
        <v>287</v>
      </c>
      <c r="AL41" s="1171"/>
      <c r="AM41" s="1171"/>
      <c r="AN41" s="1172"/>
      <c r="AO41" s="291">
        <v>4181535</v>
      </c>
      <c r="AP41" s="291">
        <v>11422</v>
      </c>
      <c r="AQ41" s="292">
        <v>10602</v>
      </c>
      <c r="AR41" s="293">
        <v>7.7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55" customHeight="1" x14ac:dyDescent="0.2">
      <c r="A47" s="300" t="s">
        <v>513</v>
      </c>
    </row>
    <row r="48" spans="1:46" ht="13.2" x14ac:dyDescent="0.2">
      <c r="A48" s="247"/>
      <c r="AK48" s="301" t="s">
        <v>514</v>
      </c>
      <c r="AL48" s="301"/>
      <c r="AM48" s="301"/>
      <c r="AN48" s="301"/>
      <c r="AO48" s="301"/>
      <c r="AP48" s="301"/>
      <c r="AQ48" s="302"/>
      <c r="AR48" s="301"/>
    </row>
    <row r="49" spans="1:44" ht="13.8" customHeight="1" x14ac:dyDescent="0.2">
      <c r="A49" s="247"/>
      <c r="AK49" s="303"/>
      <c r="AL49" s="304"/>
      <c r="AM49" s="1157" t="s">
        <v>482</v>
      </c>
      <c r="AN49" s="1159" t="s">
        <v>515</v>
      </c>
      <c r="AO49" s="1160"/>
      <c r="AP49" s="1160"/>
      <c r="AQ49" s="1160"/>
      <c r="AR49" s="1161"/>
    </row>
    <row r="50" spans="1:44" ht="13.2" x14ac:dyDescent="0.2">
      <c r="A50" s="247"/>
      <c r="AK50" s="305"/>
      <c r="AL50" s="306"/>
      <c r="AM50" s="1158"/>
      <c r="AN50" s="307" t="s">
        <v>516</v>
      </c>
      <c r="AO50" s="308" t="s">
        <v>517</v>
      </c>
      <c r="AP50" s="309" t="s">
        <v>518</v>
      </c>
      <c r="AQ50" s="310" t="s">
        <v>519</v>
      </c>
      <c r="AR50" s="311" t="s">
        <v>520</v>
      </c>
    </row>
    <row r="51" spans="1:44" ht="13.2" x14ac:dyDescent="0.2">
      <c r="A51" s="247"/>
      <c r="AK51" s="303" t="s">
        <v>521</v>
      </c>
      <c r="AL51" s="304"/>
      <c r="AM51" s="312">
        <v>22539152</v>
      </c>
      <c r="AN51" s="313">
        <v>60052</v>
      </c>
      <c r="AO51" s="314">
        <v>0.9</v>
      </c>
      <c r="AP51" s="315">
        <v>52191</v>
      </c>
      <c r="AQ51" s="316">
        <v>0.7</v>
      </c>
      <c r="AR51" s="317">
        <v>0.2</v>
      </c>
    </row>
    <row r="52" spans="1:44" ht="13.2" x14ac:dyDescent="0.2">
      <c r="A52" s="247"/>
      <c r="AK52" s="318"/>
      <c r="AL52" s="319" t="s">
        <v>522</v>
      </c>
      <c r="AM52" s="320">
        <v>10156863</v>
      </c>
      <c r="AN52" s="321">
        <v>27061</v>
      </c>
      <c r="AO52" s="322">
        <v>-10.199999999999999</v>
      </c>
      <c r="AP52" s="323">
        <v>26807</v>
      </c>
      <c r="AQ52" s="324">
        <v>1.8</v>
      </c>
      <c r="AR52" s="325">
        <v>-12</v>
      </c>
    </row>
    <row r="53" spans="1:44" ht="13.2" x14ac:dyDescent="0.2">
      <c r="A53" s="247"/>
      <c r="AK53" s="303" t="s">
        <v>523</v>
      </c>
      <c r="AL53" s="304"/>
      <c r="AM53" s="312">
        <v>22273168</v>
      </c>
      <c r="AN53" s="313">
        <v>59777</v>
      </c>
      <c r="AO53" s="314">
        <v>-0.5</v>
      </c>
      <c r="AP53" s="315">
        <v>48105</v>
      </c>
      <c r="AQ53" s="316">
        <v>-7.8</v>
      </c>
      <c r="AR53" s="317">
        <v>7.3</v>
      </c>
    </row>
    <row r="54" spans="1:44" ht="13.2" x14ac:dyDescent="0.2">
      <c r="A54" s="247"/>
      <c r="AK54" s="318"/>
      <c r="AL54" s="319" t="s">
        <v>522</v>
      </c>
      <c r="AM54" s="320">
        <v>12234102</v>
      </c>
      <c r="AN54" s="321">
        <v>32834</v>
      </c>
      <c r="AO54" s="322">
        <v>21.3</v>
      </c>
      <c r="AP54" s="323">
        <v>24072</v>
      </c>
      <c r="AQ54" s="324">
        <v>-10.199999999999999</v>
      </c>
      <c r="AR54" s="325">
        <v>31.5</v>
      </c>
    </row>
    <row r="55" spans="1:44" ht="13.2" x14ac:dyDescent="0.2">
      <c r="A55" s="247"/>
      <c r="AK55" s="303" t="s">
        <v>524</v>
      </c>
      <c r="AL55" s="304"/>
      <c r="AM55" s="312">
        <v>17959456</v>
      </c>
      <c r="AN55" s="313">
        <v>48439</v>
      </c>
      <c r="AO55" s="314">
        <v>-19</v>
      </c>
      <c r="AP55" s="315">
        <v>47446</v>
      </c>
      <c r="AQ55" s="316">
        <v>-1.4</v>
      </c>
      <c r="AR55" s="317">
        <v>-17.600000000000001</v>
      </c>
    </row>
    <row r="56" spans="1:44" ht="13.2" x14ac:dyDescent="0.2">
      <c r="A56" s="247"/>
      <c r="AK56" s="318"/>
      <c r="AL56" s="319" t="s">
        <v>522</v>
      </c>
      <c r="AM56" s="320">
        <v>8868912</v>
      </c>
      <c r="AN56" s="321">
        <v>23921</v>
      </c>
      <c r="AO56" s="322">
        <v>-27.1</v>
      </c>
      <c r="AP56" s="323">
        <v>24371</v>
      </c>
      <c r="AQ56" s="324">
        <v>1.2</v>
      </c>
      <c r="AR56" s="325">
        <v>-28.3</v>
      </c>
    </row>
    <row r="57" spans="1:44" ht="13.2" x14ac:dyDescent="0.2">
      <c r="A57" s="247"/>
      <c r="AK57" s="303" t="s">
        <v>525</v>
      </c>
      <c r="AL57" s="304"/>
      <c r="AM57" s="312">
        <v>21669018</v>
      </c>
      <c r="AN57" s="313">
        <v>58774</v>
      </c>
      <c r="AO57" s="314">
        <v>21.3</v>
      </c>
      <c r="AP57" s="315">
        <v>48387</v>
      </c>
      <c r="AQ57" s="316">
        <v>2</v>
      </c>
      <c r="AR57" s="317">
        <v>19.3</v>
      </c>
    </row>
    <row r="58" spans="1:44" ht="13.2" x14ac:dyDescent="0.2">
      <c r="A58" s="247"/>
      <c r="AK58" s="318"/>
      <c r="AL58" s="319" t="s">
        <v>522</v>
      </c>
      <c r="AM58" s="320">
        <v>11350972</v>
      </c>
      <c r="AN58" s="321">
        <v>30788</v>
      </c>
      <c r="AO58" s="322">
        <v>28.7</v>
      </c>
      <c r="AP58" s="323">
        <v>25592</v>
      </c>
      <c r="AQ58" s="324">
        <v>5</v>
      </c>
      <c r="AR58" s="325">
        <v>23.7</v>
      </c>
    </row>
    <row r="59" spans="1:44" ht="13.2" x14ac:dyDescent="0.2">
      <c r="A59" s="247"/>
      <c r="AK59" s="303" t="s">
        <v>526</v>
      </c>
      <c r="AL59" s="304"/>
      <c r="AM59" s="312">
        <v>21856959</v>
      </c>
      <c r="AN59" s="313">
        <v>59704</v>
      </c>
      <c r="AO59" s="314">
        <v>1.6</v>
      </c>
      <c r="AP59" s="315">
        <v>49684</v>
      </c>
      <c r="AQ59" s="316">
        <v>2.7</v>
      </c>
      <c r="AR59" s="317">
        <v>-1.1000000000000001</v>
      </c>
    </row>
    <row r="60" spans="1:44" ht="13.2" x14ac:dyDescent="0.2">
      <c r="A60" s="247"/>
      <c r="AK60" s="318"/>
      <c r="AL60" s="319" t="s">
        <v>522</v>
      </c>
      <c r="AM60" s="320">
        <v>12764703</v>
      </c>
      <c r="AN60" s="321">
        <v>34868</v>
      </c>
      <c r="AO60" s="322">
        <v>13.3</v>
      </c>
      <c r="AP60" s="323">
        <v>28303</v>
      </c>
      <c r="AQ60" s="324">
        <v>10.6</v>
      </c>
      <c r="AR60" s="325">
        <v>2.7</v>
      </c>
    </row>
    <row r="61" spans="1:44" ht="13.2" x14ac:dyDescent="0.2">
      <c r="A61" s="247"/>
      <c r="AK61" s="303" t="s">
        <v>527</v>
      </c>
      <c r="AL61" s="326"/>
      <c r="AM61" s="312">
        <v>21259551</v>
      </c>
      <c r="AN61" s="313">
        <v>57349</v>
      </c>
      <c r="AO61" s="314">
        <v>0.9</v>
      </c>
      <c r="AP61" s="315">
        <v>49163</v>
      </c>
      <c r="AQ61" s="327">
        <v>-0.8</v>
      </c>
      <c r="AR61" s="317">
        <v>1.7</v>
      </c>
    </row>
    <row r="62" spans="1:44" ht="13.2" x14ac:dyDescent="0.2">
      <c r="A62" s="247"/>
      <c r="AK62" s="318"/>
      <c r="AL62" s="319" t="s">
        <v>522</v>
      </c>
      <c r="AM62" s="320">
        <v>11075110</v>
      </c>
      <c r="AN62" s="321">
        <v>29894</v>
      </c>
      <c r="AO62" s="322">
        <v>5.2</v>
      </c>
      <c r="AP62" s="323">
        <v>25829</v>
      </c>
      <c r="AQ62" s="324">
        <v>1.7</v>
      </c>
      <c r="AR62" s="325">
        <v>3.5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8"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CgPmScfI78cEoBzsKrWP/Omqej0ECt/HuCPc1w0jDoeLn3Pp4E6ZKb+o9UXtmFuYJLHQdJ0ED75/cQ1Ht47hg==" saltValue="9g9pO6RdUyobWk0ZixWiI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8" customHeight="1" zeroHeight="1" x14ac:dyDescent="0.2"/>
  <cols>
    <col min="1" max="125" width="2.44140625" style="242" customWidth="1"/>
    <col min="126" max="16384" width="9" style="241" hidden="1"/>
  </cols>
  <sheetData>
    <row r="1" spans="2:125" ht="13.8"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8" customHeight="1" x14ac:dyDescent="0.2"/>
    <row r="93" spans="116:125" ht="13.8" customHeight="1" x14ac:dyDescent="0.2"/>
    <row r="94" spans="116:125" ht="13.8" customHeight="1" x14ac:dyDescent="0.2">
      <c r="DS94" s="241"/>
      <c r="DT94" s="241"/>
      <c r="DU94" s="241"/>
    </row>
    <row r="95" spans="116:125" ht="13.8" customHeight="1" x14ac:dyDescent="0.2">
      <c r="DU95" s="241"/>
    </row>
    <row r="96" spans="116:125" ht="13.8" customHeight="1" x14ac:dyDescent="0.2"/>
    <row r="97" spans="124:125" ht="13.8" customHeight="1" x14ac:dyDescent="0.2"/>
    <row r="98" spans="124:125" ht="13.8" customHeight="1" x14ac:dyDescent="0.2"/>
    <row r="99" spans="124:125" ht="13.8" customHeight="1" x14ac:dyDescent="0.2"/>
    <row r="100" spans="124:125" ht="13.8" customHeight="1" x14ac:dyDescent="0.2"/>
    <row r="101" spans="124:125" ht="13.8" customHeight="1" x14ac:dyDescent="0.2">
      <c r="DU101" s="241"/>
    </row>
    <row r="102" spans="124:125" ht="13.8" customHeight="1" x14ac:dyDescent="0.2"/>
    <row r="103" spans="124:125" ht="13.8" customHeight="1" x14ac:dyDescent="0.2"/>
    <row r="104" spans="124:125" ht="13.8" customHeight="1" x14ac:dyDescent="0.2">
      <c r="DT104" s="241"/>
      <c r="DU104" s="241"/>
    </row>
    <row r="105" spans="124:125" ht="13.8" customHeight="1" x14ac:dyDescent="0.2"/>
    <row r="106" spans="124:125" ht="13.8" customHeight="1" x14ac:dyDescent="0.2"/>
    <row r="107" spans="124:125" ht="13.8" customHeight="1" x14ac:dyDescent="0.2"/>
    <row r="108" spans="124:125" ht="13.8" customHeight="1" x14ac:dyDescent="0.2"/>
    <row r="109" spans="124:125" ht="13.8" customHeight="1" x14ac:dyDescent="0.2"/>
    <row r="110" spans="124:125" ht="13.8" customHeight="1" x14ac:dyDescent="0.2"/>
    <row r="111" spans="124:125" ht="13.8" customHeight="1" x14ac:dyDescent="0.2"/>
    <row r="112" spans="124:125" ht="13.8" customHeight="1" x14ac:dyDescent="0.2"/>
    <row r="113" spans="125:125" ht="13.8" customHeight="1" x14ac:dyDescent="0.2"/>
    <row r="114" spans="125:125" ht="13.8" customHeight="1" x14ac:dyDescent="0.2"/>
    <row r="115" spans="125:125" ht="13.8" customHeight="1" x14ac:dyDescent="0.2"/>
    <row r="116" spans="125:125" ht="13.8" customHeight="1" x14ac:dyDescent="0.2">
      <c r="DU116" s="241" t="s">
        <v>479</v>
      </c>
    </row>
    <row r="121" spans="125:125" ht="13.8" hidden="1" customHeight="1" x14ac:dyDescent="0.2">
      <c r="DU121" s="241"/>
    </row>
  </sheetData>
  <sheetProtection algorithmName="SHA-512" hashValue="ls411j7aGLSdXfYItJuSuDVUox14XbQnAICpMjD2F4UE1rH5u8vIeBeuGUPSzqjr3lWmAnPLvkElADngj9dCdw==" saltValue="vpnrWuSCUP6QJvHbqoDh3Q==" spinCount="100000" sheet="1" objects="1" scenarios="1"/>
  <dataConsolidate link="1"/>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8" customHeight="1" zeroHeight="1" x14ac:dyDescent="0.2"/>
  <cols>
    <col min="1" max="125" width="2.44140625" style="242" customWidth="1"/>
    <col min="126" max="142" width="0" style="241" hidden="1" customWidth="1"/>
    <col min="143" max="16384" width="9" style="241" hidden="1"/>
  </cols>
  <sheetData>
    <row r="1" spans="1:125" ht="13.8"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8" customHeight="1" x14ac:dyDescent="0.2"/>
    <row r="93" ht="13.8" customHeight="1" x14ac:dyDescent="0.2"/>
    <row r="94" ht="13.8" customHeight="1" x14ac:dyDescent="0.2"/>
    <row r="95" ht="13.8" customHeight="1" x14ac:dyDescent="0.2"/>
    <row r="96" ht="13.8" customHeight="1" x14ac:dyDescent="0.2"/>
    <row r="97" ht="13.8" customHeight="1" x14ac:dyDescent="0.2"/>
    <row r="98" ht="13.8" customHeight="1" x14ac:dyDescent="0.2"/>
    <row r="99" ht="13.8" customHeight="1" x14ac:dyDescent="0.2"/>
    <row r="100" ht="13.8" customHeight="1" x14ac:dyDescent="0.2"/>
    <row r="101" ht="13.8" customHeight="1" x14ac:dyDescent="0.2"/>
    <row r="102" ht="13.8" customHeight="1" x14ac:dyDescent="0.2"/>
    <row r="103" ht="13.8" customHeight="1" x14ac:dyDescent="0.2"/>
    <row r="104" ht="13.8" customHeight="1" x14ac:dyDescent="0.2"/>
    <row r="105" ht="13.8" customHeight="1" x14ac:dyDescent="0.2"/>
    <row r="106" ht="13.8" customHeight="1" x14ac:dyDescent="0.2"/>
    <row r="107" ht="13.8" customHeight="1" x14ac:dyDescent="0.2"/>
    <row r="108" ht="13.8" customHeight="1" x14ac:dyDescent="0.2"/>
    <row r="109" ht="13.8" customHeight="1" x14ac:dyDescent="0.2"/>
    <row r="110" ht="13.8" customHeight="1" x14ac:dyDescent="0.2"/>
    <row r="111" ht="13.8" customHeight="1" x14ac:dyDescent="0.2"/>
    <row r="112" ht="13.8" customHeight="1" x14ac:dyDescent="0.2"/>
    <row r="113" spans="125:125" ht="13.8" customHeight="1" x14ac:dyDescent="0.2"/>
    <row r="114" spans="125:125" ht="13.8" customHeight="1" x14ac:dyDescent="0.2"/>
    <row r="115" spans="125:125" ht="13.8" customHeight="1" x14ac:dyDescent="0.2"/>
    <row r="116" spans="125:125" ht="13.8" customHeight="1" x14ac:dyDescent="0.2">
      <c r="DU116" s="242" t="s">
        <v>479</v>
      </c>
    </row>
  </sheetData>
  <sheetProtection algorithmName="SHA-512" hashValue="FWCMfTTV5oZlo5G/YE22ujx0dLDjSChqO6NAxRIz83uDPJuFP5VNcOqQ5pSf3G5edmj+3w5wsVRY/2oz2jv7WA==" saltValue="gmuY4ykSuSKZMnzW6Zyd7w==" spinCount="100000" sheet="1" objects="1" scenarios="1"/>
  <dataConsolidate link="1"/>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8"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83" t="s">
        <v>3</v>
      </c>
      <c r="D47" s="1183"/>
      <c r="E47" s="1184"/>
      <c r="F47" s="11">
        <v>7.13</v>
      </c>
      <c r="G47" s="12">
        <v>10.220000000000001</v>
      </c>
      <c r="H47" s="12">
        <v>12.29</v>
      </c>
      <c r="I47" s="12">
        <v>10.78</v>
      </c>
      <c r="J47" s="13">
        <v>7.96</v>
      </c>
    </row>
    <row r="48" spans="2:10" ht="57.75" customHeight="1" x14ac:dyDescent="0.2">
      <c r="B48" s="14"/>
      <c r="C48" s="1185" t="s">
        <v>4</v>
      </c>
      <c r="D48" s="1185"/>
      <c r="E48" s="1186"/>
      <c r="F48" s="15">
        <v>6.41</v>
      </c>
      <c r="G48" s="16">
        <v>6.97</v>
      </c>
      <c r="H48" s="16">
        <v>5.58</v>
      </c>
      <c r="I48" s="16">
        <v>3.76</v>
      </c>
      <c r="J48" s="17">
        <v>1.94</v>
      </c>
    </row>
    <row r="49" spans="2:10" ht="57.75" customHeight="1" thickBot="1" x14ac:dyDescent="0.25">
      <c r="B49" s="18"/>
      <c r="C49" s="1187" t="s">
        <v>5</v>
      </c>
      <c r="D49" s="1187"/>
      <c r="E49" s="1188"/>
      <c r="F49" s="19" t="s">
        <v>534</v>
      </c>
      <c r="G49" s="20">
        <v>0.64</v>
      </c>
      <c r="H49" s="20" t="s">
        <v>535</v>
      </c>
      <c r="I49" s="20" t="s">
        <v>536</v>
      </c>
      <c r="J49" s="21" t="s">
        <v>537</v>
      </c>
    </row>
    <row r="50" spans="2:10" ht="13.2" x14ac:dyDescent="0.2"/>
  </sheetData>
  <sheetProtection algorithmName="SHA-512" hashValue="oRbKXtBI3jdZGgG8ixIP9vAHnhgIciyoJBTsDqg+W03qR8fLPYC5yHy7sZqoSCgEvdZypq7CT4bmXidqG4V6Eg==" saltValue="amYF6lPdTOkrExgX3hot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8"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8"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93" t="s">
        <v>538</v>
      </c>
      <c r="D34" s="1193"/>
      <c r="E34" s="1194"/>
      <c r="F34" s="32">
        <v>0.02</v>
      </c>
      <c r="G34" s="33">
        <v>0.01</v>
      </c>
      <c r="H34" s="33">
        <v>0.01</v>
      </c>
      <c r="I34" s="33">
        <v>0</v>
      </c>
      <c r="J34" s="34" t="s">
        <v>539</v>
      </c>
      <c r="K34" s="22"/>
      <c r="L34" s="22"/>
      <c r="M34" s="22"/>
      <c r="N34" s="22"/>
      <c r="O34" s="22"/>
      <c r="P34" s="22"/>
    </row>
    <row r="35" spans="1:16" ht="39" customHeight="1" x14ac:dyDescent="0.2">
      <c r="A35" s="22"/>
      <c r="B35" s="35"/>
      <c r="C35" s="1189" t="s">
        <v>540</v>
      </c>
      <c r="D35" s="1189"/>
      <c r="E35" s="1190"/>
      <c r="F35" s="36">
        <v>9.3000000000000007</v>
      </c>
      <c r="G35" s="37">
        <v>14.52</v>
      </c>
      <c r="H35" s="37">
        <v>17.45</v>
      </c>
      <c r="I35" s="37">
        <v>18.149999999999999</v>
      </c>
      <c r="J35" s="38">
        <v>14.39</v>
      </c>
      <c r="K35" s="22"/>
      <c r="L35" s="22"/>
      <c r="M35" s="22"/>
      <c r="N35" s="22"/>
      <c r="O35" s="22"/>
      <c r="P35" s="22"/>
    </row>
    <row r="36" spans="1:16" ht="39" customHeight="1" x14ac:dyDescent="0.2">
      <c r="A36" s="22"/>
      <c r="B36" s="35"/>
      <c r="C36" s="1189" t="s">
        <v>541</v>
      </c>
      <c r="D36" s="1189"/>
      <c r="E36" s="1190"/>
      <c r="F36" s="36">
        <v>2.98</v>
      </c>
      <c r="G36" s="37">
        <v>3.27</v>
      </c>
      <c r="H36" s="37">
        <v>3.47</v>
      </c>
      <c r="I36" s="37">
        <v>3.65</v>
      </c>
      <c r="J36" s="38">
        <v>3.79</v>
      </c>
      <c r="K36" s="22"/>
      <c r="L36" s="22"/>
      <c r="M36" s="22"/>
      <c r="N36" s="22"/>
      <c r="O36" s="22"/>
      <c r="P36" s="22"/>
    </row>
    <row r="37" spans="1:16" ht="39" customHeight="1" x14ac:dyDescent="0.2">
      <c r="A37" s="22"/>
      <c r="B37" s="35"/>
      <c r="C37" s="1189" t="s">
        <v>542</v>
      </c>
      <c r="D37" s="1189"/>
      <c r="E37" s="1190"/>
      <c r="F37" s="36">
        <v>4.55</v>
      </c>
      <c r="G37" s="37">
        <v>4.4800000000000004</v>
      </c>
      <c r="H37" s="37">
        <v>3.37</v>
      </c>
      <c r="I37" s="37">
        <v>2.25</v>
      </c>
      <c r="J37" s="38">
        <v>2.48</v>
      </c>
      <c r="K37" s="22"/>
      <c r="L37" s="22"/>
      <c r="M37" s="22"/>
      <c r="N37" s="22"/>
      <c r="O37" s="22"/>
      <c r="P37" s="22"/>
    </row>
    <row r="38" spans="1:16" ht="39" customHeight="1" x14ac:dyDescent="0.2">
      <c r="A38" s="22"/>
      <c r="B38" s="35"/>
      <c r="C38" s="1189" t="s">
        <v>543</v>
      </c>
      <c r="D38" s="1189"/>
      <c r="E38" s="1190"/>
      <c r="F38" s="36">
        <v>6.37</v>
      </c>
      <c r="G38" s="37">
        <v>6.95</v>
      </c>
      <c r="H38" s="37">
        <v>5.56</v>
      </c>
      <c r="I38" s="37">
        <v>3.76</v>
      </c>
      <c r="J38" s="38">
        <v>1.99</v>
      </c>
      <c r="K38" s="22"/>
      <c r="L38" s="22"/>
      <c r="M38" s="22"/>
      <c r="N38" s="22"/>
      <c r="O38" s="22"/>
      <c r="P38" s="22"/>
    </row>
    <row r="39" spans="1:16" ht="39" customHeight="1" x14ac:dyDescent="0.2">
      <c r="A39" s="22"/>
      <c r="B39" s="35"/>
      <c r="C39" s="1189" t="s">
        <v>544</v>
      </c>
      <c r="D39" s="1189"/>
      <c r="E39" s="1190"/>
      <c r="F39" s="36">
        <v>3.08</v>
      </c>
      <c r="G39" s="37">
        <v>3.4</v>
      </c>
      <c r="H39" s="37">
        <v>3.49</v>
      </c>
      <c r="I39" s="37">
        <v>2.5</v>
      </c>
      <c r="J39" s="38">
        <v>1.49</v>
      </c>
      <c r="K39" s="22"/>
      <c r="L39" s="22"/>
      <c r="M39" s="22"/>
      <c r="N39" s="22"/>
      <c r="O39" s="22"/>
      <c r="P39" s="22"/>
    </row>
    <row r="40" spans="1:16" ht="39" customHeight="1" x14ac:dyDescent="0.2">
      <c r="A40" s="22"/>
      <c r="B40" s="35"/>
      <c r="C40" s="1189" t="s">
        <v>545</v>
      </c>
      <c r="D40" s="1189"/>
      <c r="E40" s="1190"/>
      <c r="F40" s="36">
        <v>0.92</v>
      </c>
      <c r="G40" s="37">
        <v>0.98</v>
      </c>
      <c r="H40" s="37">
        <v>1.19</v>
      </c>
      <c r="I40" s="37">
        <v>0.88</v>
      </c>
      <c r="J40" s="38">
        <v>0.23</v>
      </c>
      <c r="K40" s="22"/>
      <c r="L40" s="22"/>
      <c r="M40" s="22"/>
      <c r="N40" s="22"/>
      <c r="O40" s="22"/>
      <c r="P40" s="22"/>
    </row>
    <row r="41" spans="1:16" ht="39" customHeight="1" x14ac:dyDescent="0.2">
      <c r="A41" s="22"/>
      <c r="B41" s="35"/>
      <c r="C41" s="1189" t="s">
        <v>546</v>
      </c>
      <c r="D41" s="1189"/>
      <c r="E41" s="1190"/>
      <c r="F41" s="36">
        <v>0</v>
      </c>
      <c r="G41" s="37">
        <v>0</v>
      </c>
      <c r="H41" s="37">
        <v>0</v>
      </c>
      <c r="I41" s="37">
        <v>0.02</v>
      </c>
      <c r="J41" s="38">
        <v>0.02</v>
      </c>
      <c r="K41" s="22"/>
      <c r="L41" s="22"/>
      <c r="M41" s="22"/>
      <c r="N41" s="22"/>
      <c r="O41" s="22"/>
      <c r="P41" s="22"/>
    </row>
    <row r="42" spans="1:16" ht="39" customHeight="1" x14ac:dyDescent="0.2">
      <c r="A42" s="22"/>
      <c r="B42" s="39"/>
      <c r="C42" s="1189" t="s">
        <v>547</v>
      </c>
      <c r="D42" s="1189"/>
      <c r="E42" s="1190"/>
      <c r="F42" s="36" t="s">
        <v>491</v>
      </c>
      <c r="G42" s="37" t="s">
        <v>491</v>
      </c>
      <c r="H42" s="37" t="s">
        <v>491</v>
      </c>
      <c r="I42" s="37" t="s">
        <v>491</v>
      </c>
      <c r="J42" s="38" t="s">
        <v>491</v>
      </c>
      <c r="K42" s="22"/>
      <c r="L42" s="22"/>
      <c r="M42" s="22"/>
      <c r="N42" s="22"/>
      <c r="O42" s="22"/>
      <c r="P42" s="22"/>
    </row>
    <row r="43" spans="1:16" ht="39" customHeight="1" thickBot="1" x14ac:dyDescent="0.25">
      <c r="A43" s="22"/>
      <c r="B43" s="40"/>
      <c r="C43" s="1191" t="s">
        <v>548</v>
      </c>
      <c r="D43" s="1191"/>
      <c r="E43" s="1192"/>
      <c r="F43" s="41">
        <v>0</v>
      </c>
      <c r="G43" s="42">
        <v>0.01</v>
      </c>
      <c r="H43" s="42">
        <v>0.08</v>
      </c>
      <c r="I43" s="42">
        <v>0</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Nf+LwywxyZDijcXwHP8WvJGZAmH+iMBdnpBbmN8qB1hJ77+WeqEVsT8ovMKY9LlrnIADUWn84C+K0s/J8HHxQ==" saltValue="mQ+YK/a9YPegCmrnjll+3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8" customHeight="1" x14ac:dyDescent="0.2">
      <c r="A1" s="46"/>
      <c r="B1" s="46"/>
      <c r="C1" s="46"/>
      <c r="D1" s="46"/>
      <c r="E1" s="46"/>
      <c r="F1" s="46"/>
      <c r="G1" s="46"/>
      <c r="H1" s="46"/>
      <c r="I1" s="46"/>
      <c r="J1" s="46"/>
      <c r="K1" s="46"/>
      <c r="L1" s="46"/>
      <c r="M1" s="46"/>
      <c r="N1" s="46"/>
      <c r="O1" s="46"/>
      <c r="P1" s="46"/>
      <c r="Q1" s="46"/>
      <c r="R1" s="46"/>
      <c r="S1" s="46"/>
      <c r="T1" s="46"/>
      <c r="U1" s="46"/>
    </row>
    <row r="2" spans="1:21" ht="13.8" customHeight="1" x14ac:dyDescent="0.2">
      <c r="A2" s="46"/>
      <c r="B2" s="46"/>
      <c r="C2" s="46"/>
      <c r="D2" s="46"/>
      <c r="E2" s="46"/>
      <c r="F2" s="46"/>
      <c r="G2" s="46"/>
      <c r="H2" s="46"/>
      <c r="I2" s="46"/>
      <c r="J2" s="46"/>
      <c r="K2" s="46"/>
      <c r="L2" s="46"/>
      <c r="M2" s="46"/>
      <c r="N2" s="46"/>
      <c r="O2" s="46"/>
      <c r="P2" s="46"/>
      <c r="Q2" s="46"/>
      <c r="R2" s="46"/>
      <c r="S2" s="46"/>
      <c r="T2" s="46"/>
      <c r="U2" s="46"/>
    </row>
    <row r="3" spans="1:21" ht="13.8" customHeight="1" x14ac:dyDescent="0.2">
      <c r="A3" s="46"/>
      <c r="B3" s="46"/>
      <c r="C3" s="46"/>
      <c r="D3" s="46"/>
      <c r="E3" s="46"/>
      <c r="F3" s="46"/>
      <c r="G3" s="46"/>
      <c r="H3" s="46"/>
      <c r="I3" s="46"/>
      <c r="J3" s="46"/>
      <c r="K3" s="46"/>
      <c r="L3" s="46"/>
      <c r="M3" s="46"/>
      <c r="N3" s="46"/>
      <c r="O3" s="46"/>
      <c r="P3" s="46"/>
      <c r="Q3" s="46"/>
      <c r="R3" s="46"/>
      <c r="S3" s="46"/>
      <c r="T3" s="46"/>
      <c r="U3" s="46"/>
    </row>
    <row r="4" spans="1:21" ht="13.8" customHeight="1" x14ac:dyDescent="0.2">
      <c r="A4" s="46"/>
      <c r="B4" s="46"/>
      <c r="C4" s="46"/>
      <c r="D4" s="46"/>
      <c r="E4" s="46"/>
      <c r="F4" s="46"/>
      <c r="G4" s="46"/>
      <c r="H4" s="46"/>
      <c r="I4" s="46"/>
      <c r="J4" s="46"/>
      <c r="K4" s="46"/>
      <c r="L4" s="46"/>
      <c r="M4" s="46"/>
      <c r="N4" s="46"/>
      <c r="O4" s="46"/>
      <c r="P4" s="46"/>
      <c r="Q4" s="46"/>
      <c r="R4" s="46"/>
      <c r="S4" s="46"/>
      <c r="T4" s="46"/>
      <c r="U4" s="46"/>
    </row>
    <row r="5" spans="1:21" ht="13.8" customHeight="1" x14ac:dyDescent="0.2">
      <c r="A5" s="46"/>
      <c r="B5" s="46"/>
      <c r="C5" s="46"/>
      <c r="D5" s="46"/>
      <c r="E5" s="46"/>
      <c r="F5" s="46"/>
      <c r="G5" s="46"/>
      <c r="H5" s="46"/>
      <c r="I5" s="46"/>
      <c r="J5" s="46"/>
      <c r="K5" s="46"/>
      <c r="L5" s="46"/>
      <c r="M5" s="46"/>
      <c r="N5" s="46"/>
      <c r="O5" s="46"/>
      <c r="P5" s="46"/>
      <c r="Q5" s="46"/>
      <c r="R5" s="46"/>
      <c r="S5" s="46"/>
      <c r="T5" s="46"/>
      <c r="U5" s="46"/>
    </row>
    <row r="6" spans="1:21" ht="13.8" customHeight="1" x14ac:dyDescent="0.2">
      <c r="A6" s="46"/>
      <c r="B6" s="46"/>
      <c r="C6" s="46"/>
      <c r="D6" s="46"/>
      <c r="E6" s="46"/>
      <c r="F6" s="46"/>
      <c r="G6" s="46"/>
      <c r="H6" s="46"/>
      <c r="I6" s="46"/>
      <c r="J6" s="46"/>
      <c r="K6" s="46"/>
      <c r="L6" s="46"/>
      <c r="M6" s="46"/>
      <c r="N6" s="46"/>
      <c r="O6" s="46"/>
      <c r="P6" s="46"/>
      <c r="Q6" s="46"/>
      <c r="R6" s="46"/>
      <c r="S6" s="46"/>
      <c r="T6" s="46"/>
      <c r="U6" s="46"/>
    </row>
    <row r="7" spans="1:21" ht="13.8" customHeight="1" x14ac:dyDescent="0.2">
      <c r="A7" s="46"/>
      <c r="B7" s="46"/>
      <c r="C7" s="46"/>
      <c r="D7" s="46"/>
      <c r="E7" s="46"/>
      <c r="F7" s="46"/>
      <c r="G7" s="46"/>
      <c r="H7" s="46"/>
      <c r="I7" s="46"/>
      <c r="J7" s="46"/>
      <c r="K7" s="46"/>
      <c r="L7" s="46"/>
      <c r="M7" s="46"/>
      <c r="N7" s="46"/>
      <c r="O7" s="46"/>
      <c r="P7" s="46"/>
      <c r="Q7" s="46"/>
      <c r="R7" s="46"/>
      <c r="S7" s="46"/>
      <c r="T7" s="46"/>
      <c r="U7" s="46"/>
    </row>
    <row r="8" spans="1:21" ht="13.8" customHeight="1" x14ac:dyDescent="0.2">
      <c r="A8" s="46"/>
      <c r="B8" s="46"/>
      <c r="C8" s="46"/>
      <c r="D8" s="46"/>
      <c r="E8" s="46"/>
      <c r="F8" s="46"/>
      <c r="G8" s="46"/>
      <c r="H8" s="46"/>
      <c r="I8" s="46"/>
      <c r="J8" s="46"/>
      <c r="K8" s="46"/>
      <c r="L8" s="46"/>
      <c r="M8" s="46"/>
      <c r="N8" s="46"/>
      <c r="O8" s="46"/>
      <c r="P8" s="46"/>
      <c r="Q8" s="46"/>
      <c r="R8" s="46"/>
      <c r="S8" s="46"/>
      <c r="T8" s="46"/>
      <c r="U8" s="46"/>
    </row>
    <row r="9" spans="1:21" ht="13.8" customHeight="1" x14ac:dyDescent="0.2">
      <c r="A9" s="46"/>
      <c r="B9" s="46"/>
      <c r="C9" s="46"/>
      <c r="D9" s="46"/>
      <c r="E9" s="46"/>
      <c r="F9" s="46"/>
      <c r="G9" s="46"/>
      <c r="H9" s="46"/>
      <c r="I9" s="46"/>
      <c r="J9" s="46"/>
      <c r="K9" s="46"/>
      <c r="L9" s="46"/>
      <c r="M9" s="46"/>
      <c r="N9" s="46"/>
      <c r="O9" s="46"/>
      <c r="P9" s="46"/>
      <c r="Q9" s="46"/>
      <c r="R9" s="46"/>
      <c r="S9" s="46"/>
      <c r="T9" s="46"/>
      <c r="U9" s="46"/>
    </row>
    <row r="10" spans="1:21" ht="13.8"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8"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8"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8"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8"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8"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8"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8"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8"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8"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8"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8"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8"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8"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8"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8"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8"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8"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8"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8"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8"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8"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8"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8"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8"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8"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8"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8"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8"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8"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8"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8"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8"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218" t="s">
        <v>9</v>
      </c>
      <c r="C45" s="1219"/>
      <c r="D45" s="56"/>
      <c r="E45" s="1224" t="s">
        <v>10</v>
      </c>
      <c r="F45" s="1224"/>
      <c r="G45" s="1224"/>
      <c r="H45" s="1224"/>
      <c r="I45" s="1224"/>
      <c r="J45" s="1225"/>
      <c r="K45" s="57">
        <v>8882</v>
      </c>
      <c r="L45" s="58">
        <v>9025</v>
      </c>
      <c r="M45" s="58">
        <v>9674</v>
      </c>
      <c r="N45" s="58">
        <v>10001</v>
      </c>
      <c r="O45" s="59">
        <v>9868</v>
      </c>
      <c r="P45" s="46"/>
      <c r="Q45" s="46"/>
      <c r="R45" s="46"/>
      <c r="S45" s="46"/>
      <c r="T45" s="46"/>
      <c r="U45" s="46"/>
    </row>
    <row r="46" spans="1:21" ht="30.75" customHeight="1" x14ac:dyDescent="0.2">
      <c r="A46" s="46"/>
      <c r="B46" s="1220"/>
      <c r="C46" s="1221"/>
      <c r="D46" s="60"/>
      <c r="E46" s="1197" t="s">
        <v>11</v>
      </c>
      <c r="F46" s="1197"/>
      <c r="G46" s="1197"/>
      <c r="H46" s="1197"/>
      <c r="I46" s="1197"/>
      <c r="J46" s="1198"/>
      <c r="K46" s="61" t="s">
        <v>491</v>
      </c>
      <c r="L46" s="62" t="s">
        <v>491</v>
      </c>
      <c r="M46" s="62" t="s">
        <v>491</v>
      </c>
      <c r="N46" s="62" t="s">
        <v>491</v>
      </c>
      <c r="O46" s="63" t="s">
        <v>491</v>
      </c>
      <c r="P46" s="46"/>
      <c r="Q46" s="46"/>
      <c r="R46" s="46"/>
      <c r="S46" s="46"/>
      <c r="T46" s="46"/>
      <c r="U46" s="46"/>
    </row>
    <row r="47" spans="1:21" ht="30.75" customHeight="1" x14ac:dyDescent="0.2">
      <c r="A47" s="46"/>
      <c r="B47" s="1220"/>
      <c r="C47" s="1221"/>
      <c r="D47" s="60"/>
      <c r="E47" s="1197" t="s">
        <v>12</v>
      </c>
      <c r="F47" s="1197"/>
      <c r="G47" s="1197"/>
      <c r="H47" s="1197"/>
      <c r="I47" s="1197"/>
      <c r="J47" s="1198"/>
      <c r="K47" s="61" t="s">
        <v>491</v>
      </c>
      <c r="L47" s="62" t="s">
        <v>491</v>
      </c>
      <c r="M47" s="62" t="s">
        <v>491</v>
      </c>
      <c r="N47" s="62" t="s">
        <v>491</v>
      </c>
      <c r="O47" s="63" t="s">
        <v>491</v>
      </c>
      <c r="P47" s="46"/>
      <c r="Q47" s="46"/>
      <c r="R47" s="46"/>
      <c r="S47" s="46"/>
      <c r="T47" s="46"/>
      <c r="U47" s="46"/>
    </row>
    <row r="48" spans="1:21" ht="30.75" customHeight="1" x14ac:dyDescent="0.2">
      <c r="A48" s="46"/>
      <c r="B48" s="1220"/>
      <c r="C48" s="1221"/>
      <c r="D48" s="60"/>
      <c r="E48" s="1197" t="s">
        <v>13</v>
      </c>
      <c r="F48" s="1197"/>
      <c r="G48" s="1197"/>
      <c r="H48" s="1197"/>
      <c r="I48" s="1197"/>
      <c r="J48" s="1198"/>
      <c r="K48" s="61">
        <v>3326</v>
      </c>
      <c r="L48" s="62">
        <v>3257</v>
      </c>
      <c r="M48" s="62">
        <v>3226</v>
      </c>
      <c r="N48" s="62">
        <v>3144</v>
      </c>
      <c r="O48" s="63">
        <v>2947</v>
      </c>
      <c r="P48" s="46"/>
      <c r="Q48" s="46"/>
      <c r="R48" s="46"/>
      <c r="S48" s="46"/>
      <c r="T48" s="46"/>
      <c r="U48" s="46"/>
    </row>
    <row r="49" spans="1:21" ht="30.75" customHeight="1" x14ac:dyDescent="0.2">
      <c r="A49" s="46"/>
      <c r="B49" s="1220"/>
      <c r="C49" s="1221"/>
      <c r="D49" s="60"/>
      <c r="E49" s="1197" t="s">
        <v>14</v>
      </c>
      <c r="F49" s="1197"/>
      <c r="G49" s="1197"/>
      <c r="H49" s="1197"/>
      <c r="I49" s="1197"/>
      <c r="J49" s="1198"/>
      <c r="K49" s="61" t="s">
        <v>491</v>
      </c>
      <c r="L49" s="62" t="s">
        <v>491</v>
      </c>
      <c r="M49" s="62" t="s">
        <v>491</v>
      </c>
      <c r="N49" s="62" t="s">
        <v>491</v>
      </c>
      <c r="O49" s="63" t="s">
        <v>491</v>
      </c>
      <c r="P49" s="46"/>
      <c r="Q49" s="46"/>
      <c r="R49" s="46"/>
      <c r="S49" s="46"/>
      <c r="T49" s="46"/>
      <c r="U49" s="46"/>
    </row>
    <row r="50" spans="1:21" ht="30.75" customHeight="1" x14ac:dyDescent="0.2">
      <c r="A50" s="46"/>
      <c r="B50" s="1220"/>
      <c r="C50" s="1221"/>
      <c r="D50" s="60"/>
      <c r="E50" s="1197" t="s">
        <v>15</v>
      </c>
      <c r="F50" s="1197"/>
      <c r="G50" s="1197"/>
      <c r="H50" s="1197"/>
      <c r="I50" s="1197"/>
      <c r="J50" s="1198"/>
      <c r="K50" s="61">
        <v>639</v>
      </c>
      <c r="L50" s="62">
        <v>722</v>
      </c>
      <c r="M50" s="62">
        <v>667</v>
      </c>
      <c r="N50" s="62">
        <v>633</v>
      </c>
      <c r="O50" s="63">
        <v>649</v>
      </c>
      <c r="P50" s="46"/>
      <c r="Q50" s="46"/>
      <c r="R50" s="46"/>
      <c r="S50" s="46"/>
      <c r="T50" s="46"/>
      <c r="U50" s="46"/>
    </row>
    <row r="51" spans="1:21" ht="30.75" customHeight="1" x14ac:dyDescent="0.2">
      <c r="A51" s="46"/>
      <c r="B51" s="1222"/>
      <c r="C51" s="1223"/>
      <c r="D51" s="64"/>
      <c r="E51" s="1197" t="s">
        <v>16</v>
      </c>
      <c r="F51" s="1197"/>
      <c r="G51" s="1197"/>
      <c r="H51" s="1197"/>
      <c r="I51" s="1197"/>
      <c r="J51" s="1198"/>
      <c r="K51" s="61" t="s">
        <v>491</v>
      </c>
      <c r="L51" s="62" t="s">
        <v>491</v>
      </c>
      <c r="M51" s="62" t="s">
        <v>491</v>
      </c>
      <c r="N51" s="62" t="s">
        <v>491</v>
      </c>
      <c r="O51" s="63" t="s">
        <v>491</v>
      </c>
      <c r="P51" s="46"/>
      <c r="Q51" s="46"/>
      <c r="R51" s="46"/>
      <c r="S51" s="46"/>
      <c r="T51" s="46"/>
      <c r="U51" s="46"/>
    </row>
    <row r="52" spans="1:21" ht="30.75" customHeight="1" x14ac:dyDescent="0.2">
      <c r="A52" s="46"/>
      <c r="B52" s="1195" t="s">
        <v>17</v>
      </c>
      <c r="C52" s="1196"/>
      <c r="D52" s="64"/>
      <c r="E52" s="1197" t="s">
        <v>18</v>
      </c>
      <c r="F52" s="1197"/>
      <c r="G52" s="1197"/>
      <c r="H52" s="1197"/>
      <c r="I52" s="1197"/>
      <c r="J52" s="1198"/>
      <c r="K52" s="61">
        <v>10329</v>
      </c>
      <c r="L52" s="62">
        <v>10183</v>
      </c>
      <c r="M52" s="62">
        <v>9985</v>
      </c>
      <c r="N52" s="62">
        <v>9681</v>
      </c>
      <c r="O52" s="63">
        <v>9283</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2518</v>
      </c>
      <c r="L53" s="67">
        <v>2821</v>
      </c>
      <c r="M53" s="67">
        <v>3582</v>
      </c>
      <c r="N53" s="67">
        <v>4097</v>
      </c>
      <c r="O53" s="68">
        <v>4181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8"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8" customHeight="1" x14ac:dyDescent="0.2">
      <c r="B58" s="1203" t="s">
        <v>24</v>
      </c>
      <c r="C58" s="1204"/>
      <c r="D58" s="1209" t="s">
        <v>25</v>
      </c>
      <c r="E58" s="1210"/>
      <c r="F58" s="1210"/>
      <c r="G58" s="1210"/>
      <c r="H58" s="1210"/>
      <c r="I58" s="1210"/>
      <c r="J58" s="1211"/>
      <c r="K58" s="81" t="s">
        <v>580</v>
      </c>
      <c r="L58" s="82" t="s">
        <v>580</v>
      </c>
      <c r="M58" s="82" t="s">
        <v>580</v>
      </c>
      <c r="N58" s="82" t="s">
        <v>580</v>
      </c>
      <c r="O58" s="83" t="s">
        <v>580</v>
      </c>
    </row>
    <row r="59" spans="1:21" ht="31.8" customHeight="1" x14ac:dyDescent="0.2">
      <c r="B59" s="1205"/>
      <c r="C59" s="1206"/>
      <c r="D59" s="1212" t="s">
        <v>26</v>
      </c>
      <c r="E59" s="1213"/>
      <c r="F59" s="1213"/>
      <c r="G59" s="1213"/>
      <c r="H59" s="1213"/>
      <c r="I59" s="1213"/>
      <c r="J59" s="1214"/>
      <c r="K59" s="84" t="s">
        <v>580</v>
      </c>
      <c r="L59" s="85" t="s">
        <v>580</v>
      </c>
      <c r="M59" s="85" t="s">
        <v>580</v>
      </c>
      <c r="N59" s="85" t="s">
        <v>580</v>
      </c>
      <c r="O59" s="86" t="s">
        <v>580</v>
      </c>
    </row>
    <row r="60" spans="1:21" ht="31.8" customHeight="1" thickBot="1" x14ac:dyDescent="0.25">
      <c r="B60" s="1207"/>
      <c r="C60" s="1208"/>
      <c r="D60" s="1215" t="s">
        <v>27</v>
      </c>
      <c r="E60" s="1216"/>
      <c r="F60" s="1216"/>
      <c r="G60" s="1216"/>
      <c r="H60" s="1216"/>
      <c r="I60" s="1216"/>
      <c r="J60" s="1217"/>
      <c r="K60" s="87" t="s">
        <v>580</v>
      </c>
      <c r="L60" s="88" t="s">
        <v>580</v>
      </c>
      <c r="M60" s="88" t="s">
        <v>580</v>
      </c>
      <c r="N60" s="88" t="s">
        <v>580</v>
      </c>
      <c r="O60" s="89" t="s">
        <v>580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C4By9DlFyBx4B/sl6wlRG0C9dayPAi4fxogYkif/nTEc95SiyWiQ/+nuA+XVT6rvVSTpsIVBK/GCupCNv7z4Q==" saltValue="AIHqwSL8NSOHgw30lg6cG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8"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38" t="s">
        <v>30</v>
      </c>
      <c r="C41" s="1239"/>
      <c r="D41" s="103"/>
      <c r="E41" s="1240" t="s">
        <v>31</v>
      </c>
      <c r="F41" s="1240"/>
      <c r="G41" s="1240"/>
      <c r="H41" s="1241"/>
      <c r="I41" s="330">
        <v>100599</v>
      </c>
      <c r="J41" s="331">
        <v>102323</v>
      </c>
      <c r="K41" s="331">
        <v>99433</v>
      </c>
      <c r="L41" s="331">
        <v>98538</v>
      </c>
      <c r="M41" s="332">
        <v>99030</v>
      </c>
    </row>
    <row r="42" spans="2:13" ht="27.75" customHeight="1" x14ac:dyDescent="0.2">
      <c r="B42" s="1228"/>
      <c r="C42" s="1229"/>
      <c r="D42" s="104"/>
      <c r="E42" s="1232" t="s">
        <v>32</v>
      </c>
      <c r="F42" s="1232"/>
      <c r="G42" s="1232"/>
      <c r="H42" s="1233"/>
      <c r="I42" s="333">
        <v>5953</v>
      </c>
      <c r="J42" s="334">
        <v>6309</v>
      </c>
      <c r="K42" s="334">
        <v>5592</v>
      </c>
      <c r="L42" s="334">
        <v>4750</v>
      </c>
      <c r="M42" s="335">
        <v>3950</v>
      </c>
    </row>
    <row r="43" spans="2:13" ht="27.75" customHeight="1" x14ac:dyDescent="0.2">
      <c r="B43" s="1228"/>
      <c r="C43" s="1229"/>
      <c r="D43" s="104"/>
      <c r="E43" s="1232" t="s">
        <v>33</v>
      </c>
      <c r="F43" s="1232"/>
      <c r="G43" s="1232"/>
      <c r="H43" s="1233"/>
      <c r="I43" s="333">
        <v>29254</v>
      </c>
      <c r="J43" s="334">
        <v>26050</v>
      </c>
      <c r="K43" s="334">
        <v>24351</v>
      </c>
      <c r="L43" s="334">
        <v>24226</v>
      </c>
      <c r="M43" s="335">
        <v>23721</v>
      </c>
    </row>
    <row r="44" spans="2:13" ht="27.75" customHeight="1" x14ac:dyDescent="0.2">
      <c r="B44" s="1228"/>
      <c r="C44" s="1229"/>
      <c r="D44" s="104"/>
      <c r="E44" s="1232" t="s">
        <v>34</v>
      </c>
      <c r="F44" s="1232"/>
      <c r="G44" s="1232"/>
      <c r="H44" s="1233"/>
      <c r="I44" s="333" t="s">
        <v>491</v>
      </c>
      <c r="J44" s="334" t="s">
        <v>491</v>
      </c>
      <c r="K44" s="334" t="s">
        <v>491</v>
      </c>
      <c r="L44" s="334" t="s">
        <v>491</v>
      </c>
      <c r="M44" s="335" t="s">
        <v>491</v>
      </c>
    </row>
    <row r="45" spans="2:13" ht="27.75" customHeight="1" x14ac:dyDescent="0.2">
      <c r="B45" s="1228"/>
      <c r="C45" s="1229"/>
      <c r="D45" s="104"/>
      <c r="E45" s="1232" t="s">
        <v>35</v>
      </c>
      <c r="F45" s="1232"/>
      <c r="G45" s="1232"/>
      <c r="H45" s="1233"/>
      <c r="I45" s="333">
        <v>12600</v>
      </c>
      <c r="J45" s="334">
        <v>12659</v>
      </c>
      <c r="K45" s="334">
        <v>12704</v>
      </c>
      <c r="L45" s="334">
        <v>13569</v>
      </c>
      <c r="M45" s="335">
        <v>13620</v>
      </c>
    </row>
    <row r="46" spans="2:13" ht="27.75" customHeight="1" x14ac:dyDescent="0.2">
      <c r="B46" s="1228"/>
      <c r="C46" s="1229"/>
      <c r="D46" s="105"/>
      <c r="E46" s="1232" t="s">
        <v>36</v>
      </c>
      <c r="F46" s="1232"/>
      <c r="G46" s="1232"/>
      <c r="H46" s="1233"/>
      <c r="I46" s="333">
        <v>10</v>
      </c>
      <c r="J46" s="334">
        <v>31</v>
      </c>
      <c r="K46" s="334">
        <v>8</v>
      </c>
      <c r="L46" s="334">
        <v>8</v>
      </c>
      <c r="M46" s="335" t="s">
        <v>491</v>
      </c>
    </row>
    <row r="47" spans="2:13" ht="27.75" customHeight="1" x14ac:dyDescent="0.2">
      <c r="B47" s="1228"/>
      <c r="C47" s="1229"/>
      <c r="D47" s="106"/>
      <c r="E47" s="1242" t="s">
        <v>37</v>
      </c>
      <c r="F47" s="1243"/>
      <c r="G47" s="1243"/>
      <c r="H47" s="1244"/>
      <c r="I47" s="333" t="s">
        <v>491</v>
      </c>
      <c r="J47" s="334" t="s">
        <v>491</v>
      </c>
      <c r="K47" s="334" t="s">
        <v>491</v>
      </c>
      <c r="L47" s="334" t="s">
        <v>491</v>
      </c>
      <c r="M47" s="335" t="s">
        <v>491</v>
      </c>
    </row>
    <row r="48" spans="2:13" ht="27.75" customHeight="1" x14ac:dyDescent="0.2">
      <c r="B48" s="1228"/>
      <c r="C48" s="1229"/>
      <c r="D48" s="104"/>
      <c r="E48" s="1232" t="s">
        <v>38</v>
      </c>
      <c r="F48" s="1232"/>
      <c r="G48" s="1232"/>
      <c r="H48" s="1233"/>
      <c r="I48" s="333" t="s">
        <v>491</v>
      </c>
      <c r="J48" s="334" t="s">
        <v>491</v>
      </c>
      <c r="K48" s="334" t="s">
        <v>491</v>
      </c>
      <c r="L48" s="334" t="s">
        <v>491</v>
      </c>
      <c r="M48" s="335" t="s">
        <v>491</v>
      </c>
    </row>
    <row r="49" spans="2:13" ht="27.75" customHeight="1" x14ac:dyDescent="0.2">
      <c r="B49" s="1230"/>
      <c r="C49" s="1231"/>
      <c r="D49" s="104"/>
      <c r="E49" s="1232" t="s">
        <v>39</v>
      </c>
      <c r="F49" s="1232"/>
      <c r="G49" s="1232"/>
      <c r="H49" s="1233"/>
      <c r="I49" s="333" t="s">
        <v>491</v>
      </c>
      <c r="J49" s="334" t="s">
        <v>491</v>
      </c>
      <c r="K49" s="334" t="s">
        <v>491</v>
      </c>
      <c r="L49" s="334" t="s">
        <v>491</v>
      </c>
      <c r="M49" s="335" t="s">
        <v>491</v>
      </c>
    </row>
    <row r="50" spans="2:13" ht="27.75" customHeight="1" x14ac:dyDescent="0.2">
      <c r="B50" s="1226" t="s">
        <v>40</v>
      </c>
      <c r="C50" s="1227"/>
      <c r="D50" s="107"/>
      <c r="E50" s="1232" t="s">
        <v>41</v>
      </c>
      <c r="F50" s="1232"/>
      <c r="G50" s="1232"/>
      <c r="H50" s="1233"/>
      <c r="I50" s="333">
        <v>13513</v>
      </c>
      <c r="J50" s="334">
        <v>17239</v>
      </c>
      <c r="K50" s="334">
        <v>19820</v>
      </c>
      <c r="L50" s="334">
        <v>21120</v>
      </c>
      <c r="M50" s="335">
        <v>20500</v>
      </c>
    </row>
    <row r="51" spans="2:13" ht="27.75" customHeight="1" x14ac:dyDescent="0.2">
      <c r="B51" s="1228"/>
      <c r="C51" s="1229"/>
      <c r="D51" s="104"/>
      <c r="E51" s="1232" t="s">
        <v>42</v>
      </c>
      <c r="F51" s="1232"/>
      <c r="G51" s="1232"/>
      <c r="H51" s="1233"/>
      <c r="I51" s="333">
        <v>34662</v>
      </c>
      <c r="J51" s="334">
        <v>34404</v>
      </c>
      <c r="K51" s="334">
        <v>34337</v>
      </c>
      <c r="L51" s="334">
        <v>33950</v>
      </c>
      <c r="M51" s="335">
        <v>33580</v>
      </c>
    </row>
    <row r="52" spans="2:13" ht="27.75" customHeight="1" x14ac:dyDescent="0.2">
      <c r="B52" s="1230"/>
      <c r="C52" s="1231"/>
      <c r="D52" s="104"/>
      <c r="E52" s="1232" t="s">
        <v>43</v>
      </c>
      <c r="F52" s="1232"/>
      <c r="G52" s="1232"/>
      <c r="H52" s="1233"/>
      <c r="I52" s="333">
        <v>71968</v>
      </c>
      <c r="J52" s="334">
        <v>73152</v>
      </c>
      <c r="K52" s="334">
        <v>69218</v>
      </c>
      <c r="L52" s="334">
        <v>67351</v>
      </c>
      <c r="M52" s="335">
        <v>66589</v>
      </c>
    </row>
    <row r="53" spans="2:13" ht="27.75" customHeight="1" thickBot="1" x14ac:dyDescent="0.25">
      <c r="B53" s="1234" t="s">
        <v>19</v>
      </c>
      <c r="C53" s="1235"/>
      <c r="D53" s="108"/>
      <c r="E53" s="1236" t="s">
        <v>44</v>
      </c>
      <c r="F53" s="1236"/>
      <c r="G53" s="1236"/>
      <c r="H53" s="1237"/>
      <c r="I53" s="336">
        <v>28272</v>
      </c>
      <c r="J53" s="337">
        <v>22578</v>
      </c>
      <c r="K53" s="337">
        <v>18711</v>
      </c>
      <c r="L53" s="337">
        <v>18671</v>
      </c>
      <c r="M53" s="338">
        <v>19652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Db5Bt9ZAJwiCkgtgxn1FsorQ7UTxzmJUu2Zk2Ur2OM79Rtp2rB7aUwWNEtQstlu/zlJwm/ZZXB2XtImHMmwQw==" saltValue="L1QCCXBbNdTLnjyCWJxb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8"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53" t="s">
        <v>46</v>
      </c>
      <c r="D55" s="1253"/>
      <c r="E55" s="1254"/>
      <c r="F55" s="339">
        <v>9149</v>
      </c>
      <c r="G55" s="339">
        <v>8169</v>
      </c>
      <c r="H55" s="340">
        <v>6201</v>
      </c>
    </row>
    <row r="56" spans="2:8" ht="52.5" customHeight="1" x14ac:dyDescent="0.2">
      <c r="B56" s="120"/>
      <c r="C56" s="1255" t="s">
        <v>47</v>
      </c>
      <c r="D56" s="1255"/>
      <c r="E56" s="1256"/>
      <c r="F56" s="341">
        <v>332</v>
      </c>
      <c r="G56" s="341">
        <v>603</v>
      </c>
      <c r="H56" s="342">
        <v>824</v>
      </c>
    </row>
    <row r="57" spans="2:8" ht="53.55" customHeight="1" x14ac:dyDescent="0.2">
      <c r="B57" s="120"/>
      <c r="C57" s="1257" t="s">
        <v>48</v>
      </c>
      <c r="D57" s="1257"/>
      <c r="E57" s="1258"/>
      <c r="F57" s="343">
        <v>5694</v>
      </c>
      <c r="G57" s="343">
        <v>6946</v>
      </c>
      <c r="H57" s="344">
        <v>7050</v>
      </c>
    </row>
    <row r="58" spans="2:8" ht="45.75" customHeight="1" x14ac:dyDescent="0.2">
      <c r="B58" s="121"/>
      <c r="C58" s="1245" t="s">
        <v>575</v>
      </c>
      <c r="D58" s="1246"/>
      <c r="E58" s="1247"/>
      <c r="F58" s="345">
        <v>1531</v>
      </c>
      <c r="G58" s="345">
        <v>2183</v>
      </c>
      <c r="H58" s="346">
        <v>2321</v>
      </c>
    </row>
    <row r="59" spans="2:8" ht="45.75" customHeight="1" x14ac:dyDescent="0.2">
      <c r="B59" s="121"/>
      <c r="C59" s="1245" t="s">
        <v>576</v>
      </c>
      <c r="D59" s="1246"/>
      <c r="E59" s="1247"/>
      <c r="F59" s="345">
        <v>2511</v>
      </c>
      <c r="G59" s="345">
        <v>2359</v>
      </c>
      <c r="H59" s="346">
        <v>2172</v>
      </c>
    </row>
    <row r="60" spans="2:8" ht="45.75" customHeight="1" x14ac:dyDescent="0.2">
      <c r="B60" s="121"/>
      <c r="C60" s="1245" t="s">
        <v>577</v>
      </c>
      <c r="D60" s="1246"/>
      <c r="E60" s="1247"/>
      <c r="F60" s="345" t="s">
        <v>491</v>
      </c>
      <c r="G60" s="345">
        <v>726</v>
      </c>
      <c r="H60" s="346">
        <v>587</v>
      </c>
    </row>
    <row r="61" spans="2:8" ht="45.75" customHeight="1" x14ac:dyDescent="0.2">
      <c r="B61" s="121"/>
      <c r="C61" s="1245" t="s">
        <v>578</v>
      </c>
      <c r="D61" s="1246"/>
      <c r="E61" s="1247"/>
      <c r="F61" s="345">
        <v>408</v>
      </c>
      <c r="G61" s="345">
        <v>581</v>
      </c>
      <c r="H61" s="346">
        <v>569</v>
      </c>
    </row>
    <row r="62" spans="2:8" ht="45.75" customHeight="1" thickBot="1" x14ac:dyDescent="0.25">
      <c r="B62" s="122"/>
      <c r="C62" s="1248" t="s">
        <v>579</v>
      </c>
      <c r="D62" s="1249"/>
      <c r="E62" s="1250"/>
      <c r="F62" s="347">
        <v>108</v>
      </c>
      <c r="G62" s="347">
        <v>148</v>
      </c>
      <c r="H62" s="348">
        <v>543</v>
      </c>
    </row>
    <row r="63" spans="2:8" ht="52.5" customHeight="1" thickBot="1" x14ac:dyDescent="0.25">
      <c r="B63" s="123"/>
      <c r="C63" s="1251" t="s">
        <v>49</v>
      </c>
      <c r="D63" s="1251"/>
      <c r="E63" s="1252"/>
      <c r="F63" s="349">
        <v>15176</v>
      </c>
      <c r="G63" s="349">
        <v>15718</v>
      </c>
      <c r="H63" s="350">
        <v>14075</v>
      </c>
    </row>
    <row r="64" spans="2:8" ht="13.2" x14ac:dyDescent="0.2"/>
  </sheetData>
  <sheetProtection algorithmName="SHA-512" hashValue="xoCMOKekK3tJmHG+ECS9zB8Lvtd73huuEhP20oTHRN71x69gk9oUTyNTf5dSoWigLWkc5kifZgGfnod+AY7y3g==" saltValue="x/Rq4V1OKj8Vd7UCMqd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D4BD5-650B-4FAD-B783-64AB8B137DBF}">
  <sheetPr>
    <pageSetUpPr fitToPage="1"/>
  </sheetPr>
  <dimension ref="A1:DE85"/>
  <sheetViews>
    <sheetView showGridLines="0" zoomScaleNormal="100" zoomScaleSheetLayoutView="55" workbookViewId="0"/>
  </sheetViews>
  <sheetFormatPr defaultColWidth="0" defaultRowHeight="13.6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399999999999999"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399999999999999"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65" customHeight="1" x14ac:dyDescent="0.2">
      <c r="B43" s="247"/>
      <c r="AN43" s="385" t="s">
        <v>590</v>
      </c>
      <c r="AO43" s="399"/>
      <c r="AP43" s="399"/>
      <c r="AQ43" s="399"/>
      <c r="AR43" s="399"/>
      <c r="AS43" s="399"/>
      <c r="AT43" s="399"/>
      <c r="AU43" s="399"/>
      <c r="AV43" s="399"/>
      <c r="AW43" s="399"/>
      <c r="AX43" s="399"/>
      <c r="AY43" s="399"/>
      <c r="AZ43" s="399"/>
      <c r="BA43" s="399"/>
      <c r="BB43" s="399"/>
      <c r="BC43" s="399"/>
      <c r="BD43" s="399"/>
      <c r="BE43" s="399"/>
      <c r="BF43" s="399"/>
      <c r="BG43" s="399"/>
      <c r="BH43" s="399"/>
      <c r="BI43" s="399"/>
      <c r="BJ43" s="399"/>
      <c r="BK43" s="399"/>
      <c r="BL43" s="399"/>
      <c r="BM43" s="399"/>
      <c r="BN43" s="399"/>
      <c r="BO43" s="399"/>
      <c r="BP43" s="399"/>
      <c r="BQ43" s="399"/>
      <c r="BR43" s="399"/>
      <c r="BS43" s="399"/>
      <c r="BT43" s="399"/>
      <c r="BU43" s="399"/>
      <c r="BV43" s="399"/>
      <c r="BW43" s="399"/>
      <c r="BX43" s="399"/>
      <c r="BY43" s="399"/>
      <c r="BZ43" s="399"/>
      <c r="CA43" s="399"/>
      <c r="CB43" s="399"/>
      <c r="CC43" s="399"/>
      <c r="CD43" s="399"/>
      <c r="CE43" s="399"/>
      <c r="CF43" s="399"/>
      <c r="CG43" s="399"/>
      <c r="CH43" s="399"/>
      <c r="CI43" s="399"/>
      <c r="CJ43" s="399"/>
      <c r="CK43" s="399"/>
      <c r="CL43" s="399"/>
      <c r="CM43" s="399"/>
      <c r="CN43" s="399"/>
      <c r="CO43" s="399"/>
      <c r="CP43" s="399"/>
      <c r="CQ43" s="399"/>
      <c r="CR43" s="399"/>
      <c r="CS43" s="399"/>
      <c r="CT43" s="399"/>
      <c r="CU43" s="399"/>
      <c r="CV43" s="399"/>
      <c r="CW43" s="399"/>
      <c r="CX43" s="399"/>
      <c r="CY43" s="399"/>
      <c r="CZ43" s="399"/>
      <c r="DA43" s="399"/>
      <c r="DB43" s="399"/>
      <c r="DC43" s="400"/>
    </row>
    <row r="44" spans="2:109" ht="13.2" x14ac:dyDescent="0.2">
      <c r="B44" s="247"/>
      <c r="AN44" s="401"/>
      <c r="AO44" s="402"/>
      <c r="AP44" s="402"/>
      <c r="AQ44" s="402"/>
      <c r="AR44" s="402"/>
      <c r="AS44" s="402"/>
      <c r="AT44" s="402"/>
      <c r="AU44" s="402"/>
      <c r="AV44" s="402"/>
      <c r="AW44" s="402"/>
      <c r="AX44" s="402"/>
      <c r="AY44" s="402"/>
      <c r="AZ44" s="402"/>
      <c r="BA44" s="402"/>
      <c r="BB44" s="402"/>
      <c r="BC44" s="402"/>
      <c r="BD44" s="402"/>
      <c r="BE44" s="402"/>
      <c r="BF44" s="402"/>
      <c r="BG44" s="402"/>
      <c r="BH44" s="402"/>
      <c r="BI44" s="402"/>
      <c r="BJ44" s="402"/>
      <c r="BK44" s="402"/>
      <c r="BL44" s="402"/>
      <c r="BM44" s="402"/>
      <c r="BN44" s="402"/>
      <c r="BO44" s="402"/>
      <c r="BP44" s="402"/>
      <c r="BQ44" s="402"/>
      <c r="BR44" s="402"/>
      <c r="BS44" s="402"/>
      <c r="BT44" s="402"/>
      <c r="BU44" s="402"/>
      <c r="BV44" s="402"/>
      <c r="BW44" s="402"/>
      <c r="BX44" s="402"/>
      <c r="BY44" s="402"/>
      <c r="BZ44" s="402"/>
      <c r="CA44" s="402"/>
      <c r="CB44" s="402"/>
      <c r="CC44" s="402"/>
      <c r="CD44" s="402"/>
      <c r="CE44" s="402"/>
      <c r="CF44" s="402"/>
      <c r="CG44" s="402"/>
      <c r="CH44" s="402"/>
      <c r="CI44" s="402"/>
      <c r="CJ44" s="402"/>
      <c r="CK44" s="402"/>
      <c r="CL44" s="402"/>
      <c r="CM44" s="402"/>
      <c r="CN44" s="402"/>
      <c r="CO44" s="402"/>
      <c r="CP44" s="402"/>
      <c r="CQ44" s="402"/>
      <c r="CR44" s="402"/>
      <c r="CS44" s="402"/>
      <c r="CT44" s="402"/>
      <c r="CU44" s="402"/>
      <c r="CV44" s="402"/>
      <c r="CW44" s="402"/>
      <c r="CX44" s="402"/>
      <c r="CY44" s="402"/>
      <c r="CZ44" s="402"/>
      <c r="DA44" s="402"/>
      <c r="DB44" s="402"/>
      <c r="DC44" s="403"/>
    </row>
    <row r="45" spans="2:109" ht="13.2" x14ac:dyDescent="0.2">
      <c r="B45" s="247"/>
      <c r="AN45" s="401"/>
      <c r="AO45" s="402"/>
      <c r="AP45" s="402"/>
      <c r="AQ45" s="402"/>
      <c r="AR45" s="402"/>
      <c r="AS45" s="402"/>
      <c r="AT45" s="402"/>
      <c r="AU45" s="402"/>
      <c r="AV45" s="402"/>
      <c r="AW45" s="402"/>
      <c r="AX45" s="402"/>
      <c r="AY45" s="402"/>
      <c r="AZ45" s="402"/>
      <c r="BA45" s="402"/>
      <c r="BB45" s="402"/>
      <c r="BC45" s="402"/>
      <c r="BD45" s="402"/>
      <c r="BE45" s="402"/>
      <c r="BF45" s="402"/>
      <c r="BG45" s="402"/>
      <c r="BH45" s="402"/>
      <c r="BI45" s="402"/>
      <c r="BJ45" s="402"/>
      <c r="BK45" s="402"/>
      <c r="BL45" s="402"/>
      <c r="BM45" s="402"/>
      <c r="BN45" s="402"/>
      <c r="BO45" s="402"/>
      <c r="BP45" s="402"/>
      <c r="BQ45" s="402"/>
      <c r="BR45" s="402"/>
      <c r="BS45" s="402"/>
      <c r="BT45" s="402"/>
      <c r="BU45" s="402"/>
      <c r="BV45" s="402"/>
      <c r="BW45" s="402"/>
      <c r="BX45" s="402"/>
      <c r="BY45" s="402"/>
      <c r="BZ45" s="402"/>
      <c r="CA45" s="402"/>
      <c r="CB45" s="402"/>
      <c r="CC45" s="402"/>
      <c r="CD45" s="402"/>
      <c r="CE45" s="402"/>
      <c r="CF45" s="402"/>
      <c r="CG45" s="402"/>
      <c r="CH45" s="402"/>
      <c r="CI45" s="402"/>
      <c r="CJ45" s="402"/>
      <c r="CK45" s="402"/>
      <c r="CL45" s="402"/>
      <c r="CM45" s="402"/>
      <c r="CN45" s="402"/>
      <c r="CO45" s="402"/>
      <c r="CP45" s="402"/>
      <c r="CQ45" s="402"/>
      <c r="CR45" s="402"/>
      <c r="CS45" s="402"/>
      <c r="CT45" s="402"/>
      <c r="CU45" s="402"/>
      <c r="CV45" s="402"/>
      <c r="CW45" s="402"/>
      <c r="CX45" s="402"/>
      <c r="CY45" s="402"/>
      <c r="CZ45" s="402"/>
      <c r="DA45" s="402"/>
      <c r="DB45" s="402"/>
      <c r="DC45" s="403"/>
    </row>
    <row r="46" spans="2:109" ht="13.2" x14ac:dyDescent="0.2">
      <c r="B46" s="247"/>
      <c r="AN46" s="401"/>
      <c r="AO46" s="402"/>
      <c r="AP46" s="402"/>
      <c r="AQ46" s="402"/>
      <c r="AR46" s="402"/>
      <c r="AS46" s="402"/>
      <c r="AT46" s="402"/>
      <c r="AU46" s="402"/>
      <c r="AV46" s="402"/>
      <c r="AW46" s="402"/>
      <c r="AX46" s="402"/>
      <c r="AY46" s="402"/>
      <c r="AZ46" s="402"/>
      <c r="BA46" s="402"/>
      <c r="BB46" s="402"/>
      <c r="BC46" s="402"/>
      <c r="BD46" s="402"/>
      <c r="BE46" s="402"/>
      <c r="BF46" s="402"/>
      <c r="BG46" s="402"/>
      <c r="BH46" s="402"/>
      <c r="BI46" s="402"/>
      <c r="BJ46" s="402"/>
      <c r="BK46" s="402"/>
      <c r="BL46" s="402"/>
      <c r="BM46" s="402"/>
      <c r="BN46" s="402"/>
      <c r="BO46" s="402"/>
      <c r="BP46" s="402"/>
      <c r="BQ46" s="402"/>
      <c r="BR46" s="402"/>
      <c r="BS46" s="402"/>
      <c r="BT46" s="402"/>
      <c r="BU46" s="402"/>
      <c r="BV46" s="402"/>
      <c r="BW46" s="402"/>
      <c r="BX46" s="402"/>
      <c r="BY46" s="402"/>
      <c r="BZ46" s="402"/>
      <c r="CA46" s="402"/>
      <c r="CB46" s="402"/>
      <c r="CC46" s="402"/>
      <c r="CD46" s="402"/>
      <c r="CE46" s="402"/>
      <c r="CF46" s="402"/>
      <c r="CG46" s="402"/>
      <c r="CH46" s="402"/>
      <c r="CI46" s="402"/>
      <c r="CJ46" s="402"/>
      <c r="CK46" s="402"/>
      <c r="CL46" s="402"/>
      <c r="CM46" s="402"/>
      <c r="CN46" s="402"/>
      <c r="CO46" s="402"/>
      <c r="CP46" s="402"/>
      <c r="CQ46" s="402"/>
      <c r="CR46" s="402"/>
      <c r="CS46" s="402"/>
      <c r="CT46" s="402"/>
      <c r="CU46" s="402"/>
      <c r="CV46" s="402"/>
      <c r="CW46" s="402"/>
      <c r="CX46" s="402"/>
      <c r="CY46" s="402"/>
      <c r="CZ46" s="402"/>
      <c r="DA46" s="402"/>
      <c r="DB46" s="402"/>
      <c r="DC46" s="403"/>
    </row>
    <row r="47" spans="2:109" ht="13.2" x14ac:dyDescent="0.2">
      <c r="B47" s="247"/>
      <c r="AN47" s="404"/>
      <c r="AO47" s="405"/>
      <c r="AP47" s="405"/>
      <c r="AQ47" s="405"/>
      <c r="AR47" s="405"/>
      <c r="AS47" s="405"/>
      <c r="AT47" s="405"/>
      <c r="AU47" s="405"/>
      <c r="AV47" s="405"/>
      <c r="AW47" s="405"/>
      <c r="AX47" s="405"/>
      <c r="AY47" s="405"/>
      <c r="AZ47" s="405"/>
      <c r="BA47" s="405"/>
      <c r="BB47" s="405"/>
      <c r="BC47" s="405"/>
      <c r="BD47" s="405"/>
      <c r="BE47" s="405"/>
      <c r="BF47" s="405"/>
      <c r="BG47" s="405"/>
      <c r="BH47" s="405"/>
      <c r="BI47" s="405"/>
      <c r="BJ47" s="405"/>
      <c r="BK47" s="405"/>
      <c r="BL47" s="405"/>
      <c r="BM47" s="405"/>
      <c r="BN47" s="405"/>
      <c r="BO47" s="405"/>
      <c r="BP47" s="405"/>
      <c r="BQ47" s="405"/>
      <c r="BR47" s="405"/>
      <c r="BS47" s="405"/>
      <c r="BT47" s="405"/>
      <c r="BU47" s="405"/>
      <c r="BV47" s="405"/>
      <c r="BW47" s="405"/>
      <c r="BX47" s="405"/>
      <c r="BY47" s="405"/>
      <c r="BZ47" s="405"/>
      <c r="CA47" s="405"/>
      <c r="CB47" s="405"/>
      <c r="CC47" s="405"/>
      <c r="CD47" s="405"/>
      <c r="CE47" s="405"/>
      <c r="CF47" s="405"/>
      <c r="CG47" s="405"/>
      <c r="CH47" s="405"/>
      <c r="CI47" s="405"/>
      <c r="CJ47" s="405"/>
      <c r="CK47" s="405"/>
      <c r="CL47" s="405"/>
      <c r="CM47" s="405"/>
      <c r="CN47" s="405"/>
      <c r="CO47" s="405"/>
      <c r="CP47" s="405"/>
      <c r="CQ47" s="405"/>
      <c r="CR47" s="405"/>
      <c r="CS47" s="405"/>
      <c r="CT47" s="405"/>
      <c r="CU47" s="405"/>
      <c r="CV47" s="405"/>
      <c r="CW47" s="405"/>
      <c r="CX47" s="405"/>
      <c r="CY47" s="405"/>
      <c r="CZ47" s="405"/>
      <c r="DA47" s="405"/>
      <c r="DB47" s="405"/>
      <c r="DC47" s="40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583</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529</v>
      </c>
      <c r="BQ50" s="383"/>
      <c r="BR50" s="383"/>
      <c r="BS50" s="383"/>
      <c r="BT50" s="383"/>
      <c r="BU50" s="383"/>
      <c r="BV50" s="383"/>
      <c r="BW50" s="383"/>
      <c r="BX50" s="383" t="s">
        <v>530</v>
      </c>
      <c r="BY50" s="383"/>
      <c r="BZ50" s="383"/>
      <c r="CA50" s="383"/>
      <c r="CB50" s="383"/>
      <c r="CC50" s="383"/>
      <c r="CD50" s="383"/>
      <c r="CE50" s="383"/>
      <c r="CF50" s="383" t="s">
        <v>531</v>
      </c>
      <c r="CG50" s="383"/>
      <c r="CH50" s="383"/>
      <c r="CI50" s="383"/>
      <c r="CJ50" s="383"/>
      <c r="CK50" s="383"/>
      <c r="CL50" s="383"/>
      <c r="CM50" s="383"/>
      <c r="CN50" s="383" t="s">
        <v>532</v>
      </c>
      <c r="CO50" s="383"/>
      <c r="CP50" s="383"/>
      <c r="CQ50" s="383"/>
      <c r="CR50" s="383"/>
      <c r="CS50" s="383"/>
      <c r="CT50" s="383"/>
      <c r="CU50" s="383"/>
      <c r="CV50" s="383" t="s">
        <v>533</v>
      </c>
      <c r="CW50" s="383"/>
      <c r="CX50" s="383"/>
      <c r="CY50" s="383"/>
      <c r="CZ50" s="383"/>
      <c r="DA50" s="383"/>
      <c r="DB50" s="383"/>
      <c r="DC50" s="383"/>
    </row>
    <row r="51" spans="1:109" ht="13.65" customHeight="1" x14ac:dyDescent="0.2">
      <c r="B51" s="247"/>
      <c r="G51" s="394"/>
      <c r="H51" s="394"/>
      <c r="I51" s="398"/>
      <c r="J51" s="398"/>
      <c r="K51" s="384"/>
      <c r="L51" s="384"/>
      <c r="M51" s="384"/>
      <c r="N51" s="384"/>
      <c r="AM51" s="359"/>
      <c r="AN51" s="382" t="s">
        <v>584</v>
      </c>
      <c r="AO51" s="382"/>
      <c r="AP51" s="382"/>
      <c r="AQ51" s="382"/>
      <c r="AR51" s="382"/>
      <c r="AS51" s="382"/>
      <c r="AT51" s="382"/>
      <c r="AU51" s="382"/>
      <c r="AV51" s="382"/>
      <c r="AW51" s="382"/>
      <c r="AX51" s="382"/>
      <c r="AY51" s="382"/>
      <c r="AZ51" s="382"/>
      <c r="BA51" s="382"/>
      <c r="BB51" s="382" t="s">
        <v>585</v>
      </c>
      <c r="BC51" s="382"/>
      <c r="BD51" s="382"/>
      <c r="BE51" s="382"/>
      <c r="BF51" s="382"/>
      <c r="BG51" s="382"/>
      <c r="BH51" s="382"/>
      <c r="BI51" s="382"/>
      <c r="BJ51" s="382"/>
      <c r="BK51" s="382"/>
      <c r="BL51" s="382"/>
      <c r="BM51" s="382"/>
      <c r="BN51" s="382"/>
      <c r="BO51" s="382"/>
      <c r="BP51" s="379">
        <v>42.4</v>
      </c>
      <c r="BQ51" s="379"/>
      <c r="BR51" s="379"/>
      <c r="BS51" s="379"/>
      <c r="BT51" s="379"/>
      <c r="BU51" s="379"/>
      <c r="BV51" s="379"/>
      <c r="BW51" s="379"/>
      <c r="BX51" s="379">
        <v>33.299999999999997</v>
      </c>
      <c r="BY51" s="379"/>
      <c r="BZ51" s="379"/>
      <c r="CA51" s="379"/>
      <c r="CB51" s="379"/>
      <c r="CC51" s="379"/>
      <c r="CD51" s="379"/>
      <c r="CE51" s="379"/>
      <c r="CF51" s="379">
        <v>27.8</v>
      </c>
      <c r="CG51" s="379"/>
      <c r="CH51" s="379"/>
      <c r="CI51" s="379"/>
      <c r="CJ51" s="379"/>
      <c r="CK51" s="379"/>
      <c r="CL51" s="379"/>
      <c r="CM51" s="379"/>
      <c r="CN51" s="379">
        <v>27.1</v>
      </c>
      <c r="CO51" s="379"/>
      <c r="CP51" s="379"/>
      <c r="CQ51" s="379"/>
      <c r="CR51" s="379"/>
      <c r="CS51" s="379"/>
      <c r="CT51" s="379"/>
      <c r="CU51" s="379"/>
      <c r="CV51" s="379">
        <v>27.5</v>
      </c>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586</v>
      </c>
      <c r="BC53" s="382"/>
      <c r="BD53" s="382"/>
      <c r="BE53" s="382"/>
      <c r="BF53" s="382"/>
      <c r="BG53" s="382"/>
      <c r="BH53" s="382"/>
      <c r="BI53" s="382"/>
      <c r="BJ53" s="382"/>
      <c r="BK53" s="382"/>
      <c r="BL53" s="382"/>
      <c r="BM53" s="382"/>
      <c r="BN53" s="382"/>
      <c r="BO53" s="382"/>
      <c r="BP53" s="379">
        <v>69.7</v>
      </c>
      <c r="BQ53" s="379"/>
      <c r="BR53" s="379"/>
      <c r="BS53" s="379"/>
      <c r="BT53" s="379"/>
      <c r="BU53" s="379"/>
      <c r="BV53" s="379"/>
      <c r="BW53" s="379"/>
      <c r="BX53" s="379">
        <v>70.900000000000006</v>
      </c>
      <c r="BY53" s="379"/>
      <c r="BZ53" s="379"/>
      <c r="CA53" s="379"/>
      <c r="CB53" s="379"/>
      <c r="CC53" s="379"/>
      <c r="CD53" s="379"/>
      <c r="CE53" s="379"/>
      <c r="CF53" s="379">
        <v>72.2</v>
      </c>
      <c r="CG53" s="379"/>
      <c r="CH53" s="379"/>
      <c r="CI53" s="379"/>
      <c r="CJ53" s="379"/>
      <c r="CK53" s="379"/>
      <c r="CL53" s="379"/>
      <c r="CM53" s="379"/>
      <c r="CN53" s="379">
        <v>73.5</v>
      </c>
      <c r="CO53" s="379"/>
      <c r="CP53" s="379"/>
      <c r="CQ53" s="379"/>
      <c r="CR53" s="379"/>
      <c r="CS53" s="379"/>
      <c r="CT53" s="379"/>
      <c r="CU53" s="379"/>
      <c r="CV53" s="379">
        <v>75</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587</v>
      </c>
      <c r="AO55" s="383"/>
      <c r="AP55" s="383"/>
      <c r="AQ55" s="383"/>
      <c r="AR55" s="383"/>
      <c r="AS55" s="383"/>
      <c r="AT55" s="383"/>
      <c r="AU55" s="383"/>
      <c r="AV55" s="383"/>
      <c r="AW55" s="383"/>
      <c r="AX55" s="383"/>
      <c r="AY55" s="383"/>
      <c r="AZ55" s="383"/>
      <c r="BA55" s="383"/>
      <c r="BB55" s="382" t="s">
        <v>585</v>
      </c>
      <c r="BC55" s="382"/>
      <c r="BD55" s="382"/>
      <c r="BE55" s="382"/>
      <c r="BF55" s="382"/>
      <c r="BG55" s="382"/>
      <c r="BH55" s="382"/>
      <c r="BI55" s="382"/>
      <c r="BJ55" s="382"/>
      <c r="BK55" s="382"/>
      <c r="BL55" s="382"/>
      <c r="BM55" s="382"/>
      <c r="BN55" s="382"/>
      <c r="BO55" s="382"/>
      <c r="BP55" s="379">
        <v>31.5</v>
      </c>
      <c r="BQ55" s="379"/>
      <c r="BR55" s="379"/>
      <c r="BS55" s="379"/>
      <c r="BT55" s="379"/>
      <c r="BU55" s="379"/>
      <c r="BV55" s="379"/>
      <c r="BW55" s="379"/>
      <c r="BX55" s="379">
        <v>23.4</v>
      </c>
      <c r="BY55" s="379"/>
      <c r="BZ55" s="379"/>
      <c r="CA55" s="379"/>
      <c r="CB55" s="379"/>
      <c r="CC55" s="379"/>
      <c r="CD55" s="379"/>
      <c r="CE55" s="379"/>
      <c r="CF55" s="379">
        <v>18.2</v>
      </c>
      <c r="CG55" s="379"/>
      <c r="CH55" s="379"/>
      <c r="CI55" s="379"/>
      <c r="CJ55" s="379"/>
      <c r="CK55" s="379"/>
      <c r="CL55" s="379"/>
      <c r="CM55" s="379"/>
      <c r="CN55" s="379">
        <v>17.100000000000001</v>
      </c>
      <c r="CO55" s="379"/>
      <c r="CP55" s="379"/>
      <c r="CQ55" s="379"/>
      <c r="CR55" s="379"/>
      <c r="CS55" s="379"/>
      <c r="CT55" s="379"/>
      <c r="CU55" s="379"/>
      <c r="CV55" s="379">
        <v>16.600000000000001</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586</v>
      </c>
      <c r="BC57" s="382"/>
      <c r="BD57" s="382"/>
      <c r="BE57" s="382"/>
      <c r="BF57" s="382"/>
      <c r="BG57" s="382"/>
      <c r="BH57" s="382"/>
      <c r="BI57" s="382"/>
      <c r="BJ57" s="382"/>
      <c r="BK57" s="382"/>
      <c r="BL57" s="382"/>
      <c r="BM57" s="382"/>
      <c r="BN57" s="382"/>
      <c r="BO57" s="382"/>
      <c r="BP57" s="379">
        <v>62.9</v>
      </c>
      <c r="BQ57" s="379"/>
      <c r="BR57" s="379"/>
      <c r="BS57" s="379"/>
      <c r="BT57" s="379"/>
      <c r="BU57" s="379"/>
      <c r="BV57" s="379"/>
      <c r="BW57" s="379"/>
      <c r="BX57" s="379">
        <v>63.9</v>
      </c>
      <c r="BY57" s="379"/>
      <c r="BZ57" s="379"/>
      <c r="CA57" s="379"/>
      <c r="CB57" s="379"/>
      <c r="CC57" s="379"/>
      <c r="CD57" s="379"/>
      <c r="CE57" s="379"/>
      <c r="CF57" s="379">
        <v>64.900000000000006</v>
      </c>
      <c r="CG57" s="379"/>
      <c r="CH57" s="379"/>
      <c r="CI57" s="379"/>
      <c r="CJ57" s="379"/>
      <c r="CK57" s="379"/>
      <c r="CL57" s="379"/>
      <c r="CM57" s="379"/>
      <c r="CN57" s="379">
        <v>65.8</v>
      </c>
      <c r="CO57" s="379"/>
      <c r="CP57" s="379"/>
      <c r="CQ57" s="379"/>
      <c r="CR57" s="379"/>
      <c r="CS57" s="379"/>
      <c r="CT57" s="379"/>
      <c r="CU57" s="379"/>
      <c r="CV57" s="379">
        <v>66.7</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588</v>
      </c>
    </row>
    <row r="64" spans="1:109" ht="13.2" x14ac:dyDescent="0.2">
      <c r="B64" s="247"/>
      <c r="G64" s="357"/>
      <c r="I64" s="369"/>
      <c r="J64" s="369"/>
      <c r="K64" s="369"/>
      <c r="L64" s="369"/>
      <c r="M64" s="369"/>
      <c r="N64" s="370"/>
      <c r="AM64" s="357"/>
      <c r="AN64" s="357" t="s">
        <v>582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591</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583</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529</v>
      </c>
      <c r="BQ72" s="383"/>
      <c r="BR72" s="383"/>
      <c r="BS72" s="383"/>
      <c r="BT72" s="383"/>
      <c r="BU72" s="383"/>
      <c r="BV72" s="383"/>
      <c r="BW72" s="383"/>
      <c r="BX72" s="383" t="s">
        <v>530</v>
      </c>
      <c r="BY72" s="383"/>
      <c r="BZ72" s="383"/>
      <c r="CA72" s="383"/>
      <c r="CB72" s="383"/>
      <c r="CC72" s="383"/>
      <c r="CD72" s="383"/>
      <c r="CE72" s="383"/>
      <c r="CF72" s="383" t="s">
        <v>531</v>
      </c>
      <c r="CG72" s="383"/>
      <c r="CH72" s="383"/>
      <c r="CI72" s="383"/>
      <c r="CJ72" s="383"/>
      <c r="CK72" s="383"/>
      <c r="CL72" s="383"/>
      <c r="CM72" s="383"/>
      <c r="CN72" s="383" t="s">
        <v>532</v>
      </c>
      <c r="CO72" s="383"/>
      <c r="CP72" s="383"/>
      <c r="CQ72" s="383"/>
      <c r="CR72" s="383"/>
      <c r="CS72" s="383"/>
      <c r="CT72" s="383"/>
      <c r="CU72" s="383"/>
      <c r="CV72" s="383" t="s">
        <v>533</v>
      </c>
      <c r="CW72" s="383"/>
      <c r="CX72" s="383"/>
      <c r="CY72" s="383"/>
      <c r="CZ72" s="383"/>
      <c r="DA72" s="383"/>
      <c r="DB72" s="383"/>
      <c r="DC72" s="383"/>
    </row>
    <row r="73" spans="2:107" ht="13.2" x14ac:dyDescent="0.2">
      <c r="B73" s="247"/>
      <c r="G73" s="394"/>
      <c r="H73" s="394"/>
      <c r="I73" s="394"/>
      <c r="J73" s="394"/>
      <c r="K73" s="378"/>
      <c r="L73" s="378"/>
      <c r="M73" s="378"/>
      <c r="N73" s="378"/>
      <c r="AM73" s="359"/>
      <c r="AN73" s="382" t="s">
        <v>584</v>
      </c>
      <c r="AO73" s="382"/>
      <c r="AP73" s="382"/>
      <c r="AQ73" s="382"/>
      <c r="AR73" s="382"/>
      <c r="AS73" s="382"/>
      <c r="AT73" s="382"/>
      <c r="AU73" s="382"/>
      <c r="AV73" s="382"/>
      <c r="AW73" s="382"/>
      <c r="AX73" s="382"/>
      <c r="AY73" s="382"/>
      <c r="AZ73" s="382"/>
      <c r="BA73" s="382"/>
      <c r="BB73" s="382" t="s">
        <v>585</v>
      </c>
      <c r="BC73" s="382"/>
      <c r="BD73" s="382"/>
      <c r="BE73" s="382"/>
      <c r="BF73" s="382"/>
      <c r="BG73" s="382"/>
      <c r="BH73" s="382"/>
      <c r="BI73" s="382"/>
      <c r="BJ73" s="382"/>
      <c r="BK73" s="382"/>
      <c r="BL73" s="382"/>
      <c r="BM73" s="382"/>
      <c r="BN73" s="382"/>
      <c r="BO73" s="382"/>
      <c r="BP73" s="379">
        <v>42.4</v>
      </c>
      <c r="BQ73" s="379"/>
      <c r="BR73" s="379"/>
      <c r="BS73" s="379"/>
      <c r="BT73" s="379"/>
      <c r="BU73" s="379"/>
      <c r="BV73" s="379"/>
      <c r="BW73" s="379"/>
      <c r="BX73" s="379">
        <v>33.299999999999997</v>
      </c>
      <c r="BY73" s="379"/>
      <c r="BZ73" s="379"/>
      <c r="CA73" s="379"/>
      <c r="CB73" s="379"/>
      <c r="CC73" s="379"/>
      <c r="CD73" s="379"/>
      <c r="CE73" s="379"/>
      <c r="CF73" s="379">
        <v>27.8</v>
      </c>
      <c r="CG73" s="379"/>
      <c r="CH73" s="379"/>
      <c r="CI73" s="379"/>
      <c r="CJ73" s="379"/>
      <c r="CK73" s="379"/>
      <c r="CL73" s="379"/>
      <c r="CM73" s="379"/>
      <c r="CN73" s="379">
        <v>27.1</v>
      </c>
      <c r="CO73" s="379"/>
      <c r="CP73" s="379"/>
      <c r="CQ73" s="379"/>
      <c r="CR73" s="379"/>
      <c r="CS73" s="379"/>
      <c r="CT73" s="379"/>
      <c r="CU73" s="379"/>
      <c r="CV73" s="379">
        <v>27.5</v>
      </c>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589</v>
      </c>
      <c r="BC75" s="382"/>
      <c r="BD75" s="382"/>
      <c r="BE75" s="382"/>
      <c r="BF75" s="382"/>
      <c r="BG75" s="382"/>
      <c r="BH75" s="382"/>
      <c r="BI75" s="382"/>
      <c r="BJ75" s="382"/>
      <c r="BK75" s="382"/>
      <c r="BL75" s="382"/>
      <c r="BM75" s="382"/>
      <c r="BN75" s="382"/>
      <c r="BO75" s="382"/>
      <c r="BP75" s="379">
        <v>3.8</v>
      </c>
      <c r="BQ75" s="379"/>
      <c r="BR75" s="379"/>
      <c r="BS75" s="379"/>
      <c r="BT75" s="379"/>
      <c r="BU75" s="379"/>
      <c r="BV75" s="379"/>
      <c r="BW75" s="379"/>
      <c r="BX75" s="379">
        <v>3.8</v>
      </c>
      <c r="BY75" s="379"/>
      <c r="BZ75" s="379"/>
      <c r="CA75" s="379"/>
      <c r="CB75" s="379"/>
      <c r="CC75" s="379"/>
      <c r="CD75" s="379"/>
      <c r="CE75" s="379"/>
      <c r="CF75" s="379">
        <v>4.4000000000000004</v>
      </c>
      <c r="CG75" s="379"/>
      <c r="CH75" s="379"/>
      <c r="CI75" s="379"/>
      <c r="CJ75" s="379"/>
      <c r="CK75" s="379"/>
      <c r="CL75" s="379"/>
      <c r="CM75" s="379"/>
      <c r="CN75" s="379">
        <v>5.0999999999999996</v>
      </c>
      <c r="CO75" s="379"/>
      <c r="CP75" s="379"/>
      <c r="CQ75" s="379"/>
      <c r="CR75" s="379"/>
      <c r="CS75" s="379"/>
      <c r="CT75" s="379"/>
      <c r="CU75" s="379"/>
      <c r="CV75" s="379">
        <v>5.7</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587</v>
      </c>
      <c r="AO77" s="383"/>
      <c r="AP77" s="383"/>
      <c r="AQ77" s="383"/>
      <c r="AR77" s="383"/>
      <c r="AS77" s="383"/>
      <c r="AT77" s="383"/>
      <c r="AU77" s="383"/>
      <c r="AV77" s="383"/>
      <c r="AW77" s="383"/>
      <c r="AX77" s="383"/>
      <c r="AY77" s="383"/>
      <c r="AZ77" s="383"/>
      <c r="BA77" s="383"/>
      <c r="BB77" s="382" t="s">
        <v>585</v>
      </c>
      <c r="BC77" s="382"/>
      <c r="BD77" s="382"/>
      <c r="BE77" s="382"/>
      <c r="BF77" s="382"/>
      <c r="BG77" s="382"/>
      <c r="BH77" s="382"/>
      <c r="BI77" s="382"/>
      <c r="BJ77" s="382"/>
      <c r="BK77" s="382"/>
      <c r="BL77" s="382"/>
      <c r="BM77" s="382"/>
      <c r="BN77" s="382"/>
      <c r="BO77" s="382"/>
      <c r="BP77" s="379">
        <v>31.5</v>
      </c>
      <c r="BQ77" s="379"/>
      <c r="BR77" s="379"/>
      <c r="BS77" s="379"/>
      <c r="BT77" s="379"/>
      <c r="BU77" s="379"/>
      <c r="BV77" s="379"/>
      <c r="BW77" s="379"/>
      <c r="BX77" s="379">
        <v>23.4</v>
      </c>
      <c r="BY77" s="379"/>
      <c r="BZ77" s="379"/>
      <c r="CA77" s="379"/>
      <c r="CB77" s="379"/>
      <c r="CC77" s="379"/>
      <c r="CD77" s="379"/>
      <c r="CE77" s="379"/>
      <c r="CF77" s="379">
        <v>18.2</v>
      </c>
      <c r="CG77" s="379"/>
      <c r="CH77" s="379"/>
      <c r="CI77" s="379"/>
      <c r="CJ77" s="379"/>
      <c r="CK77" s="379"/>
      <c r="CL77" s="379"/>
      <c r="CM77" s="379"/>
      <c r="CN77" s="379">
        <v>17.100000000000001</v>
      </c>
      <c r="CO77" s="379"/>
      <c r="CP77" s="379"/>
      <c r="CQ77" s="379"/>
      <c r="CR77" s="379"/>
      <c r="CS77" s="379"/>
      <c r="CT77" s="379"/>
      <c r="CU77" s="379"/>
      <c r="CV77" s="379">
        <v>16.600000000000001</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589</v>
      </c>
      <c r="BC79" s="382"/>
      <c r="BD79" s="382"/>
      <c r="BE79" s="382"/>
      <c r="BF79" s="382"/>
      <c r="BG79" s="382"/>
      <c r="BH79" s="382"/>
      <c r="BI79" s="382"/>
      <c r="BJ79" s="382"/>
      <c r="BK79" s="382"/>
      <c r="BL79" s="382"/>
      <c r="BM79" s="382"/>
      <c r="BN79" s="382"/>
      <c r="BO79" s="382"/>
      <c r="BP79" s="379">
        <v>5.4</v>
      </c>
      <c r="BQ79" s="379"/>
      <c r="BR79" s="379"/>
      <c r="BS79" s="379"/>
      <c r="BT79" s="379"/>
      <c r="BU79" s="379"/>
      <c r="BV79" s="379"/>
      <c r="BW79" s="379"/>
      <c r="BX79" s="379">
        <v>5.2</v>
      </c>
      <c r="BY79" s="379"/>
      <c r="BZ79" s="379"/>
      <c r="CA79" s="379"/>
      <c r="CB79" s="379"/>
      <c r="CC79" s="379"/>
      <c r="CD79" s="379"/>
      <c r="CE79" s="379"/>
      <c r="CF79" s="379">
        <v>5.2</v>
      </c>
      <c r="CG79" s="379"/>
      <c r="CH79" s="379"/>
      <c r="CI79" s="379"/>
      <c r="CJ79" s="379"/>
      <c r="CK79" s="379"/>
      <c r="CL79" s="379"/>
      <c r="CM79" s="379"/>
      <c r="CN79" s="379">
        <v>5.2</v>
      </c>
      <c r="CO79" s="379"/>
      <c r="CP79" s="379"/>
      <c r="CQ79" s="379"/>
      <c r="CR79" s="379"/>
      <c r="CS79" s="379"/>
      <c r="CT79" s="379"/>
      <c r="CU79" s="379"/>
      <c r="CV79" s="379">
        <v>5.2</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9QSC4Ga2dS7SXXGLwPC9me7pVkIOFx3Ak1S9YnJnqen8Nqp1pV7dZDss+1xqk/ViFylHdGzg7szGzoi/5EASqg==" saltValue="M7MfNYqDU0JPgG7j9Ec+N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1653C-EBE2-43C8-A040-5AACFED6D60E}">
  <sheetPr>
    <pageSetUpPr fitToPage="1"/>
  </sheetPr>
  <dimension ref="A1:DR125"/>
  <sheetViews>
    <sheetView showGridLines="0" zoomScaleNormal="100" zoomScaleSheetLayoutView="70" workbookViewId="0"/>
  </sheetViews>
  <sheetFormatPr defaultColWidth="0" defaultRowHeight="13.65" customHeight="1" zeroHeight="1" x14ac:dyDescent="0.2"/>
  <cols>
    <col min="1" max="34" width="2.44140625" style="242" customWidth="1"/>
    <col min="35" max="122" width="2.44140625" style="241" customWidth="1"/>
    <col min="123" max="16384" width="2.44140625" style="241" hidden="1"/>
  </cols>
  <sheetData>
    <row r="1" spans="1:34" ht="13.6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65" customHeight="1" x14ac:dyDescent="0.2"/>
    <row r="93" spans="25:34" ht="13.65" customHeight="1" x14ac:dyDescent="0.2"/>
    <row r="94" spans="25:34" ht="13.65" customHeight="1" x14ac:dyDescent="0.2">
      <c r="AF94" s="241"/>
      <c r="AG94" s="241"/>
      <c r="AH94" s="241"/>
    </row>
    <row r="95" spans="25:34" ht="13.65" customHeight="1" x14ac:dyDescent="0.2">
      <c r="AH95" s="241"/>
    </row>
    <row r="96" spans="25:34" ht="13.65" customHeight="1" x14ac:dyDescent="0.2"/>
    <row r="97" spans="33:34" ht="13.65" customHeight="1" x14ac:dyDescent="0.2"/>
    <row r="98" spans="33:34" ht="13.65" customHeight="1" x14ac:dyDescent="0.2"/>
    <row r="99" spans="33:34" ht="13.65" customHeight="1" x14ac:dyDescent="0.2"/>
    <row r="100" spans="33:34" ht="13.65" customHeight="1" x14ac:dyDescent="0.2"/>
    <row r="101" spans="33:34" ht="13.65" customHeight="1" x14ac:dyDescent="0.2">
      <c r="AH101" s="241"/>
    </row>
    <row r="102" spans="33:34" ht="13.65" customHeight="1" x14ac:dyDescent="0.2"/>
    <row r="103" spans="33:34" ht="13.65" customHeight="1" x14ac:dyDescent="0.2"/>
    <row r="104" spans="33:34" ht="13.65" customHeight="1" x14ac:dyDescent="0.2">
      <c r="AG104" s="241"/>
      <c r="AH104" s="241"/>
    </row>
    <row r="105" spans="33:34" ht="13.65" customHeight="1" x14ac:dyDescent="0.2"/>
    <row r="106" spans="33:34" ht="13.65" customHeight="1" x14ac:dyDescent="0.2"/>
    <row r="107" spans="33:34" ht="13.65" customHeight="1" x14ac:dyDescent="0.2"/>
    <row r="108" spans="33:34" ht="13.65" customHeight="1" x14ac:dyDescent="0.2"/>
    <row r="109" spans="33:34" ht="13.65" customHeight="1" x14ac:dyDescent="0.2"/>
    <row r="110" spans="33:34" ht="13.65" customHeight="1" x14ac:dyDescent="0.2"/>
    <row r="111" spans="33:34" ht="13.65" customHeight="1" x14ac:dyDescent="0.2"/>
    <row r="112" spans="33:34" ht="13.65" customHeight="1" x14ac:dyDescent="0.2"/>
    <row r="113" spans="34:122" ht="13.65" customHeight="1" x14ac:dyDescent="0.2"/>
    <row r="114" spans="34:122" ht="13.65" customHeight="1" x14ac:dyDescent="0.2"/>
    <row r="115" spans="34:122" ht="13.65" customHeight="1" x14ac:dyDescent="0.2"/>
    <row r="116" spans="34:122" ht="13.65" customHeight="1" x14ac:dyDescent="0.2">
      <c r="AH116" s="241"/>
    </row>
    <row r="117" spans="34:122" ht="13.65" customHeight="1" x14ac:dyDescent="0.2"/>
    <row r="118" spans="34:122" ht="13.65" customHeight="1" x14ac:dyDescent="0.2"/>
    <row r="119" spans="34:122" ht="13.65" customHeight="1" x14ac:dyDescent="0.2"/>
    <row r="120" spans="34:122" ht="13.65" customHeight="1" x14ac:dyDescent="0.2">
      <c r="AH120" s="241"/>
    </row>
    <row r="121" spans="34:122" ht="13.65" customHeight="1" x14ac:dyDescent="0.2">
      <c r="AH121" s="241"/>
    </row>
    <row r="122" spans="34:122" ht="13.65" customHeight="1" x14ac:dyDescent="0.2"/>
    <row r="123" spans="34:122" ht="13.65" customHeight="1" x14ac:dyDescent="0.2"/>
    <row r="124" spans="34:122" ht="13.65" customHeight="1" x14ac:dyDescent="0.2"/>
    <row r="125" spans="34:122" ht="13.65" customHeight="1" x14ac:dyDescent="0.2">
      <c r="DR125" s="241" t="s">
        <v>479</v>
      </c>
    </row>
  </sheetData>
  <sheetProtection algorithmName="SHA-512" hashValue="K4XyN3vZEAsgemzWfLf59FKtHGMp/6ncd0cz1htOK4JWuoxzF3BrjGZyxUVT54Dp+NmvoSdcIkbC5gRLJYhAWg==" saltValue="5X/O2Eei6X1CKIChJUGE8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84036-30EB-4E11-8978-53AF0DAC3D92}">
  <sheetPr>
    <pageSetUpPr fitToPage="1"/>
  </sheetPr>
  <dimension ref="A1:DR125"/>
  <sheetViews>
    <sheetView showGridLines="0" zoomScaleNormal="100" zoomScaleSheetLayoutView="55" workbookViewId="0"/>
  </sheetViews>
  <sheetFormatPr defaultColWidth="0" defaultRowHeight="13.65" customHeight="1" zeroHeight="1" x14ac:dyDescent="0.2"/>
  <cols>
    <col min="1" max="34" width="2.44140625" style="242" customWidth="1"/>
    <col min="35" max="122" width="2.44140625" style="241" customWidth="1"/>
    <col min="123" max="16384" width="2.44140625" style="241" hidden="1"/>
  </cols>
  <sheetData>
    <row r="1" spans="2:34" ht="13.6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65" customHeight="1" x14ac:dyDescent="0.2"/>
    <row r="93" spans="25:34" ht="13.65" customHeight="1" x14ac:dyDescent="0.2"/>
    <row r="94" spans="25:34" ht="13.65" customHeight="1" x14ac:dyDescent="0.2">
      <c r="AF94" s="241"/>
      <c r="AG94" s="241"/>
      <c r="AH94" s="241"/>
    </row>
    <row r="95" spans="25:34" ht="13.65" customHeight="1" x14ac:dyDescent="0.2">
      <c r="AH95" s="241"/>
    </row>
    <row r="96" spans="25:34" ht="13.65" customHeight="1" x14ac:dyDescent="0.2"/>
    <row r="97" spans="33:34" ht="13.65" customHeight="1" x14ac:dyDescent="0.2"/>
    <row r="98" spans="33:34" ht="13.65" customHeight="1" x14ac:dyDescent="0.2"/>
    <row r="99" spans="33:34" ht="13.65" customHeight="1" x14ac:dyDescent="0.2"/>
    <row r="100" spans="33:34" ht="13.65" customHeight="1" x14ac:dyDescent="0.2"/>
    <row r="101" spans="33:34" ht="13.65" customHeight="1" x14ac:dyDescent="0.2">
      <c r="AH101" s="241"/>
    </row>
    <row r="102" spans="33:34" ht="13.65" customHeight="1" x14ac:dyDescent="0.2"/>
    <row r="103" spans="33:34" ht="13.65" customHeight="1" x14ac:dyDescent="0.2"/>
    <row r="104" spans="33:34" ht="13.65" customHeight="1" x14ac:dyDescent="0.2">
      <c r="AG104" s="241"/>
      <c r="AH104" s="241"/>
    </row>
    <row r="105" spans="33:34" ht="13.65" customHeight="1" x14ac:dyDescent="0.2"/>
    <row r="106" spans="33:34" ht="13.65" customHeight="1" x14ac:dyDescent="0.2"/>
    <row r="107" spans="33:34" ht="13.65" customHeight="1" x14ac:dyDescent="0.2"/>
    <row r="108" spans="33:34" ht="13.65" customHeight="1" x14ac:dyDescent="0.2"/>
    <row r="109" spans="33:34" ht="13.65" customHeight="1" x14ac:dyDescent="0.2"/>
    <row r="110" spans="33:34" ht="13.65" customHeight="1" x14ac:dyDescent="0.2"/>
    <row r="111" spans="33:34" ht="13.65" customHeight="1" x14ac:dyDescent="0.2"/>
    <row r="112" spans="33:34" ht="13.65" customHeight="1" x14ac:dyDescent="0.2"/>
    <row r="113" spans="34:122" ht="13.65" customHeight="1" x14ac:dyDescent="0.2"/>
    <row r="114" spans="34:122" ht="13.65" customHeight="1" x14ac:dyDescent="0.2"/>
    <row r="115" spans="34:122" ht="13.65" customHeight="1" x14ac:dyDescent="0.2"/>
    <row r="116" spans="34:122" ht="13.65" customHeight="1" x14ac:dyDescent="0.2">
      <c r="AH116" s="241"/>
    </row>
    <row r="117" spans="34:122" ht="13.65" customHeight="1" x14ac:dyDescent="0.2"/>
    <row r="118" spans="34:122" ht="13.65" customHeight="1" x14ac:dyDescent="0.2"/>
    <row r="119" spans="34:122" ht="13.65" customHeight="1" x14ac:dyDescent="0.2"/>
    <row r="120" spans="34:122" ht="13.65" customHeight="1" x14ac:dyDescent="0.2">
      <c r="AH120" s="241"/>
    </row>
    <row r="121" spans="34:122" ht="13.65" customHeight="1" x14ac:dyDescent="0.2">
      <c r="AH121" s="241"/>
    </row>
    <row r="122" spans="34:122" ht="13.65" customHeight="1" x14ac:dyDescent="0.2"/>
    <row r="123" spans="34:122" ht="13.65" customHeight="1" x14ac:dyDescent="0.2"/>
    <row r="124" spans="34:122" ht="13.65" customHeight="1" x14ac:dyDescent="0.2"/>
    <row r="125" spans="34:122" ht="13.65" customHeight="1" x14ac:dyDescent="0.2">
      <c r="DR125" s="241" t="s">
        <v>479</v>
      </c>
    </row>
  </sheetData>
  <sheetProtection algorithmName="SHA-512" hashValue="RgqzbNQXWQboufzaH7iKT7TcrbhhlCoLEaHNXtJ4UfruGvBnhIvuyw1Z40X5DgXbL10ydDRnpHAR/7k7MW31Tg==" saltValue="5ShWQ96+MYo8DRUAWReF4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60052</v>
      </c>
      <c r="E3" s="142"/>
      <c r="F3" s="143">
        <v>52191</v>
      </c>
      <c r="G3" s="144"/>
      <c r="H3" s="145"/>
    </row>
    <row r="4" spans="1:8" x14ac:dyDescent="0.2">
      <c r="A4" s="146"/>
      <c r="B4" s="147"/>
      <c r="C4" s="148"/>
      <c r="D4" s="149">
        <v>27061</v>
      </c>
      <c r="E4" s="150"/>
      <c r="F4" s="151">
        <v>26807</v>
      </c>
      <c r="G4" s="152"/>
      <c r="H4" s="153"/>
    </row>
    <row r="5" spans="1:8" x14ac:dyDescent="0.2">
      <c r="A5" s="134" t="s">
        <v>523</v>
      </c>
      <c r="B5" s="139"/>
      <c r="C5" s="140"/>
      <c r="D5" s="141">
        <v>59777</v>
      </c>
      <c r="E5" s="142"/>
      <c r="F5" s="143">
        <v>48105</v>
      </c>
      <c r="G5" s="144"/>
      <c r="H5" s="145"/>
    </row>
    <row r="6" spans="1:8" x14ac:dyDescent="0.2">
      <c r="A6" s="146"/>
      <c r="B6" s="147"/>
      <c r="C6" s="148"/>
      <c r="D6" s="149">
        <v>32834</v>
      </c>
      <c r="E6" s="150"/>
      <c r="F6" s="151">
        <v>24072</v>
      </c>
      <c r="G6" s="152"/>
      <c r="H6" s="153"/>
    </row>
    <row r="7" spans="1:8" x14ac:dyDescent="0.2">
      <c r="A7" s="134" t="s">
        <v>524</v>
      </c>
      <c r="B7" s="139"/>
      <c r="C7" s="140"/>
      <c r="D7" s="141">
        <v>48439</v>
      </c>
      <c r="E7" s="142"/>
      <c r="F7" s="143">
        <v>47446</v>
      </c>
      <c r="G7" s="144"/>
      <c r="H7" s="145"/>
    </row>
    <row r="8" spans="1:8" x14ac:dyDescent="0.2">
      <c r="A8" s="146"/>
      <c r="B8" s="147"/>
      <c r="C8" s="148"/>
      <c r="D8" s="149">
        <v>23921</v>
      </c>
      <c r="E8" s="150"/>
      <c r="F8" s="151">
        <v>24371</v>
      </c>
      <c r="G8" s="152"/>
      <c r="H8" s="153"/>
    </row>
    <row r="9" spans="1:8" x14ac:dyDescent="0.2">
      <c r="A9" s="134" t="s">
        <v>525</v>
      </c>
      <c r="B9" s="139"/>
      <c r="C9" s="140"/>
      <c r="D9" s="141">
        <v>58774</v>
      </c>
      <c r="E9" s="142"/>
      <c r="F9" s="143">
        <v>48387</v>
      </c>
      <c r="G9" s="144"/>
      <c r="H9" s="145"/>
    </row>
    <row r="10" spans="1:8" x14ac:dyDescent="0.2">
      <c r="A10" s="146"/>
      <c r="B10" s="147"/>
      <c r="C10" s="148"/>
      <c r="D10" s="149">
        <v>30788</v>
      </c>
      <c r="E10" s="150"/>
      <c r="F10" s="151">
        <v>25592</v>
      </c>
      <c r="G10" s="152"/>
      <c r="H10" s="153"/>
    </row>
    <row r="11" spans="1:8" x14ac:dyDescent="0.2">
      <c r="A11" s="134" t="s">
        <v>526</v>
      </c>
      <c r="B11" s="139"/>
      <c r="C11" s="140"/>
      <c r="D11" s="141">
        <v>59704</v>
      </c>
      <c r="E11" s="142"/>
      <c r="F11" s="143">
        <v>49684</v>
      </c>
      <c r="G11" s="144"/>
      <c r="H11" s="145"/>
    </row>
    <row r="12" spans="1:8" x14ac:dyDescent="0.2">
      <c r="A12" s="146"/>
      <c r="B12" s="147"/>
      <c r="C12" s="154"/>
      <c r="D12" s="149">
        <v>34868</v>
      </c>
      <c r="E12" s="150"/>
      <c r="F12" s="151">
        <v>28303</v>
      </c>
      <c r="G12" s="152"/>
      <c r="H12" s="153"/>
    </row>
    <row r="13" spans="1:8" x14ac:dyDescent="0.2">
      <c r="A13" s="134"/>
      <c r="B13" s="139"/>
      <c r="C13" s="140"/>
      <c r="D13" s="141">
        <v>57349</v>
      </c>
      <c r="E13" s="142"/>
      <c r="F13" s="143">
        <v>49163</v>
      </c>
      <c r="G13" s="155"/>
      <c r="H13" s="145"/>
    </row>
    <row r="14" spans="1:8" x14ac:dyDescent="0.2">
      <c r="A14" s="146"/>
      <c r="B14" s="147"/>
      <c r="C14" s="148"/>
      <c r="D14" s="149">
        <v>29894</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6.41</v>
      </c>
      <c r="C19" s="156">
        <f>ROUND(VALUE(SUBSTITUTE(実質収支比率等に係る経年分析!G$48,"▲","-")),2)</f>
        <v>6.97</v>
      </c>
      <c r="D19" s="156">
        <f>ROUND(VALUE(SUBSTITUTE(実質収支比率等に係る経年分析!H$48,"▲","-")),2)</f>
        <v>5.58</v>
      </c>
      <c r="E19" s="156">
        <f>ROUND(VALUE(SUBSTITUTE(実質収支比率等に係る経年分析!I$48,"▲","-")),2)</f>
        <v>3.76</v>
      </c>
      <c r="F19" s="156">
        <f>ROUND(VALUE(SUBSTITUTE(実質収支比率等に係る経年分析!J$48,"▲","-")),2)</f>
        <v>1.94</v>
      </c>
    </row>
    <row r="20" spans="1:11" x14ac:dyDescent="0.2">
      <c r="A20" s="156" t="s">
        <v>53</v>
      </c>
      <c r="B20" s="156">
        <f>ROUND(VALUE(SUBSTITUTE(実質収支比率等に係る経年分析!F$47,"▲","-")),2)</f>
        <v>7.13</v>
      </c>
      <c r="C20" s="156">
        <f>ROUND(VALUE(SUBSTITUTE(実質収支比率等に係る経年分析!G$47,"▲","-")),2)</f>
        <v>10.220000000000001</v>
      </c>
      <c r="D20" s="156">
        <f>ROUND(VALUE(SUBSTITUTE(実質収支比率等に係る経年分析!H$47,"▲","-")),2)</f>
        <v>12.29</v>
      </c>
      <c r="E20" s="156">
        <f>ROUND(VALUE(SUBSTITUTE(実質収支比率等に係る経年分析!I$47,"▲","-")),2)</f>
        <v>10.78</v>
      </c>
      <c r="F20" s="156">
        <f>ROUND(VALUE(SUBSTITUTE(実質収支比率等に係る経年分析!J$47,"▲","-")),2)</f>
        <v>7.96</v>
      </c>
    </row>
    <row r="21" spans="1:11" x14ac:dyDescent="0.2">
      <c r="A21" s="156" t="s">
        <v>54</v>
      </c>
      <c r="B21" s="156">
        <f>IF(ISNUMBER(VALUE(SUBSTITUTE(実質収支比率等に係る経年分析!F$49,"▲","-"))),ROUND(VALUE(SUBSTITUTE(実質収支比率等に係る経年分析!F$49,"▲","-")),2),NA())</f>
        <v>-0.89</v>
      </c>
      <c r="C21" s="156">
        <f>IF(ISNUMBER(VALUE(SUBSTITUTE(実質収支比率等に係る経年分析!G$49,"▲","-"))),ROUND(VALUE(SUBSTITUTE(実質収支比率等に係る経年分析!G$49,"▲","-")),2),NA())</f>
        <v>0.64</v>
      </c>
      <c r="D21" s="156">
        <f>IF(ISNUMBER(VALUE(SUBSTITUTE(実質収支比率等に係る経年分析!H$49,"▲","-"))),ROUND(VALUE(SUBSTITUTE(実質収支比率等に係る経年分析!H$49,"▲","-")),2),NA())</f>
        <v>-2.98</v>
      </c>
      <c r="E21" s="156">
        <f>IF(ISNUMBER(VALUE(SUBSTITUTE(実質収支比率等に係る経年分析!I$49,"▲","-"))),ROUND(VALUE(SUBSTITUTE(実質収支比率等に係る経年分析!I$49,"▲","-")),2),NA())</f>
        <v>-5.76</v>
      </c>
      <c r="F21" s="156">
        <f>IF(ISNUMBER(VALUE(SUBSTITUTE(実質収支比率等に係る経年分析!J$49,"▲","-"))),ROUND(VALUE(SUBSTITUTE(実質収支比率等に係る経年分析!J$49,"▲","-")),2),NA())</f>
        <v>-6.11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公共駐車場事業特別会計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競輪事業特別会計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1.19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0.88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0.23</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3.49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1.49</v>
      </c>
    </row>
    <row r="32" spans="1:11" x14ac:dyDescent="0.2">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6.37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6.95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5.56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3.76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1.99</v>
      </c>
    </row>
    <row r="33" spans="1:16" x14ac:dyDescent="0.2">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4.55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4.4800000000000004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3.47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3.79</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9.3000000000000007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14.52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17.45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18.149999999999999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14.39</v>
      </c>
    </row>
    <row r="36" spans="1:16" x14ac:dyDescent="0.2">
      <c r="A36" s="157" t="str">
        <f>IF(連結実質赤字比率に係る赤字・黒字の構成分析!C$34="",NA(),連結実質赤字比率に係る赤字・黒字の構成分析!C$34)</f>
        <v>母子父子寡婦福祉資金貸付事業特別会計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10329</v>
      </c>
      <c r="E42" s="158"/>
      <c r="F42" s="158"/>
      <c r="G42" s="158">
        <f>'実質公債費比率（分子）の構造'!L$52</f>
        <v>10183</v>
      </c>
      <c r="H42" s="158"/>
      <c r="I42" s="158"/>
      <c r="J42" s="158">
        <f>'実質公債費比率（分子）の構造'!M$52</f>
        <v>9985</v>
      </c>
      <c r="K42" s="158"/>
      <c r="L42" s="158"/>
      <c r="M42" s="158">
        <f>'実質公債費比率（分子）の構造'!N$52</f>
        <v>9681</v>
      </c>
      <c r="N42" s="158"/>
      <c r="O42" s="158"/>
      <c r="P42" s="158">
        <f>'実質公債費比率（分子）の構造'!O$52</f>
        <v>9283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639</v>
      </c>
      <c r="C44" s="158"/>
      <c r="D44" s="158"/>
      <c r="E44" s="158">
        <f>'実質公債費比率（分子）の構造'!L$50</f>
        <v>722</v>
      </c>
      <c r="F44" s="158"/>
      <c r="G44" s="158"/>
      <c r="H44" s="158">
        <f>'実質公債費比率（分子）の構造'!M$50</f>
        <v>667</v>
      </c>
      <c r="I44" s="158"/>
      <c r="J44" s="158"/>
      <c r="K44" s="158">
        <f>'実質公債費比率（分子）の構造'!N$50</f>
        <v>633</v>
      </c>
      <c r="L44" s="158"/>
      <c r="M44" s="158"/>
      <c r="N44" s="158">
        <f>'実質公債費比率（分子）の構造'!O$50</f>
        <v>649</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3326</v>
      </c>
      <c r="C46" s="158"/>
      <c r="D46" s="158"/>
      <c r="E46" s="158">
        <f>'実質公債費比率（分子）の構造'!L$48</f>
        <v>3257</v>
      </c>
      <c r="F46" s="158"/>
      <c r="G46" s="158"/>
      <c r="H46" s="158">
        <f>'実質公債費比率（分子）の構造'!M$48</f>
        <v>3226</v>
      </c>
      <c r="I46" s="158"/>
      <c r="J46" s="158"/>
      <c r="K46" s="158">
        <f>'実質公債費比率（分子）の構造'!N$48</f>
        <v>3144</v>
      </c>
      <c r="L46" s="158"/>
      <c r="M46" s="158"/>
      <c r="N46" s="158">
        <f>'実質公債費比率（分子）の構造'!O$48</f>
        <v>2947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8882</v>
      </c>
      <c r="C49" s="158"/>
      <c r="D49" s="158"/>
      <c r="E49" s="158">
        <f>'実質公債費比率（分子）の構造'!L$45</f>
        <v>9025</v>
      </c>
      <c r="F49" s="158"/>
      <c r="G49" s="158"/>
      <c r="H49" s="158">
        <f>'実質公債費比率（分子）の構造'!M$45</f>
        <v>9674</v>
      </c>
      <c r="I49" s="158"/>
      <c r="J49" s="158"/>
      <c r="K49" s="158">
        <f>'実質公債費比率（分子）の構造'!N$45</f>
        <v>10001</v>
      </c>
      <c r="L49" s="158"/>
      <c r="M49" s="158"/>
      <c r="N49" s="158">
        <f>'実質公債費比率（分子）の構造'!O$45</f>
        <v>9868</v>
      </c>
      <c r="O49" s="158"/>
      <c r="P49" s="158"/>
    </row>
    <row r="50" spans="1:16" x14ac:dyDescent="0.2">
      <c r="A50" s="158" t="s">
        <v>67</v>
      </c>
      <c r="B50" s="158" t="e">
        <f>NA()</f>
        <v>#N/A</v>
      </c>
      <c r="C50" s="158">
        <f>IF(ISNUMBER('実質公債費比率（分子）の構造'!K$53),'実質公債費比率（分子）の構造'!K$53,NA())</f>
        <v>2518</v>
      </c>
      <c r="D50" s="158" t="e">
        <f>NA()</f>
        <v>#N/A</v>
      </c>
      <c r="E50" s="158" t="e">
        <f>NA()</f>
        <v>#N/A</v>
      </c>
      <c r="F50" s="158">
        <f>IF(ISNUMBER('実質公債費比率（分子）の構造'!L$53),'実質公債費比率（分子）の構造'!L$53,NA())</f>
        <v>2821</v>
      </c>
      <c r="G50" s="158" t="e">
        <f>NA()</f>
        <v>#N/A</v>
      </c>
      <c r="H50" s="158" t="e">
        <f>NA()</f>
        <v>#N/A</v>
      </c>
      <c r="I50" s="158">
        <f>IF(ISNUMBER('実質公債費比率（分子）の構造'!M$53),'実質公債費比率（分子）の構造'!M$53,NA())</f>
        <v>3582</v>
      </c>
      <c r="J50" s="158" t="e">
        <f>NA()</f>
        <v>#N/A</v>
      </c>
      <c r="K50" s="158" t="e">
        <f>NA()</f>
        <v>#N/A</v>
      </c>
      <c r="L50" s="158">
        <f>IF(ISNUMBER('実質公債費比率（分子）の構造'!N$53),'実質公債費比率（分子）の構造'!N$53,NA())</f>
        <v>4097</v>
      </c>
      <c r="M50" s="158" t="e">
        <f>NA()</f>
        <v>#N/A</v>
      </c>
      <c r="N50" s="158" t="e">
        <f>NA()</f>
        <v>#N/A</v>
      </c>
      <c r="O50" s="158">
        <f>IF(ISNUMBER('実質公債費比率（分子）の構造'!O$53),'実質公債費比率（分子）の構造'!O$53,NA())</f>
        <v>4181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71968</v>
      </c>
      <c r="E56" s="157"/>
      <c r="F56" s="157"/>
      <c r="G56" s="157">
        <f>'将来負担比率（分子）の構造'!J$52</f>
        <v>73152</v>
      </c>
      <c r="H56" s="157"/>
      <c r="I56" s="157"/>
      <c r="J56" s="157">
        <f>'将来負担比率（分子）の構造'!K$52</f>
        <v>69218</v>
      </c>
      <c r="K56" s="157"/>
      <c r="L56" s="157"/>
      <c r="M56" s="157">
        <f>'将来負担比率（分子）の構造'!L$52</f>
        <v>67351</v>
      </c>
      <c r="N56" s="157"/>
      <c r="O56" s="157"/>
      <c r="P56" s="157">
        <f>'将来負担比率（分子）の構造'!M$52</f>
        <v>66589</v>
      </c>
    </row>
    <row r="57" spans="1:16" x14ac:dyDescent="0.2">
      <c r="A57" s="157" t="s">
        <v>42</v>
      </c>
      <c r="B57" s="157"/>
      <c r="C57" s="157"/>
      <c r="D57" s="157">
        <f>'将来負担比率（分子）の構造'!I$51</f>
        <v>34662</v>
      </c>
      <c r="E57" s="157"/>
      <c r="F57" s="157"/>
      <c r="G57" s="157">
        <f>'将来負担比率（分子）の構造'!J$51</f>
        <v>34404</v>
      </c>
      <c r="H57" s="157"/>
      <c r="I57" s="157"/>
      <c r="J57" s="157">
        <f>'将来負担比率（分子）の構造'!K$51</f>
        <v>34337</v>
      </c>
      <c r="K57" s="157"/>
      <c r="L57" s="157"/>
      <c r="M57" s="157">
        <f>'将来負担比率（分子）の構造'!L$51</f>
        <v>33950</v>
      </c>
      <c r="N57" s="157"/>
      <c r="O57" s="157"/>
      <c r="P57" s="157">
        <f>'将来負担比率（分子）の構造'!M$51</f>
        <v>33580</v>
      </c>
    </row>
    <row r="58" spans="1:16" x14ac:dyDescent="0.2">
      <c r="A58" s="157" t="s">
        <v>41</v>
      </c>
      <c r="B58" s="157"/>
      <c r="C58" s="157"/>
      <c r="D58" s="157">
        <f>'将来負担比率（分子）の構造'!I$50</f>
        <v>13513</v>
      </c>
      <c r="E58" s="157"/>
      <c r="F58" s="157"/>
      <c r="G58" s="157">
        <f>'将来負担比率（分子）の構造'!J$50</f>
        <v>17239</v>
      </c>
      <c r="H58" s="157"/>
      <c r="I58" s="157"/>
      <c r="J58" s="157">
        <f>'将来負担比率（分子）の構造'!K$50</f>
        <v>19820</v>
      </c>
      <c r="K58" s="157"/>
      <c r="L58" s="157"/>
      <c r="M58" s="157">
        <f>'将来負担比率（分子）の構造'!L$50</f>
        <v>21120</v>
      </c>
      <c r="N58" s="157"/>
      <c r="O58" s="157"/>
      <c r="P58" s="157">
        <f>'将来負担比率（分子）の構造'!M$50</f>
        <v>20500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v>
      </c>
      <c r="C61" s="157"/>
      <c r="D61" s="157"/>
      <c r="E61" s="157">
        <f>'将来負担比率（分子）の構造'!J$46</f>
        <v>31</v>
      </c>
      <c r="F61" s="157"/>
      <c r="G61" s="157"/>
      <c r="H61" s="157">
        <f>'将来負担比率（分子）の構造'!K$46</f>
        <v>8</v>
      </c>
      <c r="I61" s="157"/>
      <c r="J61" s="157"/>
      <c r="K61" s="157">
        <f>'将来負担比率（分子）の構造'!L$46</f>
        <v>8</v>
      </c>
      <c r="L61" s="157"/>
      <c r="M61" s="157"/>
      <c r="N61" s="157" t="str">
        <f>'将来負担比率（分子）の構造'!M$46</f>
        <v>-</v>
      </c>
      <c r="O61" s="157"/>
      <c r="P61" s="157"/>
    </row>
    <row r="62" spans="1:16" x14ac:dyDescent="0.2">
      <c r="A62" s="157" t="s">
        <v>35</v>
      </c>
      <c r="B62" s="157">
        <f>'将来負担比率（分子）の構造'!I$45</f>
        <v>12600</v>
      </c>
      <c r="C62" s="157"/>
      <c r="D62" s="157"/>
      <c r="E62" s="157">
        <f>'将来負担比率（分子）の構造'!J$45</f>
        <v>12659</v>
      </c>
      <c r="F62" s="157"/>
      <c r="G62" s="157"/>
      <c r="H62" s="157">
        <f>'将来負担比率（分子）の構造'!K$45</f>
        <v>12704</v>
      </c>
      <c r="I62" s="157"/>
      <c r="J62" s="157"/>
      <c r="K62" s="157">
        <f>'将来負担比率（分子）の構造'!L$45</f>
        <v>13569</v>
      </c>
      <c r="L62" s="157"/>
      <c r="M62" s="157"/>
      <c r="N62" s="157">
        <f>'将来負担比率（分子）の構造'!M$45</f>
        <v>13620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29254</v>
      </c>
      <c r="C64" s="157"/>
      <c r="D64" s="157"/>
      <c r="E64" s="157">
        <f>'将来負担比率（分子）の構造'!J$43</f>
        <v>26050</v>
      </c>
      <c r="F64" s="157"/>
      <c r="G64" s="157"/>
      <c r="H64" s="157">
        <f>'将来負担比率（分子）の構造'!K$43</f>
        <v>24351</v>
      </c>
      <c r="I64" s="157"/>
      <c r="J64" s="157"/>
      <c r="K64" s="157">
        <f>'将来負担比率（分子）の構造'!L$43</f>
        <v>24226</v>
      </c>
      <c r="L64" s="157"/>
      <c r="M64" s="157"/>
      <c r="N64" s="157">
        <f>'将来負担比率（分子）の構造'!M$43</f>
        <v>23721</v>
      </c>
      <c r="O64" s="157"/>
      <c r="P64" s="157"/>
    </row>
    <row r="65" spans="1:16" x14ac:dyDescent="0.2">
      <c r="A65" s="157" t="s">
        <v>32</v>
      </c>
      <c r="B65" s="157">
        <f>'将来負担比率（分子）の構造'!I$42</f>
        <v>5953</v>
      </c>
      <c r="C65" s="157"/>
      <c r="D65" s="157"/>
      <c r="E65" s="157">
        <f>'将来負担比率（分子）の構造'!J$42</f>
        <v>6309</v>
      </c>
      <c r="F65" s="157"/>
      <c r="G65" s="157"/>
      <c r="H65" s="157">
        <f>'将来負担比率（分子）の構造'!K$42</f>
        <v>5592</v>
      </c>
      <c r="I65" s="157"/>
      <c r="J65" s="157"/>
      <c r="K65" s="157">
        <f>'将来負担比率（分子）の構造'!L$42</f>
        <v>4750</v>
      </c>
      <c r="L65" s="157"/>
      <c r="M65" s="157"/>
      <c r="N65" s="157">
        <f>'将来負担比率（分子）の構造'!M$42</f>
        <v>3950</v>
      </c>
      <c r="O65" s="157"/>
      <c r="P65" s="157"/>
    </row>
    <row r="66" spans="1:16" x14ac:dyDescent="0.2">
      <c r="A66" s="157" t="s">
        <v>31</v>
      </c>
      <c r="B66" s="157">
        <f>'将来負担比率（分子）の構造'!I$41</f>
        <v>100599</v>
      </c>
      <c r="C66" s="157"/>
      <c r="D66" s="157"/>
      <c r="E66" s="157">
        <f>'将来負担比率（分子）の構造'!J$41</f>
        <v>102323</v>
      </c>
      <c r="F66" s="157"/>
      <c r="G66" s="157"/>
      <c r="H66" s="157">
        <f>'将来負担比率（分子）の構造'!K$41</f>
        <v>99433</v>
      </c>
      <c r="I66" s="157"/>
      <c r="J66" s="157"/>
      <c r="K66" s="157">
        <f>'将来負担比率（分子）の構造'!L$41</f>
        <v>98538</v>
      </c>
      <c r="L66" s="157"/>
      <c r="M66" s="157"/>
      <c r="N66" s="157">
        <f>'将来負担比率（分子）の構造'!M$41</f>
        <v>99030</v>
      </c>
      <c r="O66" s="157"/>
      <c r="P66" s="157"/>
    </row>
    <row r="67" spans="1:16" x14ac:dyDescent="0.2">
      <c r="A67" s="157" t="s">
        <v>71</v>
      </c>
      <c r="B67" s="157" t="e">
        <f>NA()</f>
        <v>#N/A</v>
      </c>
      <c r="C67" s="157">
        <f>IF(ISNUMBER('将来負担比率（分子）の構造'!I$53), IF('将来負担比率（分子）の構造'!I$53 &lt; 0, 0, '将来負担比率（分子）の構造'!I$53), NA())</f>
        <v>28272</v>
      </c>
      <c r="D67" s="157" t="e">
        <f>NA()</f>
        <v>#N/A</v>
      </c>
      <c r="E67" s="157" t="e">
        <f>NA()</f>
        <v>#N/A</v>
      </c>
      <c r="F67" s="157">
        <f>IF(ISNUMBER('将来負担比率（分子）の構造'!J$53), IF('将来負担比率（分子）の構造'!J$53 &lt; 0, 0, '将来負担比率（分子）の構造'!J$53), NA())</f>
        <v>22578</v>
      </c>
      <c r="G67" s="157" t="e">
        <f>NA()</f>
        <v>#N/A</v>
      </c>
      <c r="H67" s="157" t="e">
        <f>NA()</f>
        <v>#N/A</v>
      </c>
      <c r="I67" s="157">
        <f>IF(ISNUMBER('将来負担比率（分子）の構造'!K$53), IF('将来負担比率（分子）の構造'!K$53 &lt; 0, 0, '将来負担比率（分子）の構造'!K$53), NA())</f>
        <v>18711</v>
      </c>
      <c r="J67" s="157" t="e">
        <f>NA()</f>
        <v>#N/A</v>
      </c>
      <c r="K67" s="157" t="e">
        <f>NA()</f>
        <v>#N/A</v>
      </c>
      <c r="L67" s="157">
        <f>IF(ISNUMBER('将来負担比率（分子）の構造'!L$53), IF('将来負担比率（分子）の構造'!L$53 &lt; 0, 0, '将来負担比率（分子）の構造'!L$53), NA())</f>
        <v>18671</v>
      </c>
      <c r="M67" s="157" t="e">
        <f>NA()</f>
        <v>#N/A</v>
      </c>
      <c r="N67" s="157" t="e">
        <f>NA()</f>
        <v>#N/A</v>
      </c>
      <c r="O67" s="157">
        <f>IF(ISNUMBER('将来負担比率（分子）の構造'!M$53), IF('将来負担比率（分子）の構造'!M$53 &lt; 0, 0, '将来負担比率（分子）の構造'!M$53), NA())</f>
        <v>19652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9149</v>
      </c>
      <c r="C72" s="161">
        <f>基金残高に係る経年分析!G55</f>
        <v>8169</v>
      </c>
      <c r="D72" s="161">
        <f>基金残高に係る経年分析!H55</f>
        <v>6201</v>
      </c>
    </row>
    <row r="73" spans="1:16" x14ac:dyDescent="0.2">
      <c r="A73" s="160" t="s">
        <v>74</v>
      </c>
      <c r="B73" s="161">
        <f>基金残高に係る経年分析!F56</f>
        <v>332</v>
      </c>
      <c r="C73" s="161">
        <f>基金残高に係る経年分析!G56</f>
        <v>603</v>
      </c>
      <c r="D73" s="161">
        <f>基金残高に係る経年分析!H56</f>
        <v>824</v>
      </c>
    </row>
    <row r="74" spans="1:16" x14ac:dyDescent="0.2">
      <c r="A74" s="160" t="s">
        <v>75</v>
      </c>
      <c r="B74" s="161">
        <f>基金残高に係る経年分析!F57</f>
        <v>5694</v>
      </c>
      <c r="C74" s="161">
        <f>基金残高に係る経年分析!G57</f>
        <v>6946</v>
      </c>
      <c r="D74" s="161">
        <f>基金残高に係る経年分析!H57</f>
        <v>7050</v>
      </c>
    </row>
  </sheetData>
  <sheetProtection algorithmName="SHA-512" hashValue="vIwA3njQA6960hbsJBABFaxN5NZuF+bU+owqvhUSEMKKCroI6OLjp0Tcle9XXUmwEsB4nRPifI2D+ENaYM9apQ==" saltValue="QyM36/DOGydDPC0U71UU3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2026-09-25T01:50:10Z</cp:lastPrinted>
  <dcterms:created xsi:type="dcterms:W3CDTF">2026-02-23T07:05:14Z</dcterms:created>
  <dcterms:modified xsi:type="dcterms:W3CDTF">2026-09-28T02:42:05Z</dcterms:modified>
  <cp:category/>
</cp:coreProperties>
</file>