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41BA2C74-68A2-4ABB-8564-B2ED49BB5B55}" xr6:coauthVersionLast="47" xr6:coauthVersionMax="47" xr10:uidLastSave="{00000000-0000-0000-0000-000000000000}"/>
  <bookViews>
    <workbookView xWindow="6435" yWindow="-14385" windowWidth="20310" windowHeight="12690" tabRatio="97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8" i="12" l="1"/>
  <c r="AP88" i="12"/>
  <c r="AF88" i="12"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BE34" i="10"/>
  <c r="C34" i="10"/>
  <c r="U34" i="10" l="1"/>
  <c r="U35" i="10" s="1"/>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CO34" i="10" l="1"/>
</calcChain>
</file>

<file path=xl/sharedStrings.xml><?xml version="1.0" encoding="utf-8"?>
<sst xmlns="http://schemas.openxmlformats.org/spreadsheetml/2006/main" count="1108" uniqueCount="571">
  <si>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</si>
  <si>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</si>
  <si>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</si>
  <si>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</si>
  <si>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</si>
  <si>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</si>
  <si>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</si>
  <si>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</si>
  <si>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</si>
  <si>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</si>
  <si>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</si>
  <si>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</si>
  <si>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</si>
  <si>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</si>
  <si>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</si>
  <si>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</si>
  <si>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</si>
  <si>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</si>
  <si>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</si>
  <si>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</si>
  <si>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</si>
  <si>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</si>
  <si>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</si>
  <si>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</si>
  <si>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</si>
  <si>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</si>
  <si>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</si>
  <si>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</si>
  <si>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</si>
  <si>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</si>
  <si>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</si>
  <si>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</si>
  <si>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</si>
  <si>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</si>
  <si>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</si>
  <si>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</si>
  <si>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</si>
  <si>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</si>
  <si>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</si>
  <si>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</si>
  <si>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</si>
  <si>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</si>
  <si>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</si>
  <si>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</si>
  <si>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</si>
  <si>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</si>
  <si>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</si>
  <si>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</si>
  <si>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</si>
  <si>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</si>
  <si>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</si>
  <si>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</si>
  <si>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</si>
  <si>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</si>
  <si>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</si>
  <si>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</si>
  <si>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</si>
  <si>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</si>
  <si>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</si>
  <si>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</si>
  <si>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</si>
  <si>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</si>
  <si>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</si>
  <si>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</si>
  <si>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</si>
  <si>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</si>
  <si>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</si>
  <si>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</si>
  <si>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</si>
  <si>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</si>
  <si>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</si>
  <si>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</si>
  <si>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</si>
  <si>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</si>
  <si>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</si>
  <si>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</si>
  <si>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</si>
  <si>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</si>
  <si>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</si>
  <si>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</si>
  <si>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</si>
  <si>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</si>
  <si>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</si>
  <si>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</si>
  <si>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</si>
  <si>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</si>
  <si>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</si>
  <si>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</si>
  <si>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</si>
  <si>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</si>
  <si>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</si>
  <si>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</si>
  <si>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</si>
  <si>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</si>
  <si>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みよし市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</si>
  <si>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</si>
  <si>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</si>
  <si>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</si>
  <si>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</si>
  <si>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</si>
  <si>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</si>
  <si>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</si>
  <si>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</si>
  <si>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</si>
  <si>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</si>
  <si>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</si>
  <si>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</si>
  <si>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</si>
  <si>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</si>
  <si>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</si>
  <si>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</si>
  <si>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</si>
  <si>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</si>
  <si>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</si>
  <si>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</si>
  <si>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</si>
  <si>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</si>
  <si>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</si>
  <si>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</si>
  <si>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</si>
  <si>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</si>
  <si>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</si>
  <si>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</si>
  <si>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</si>
  <si>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</si>
  <si>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</si>
  <si>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</si>
  <si>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</si>
  <si>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</si>
  <si>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</si>
  <si>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</si>
  <si>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</si>
  <si>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</si>
  <si>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</si>
  <si>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</si>
  <si>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</si>
  <si>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</si>
  <si>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</si>
  <si>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</si>
  <si>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</si>
  <si>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</si>
  <si>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</si>
  <si>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</si>
  <si>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</si>
  <si>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</si>
  <si>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</si>
  <si>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</si>
  <si>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</si>
  <si>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</si>
  <si>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</si>
  <si>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</si>
  <si>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</si>
  <si>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</si>
  <si>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</si>
  <si>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</si>
  <si>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</si>
  <si>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</si>
  <si>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</si>
  <si>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</si>
  <si>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</si>
  <si>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</si>
  <si>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</si>
  <si>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</si>
  <si>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</si>
  <si>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</si>
  <si>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</si>
  <si>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</si>
  <si>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</si>
  <si>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</si>
  <si>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</si>
  <si>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</si>
  <si>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</si>
  <si>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</si>
  <si>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</si>
  <si>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</si>
  <si>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</si>
  <si>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</si>
  <si>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</si>
  <si>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</si>
  <si>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</si>
  <si>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</si>
  <si>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</si>
  <si>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</si>
  <si>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</si>
  <si>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</si>
  <si>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</si>
  <si>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</si>
  <si>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</si>
  <si>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</si>
  <si>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</si>
  <si>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</si>
  <si>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</si>
  <si>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</si>
  <si>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</si>
  <si>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</si>
  <si>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</si>
  <si>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</si>
  <si>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</si>
  <si>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</si>
  <si>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</si>
  <si>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</si>
  <si>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</si>
  <si>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</si>
  <si>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</si>
  <si>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愛知県みよし市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</si>
  <si>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</si>
  <si>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</si>
  <si>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</si>
  <si>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</si>
  <si>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</si>
  <si>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</si>
  <si>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</si>
  <si>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</si>
  <si>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</si>
  <si>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</si>
  <si>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</si>
  <si>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</si>
  <si>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</si>
  <si>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</si>
  <si>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</si>
  <si>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</si>
  <si>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</si>
  <si>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</si>
  <si>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</si>
  <si>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</si>
  <si>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</si>
  <si>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</si>
  <si>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</si>
  <si>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</si>
  <si>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</si>
  <si>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</si>
  <si>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</si>
  <si>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</si>
  <si>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</si>
  <si>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</si>
  <si>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</si>
  <si>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</si>
  <si>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</si>
  <si>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</si>
  <si>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</si>
  <si>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</si>
  <si>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</si>
  <si>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</si>
  <si>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</si>
  <si>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</si>
  <si>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</si>
  <si>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</si>
  <si>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</si>
  <si>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</si>
  <si>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</si>
  <si>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</si>
  <si>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</si>
  <si>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</si>
  <si>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</si>
  <si>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</si>
  <si>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</si>
  <si>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</si>
  <si>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</si>
  <si>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</si>
  <si>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</si>
  <si>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</si>
  <si>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</si>
  <si>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</si>
  <si>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</si>
  <si>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</si>
  <si>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</si>
  <si>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</si>
  <si>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</si>
  <si>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</si>
  <si>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</si>
  <si>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</si>
  <si>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</si>
  <si>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</si>
  <si>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</si>
  <si>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</si>
  <si>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</si>
  <si>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</si>
  <si>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</si>
  <si>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</si>
  <si>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</si>
  <si>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</si>
  <si>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</si>
  <si>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</si>
  <si>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</si>
  <si>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</si>
  <si>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</si>
  <si>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</si>
  <si>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</si>
  <si>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</si>
  <si>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</si>
  <si>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</si>
  <si>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</si>
  <si>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</si>
  <si>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</si>
  <si>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</si>
  <si>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</si>
  <si>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</si>
  <si>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</si>
  <si>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</si>
  <si>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</si>
  <si>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</si>
  <si>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</si>
  <si>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</si>
  <si>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</si>
  <si>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</si>
  <si>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</si>
  <si>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</si>
  <si>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</si>
  <si>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</si>
  <si>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</si>
  <si>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</si>
  <si>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</si>
  <si>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</si>
  <si>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</si>
  <si>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</si>
  <si>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</si>
  <si>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</si>
  <si>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</si>
  <si>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</si>
  <si>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</si>
  <si>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</si>
  <si>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</si>
  <si>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</si>
  <si>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</si>
  <si>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</si>
  <si>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</si>
  <si>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</si>
  <si>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</si>
  <si>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</si>
  <si>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</si>
  <si>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</si>
  <si>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</si>
  <si>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</si>
  <si>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</si>
  <si>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</si>
  <si>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</si>
  <si>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</si>
  <si>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</si>
  <si>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</si>
  <si>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</si>
  <si>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</si>
  <si>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</si>
  <si>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</si>
  <si>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</si>
  <si>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</si>
  <si>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</si>
  <si>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</si>
  <si>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</si>
  <si>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</si>
  <si>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</si>
  <si>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</si>
  <si>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</si>
  <si>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</si>
  <si>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</si>
  <si>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</si>
  <si>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愛知県みよし市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</si>
  <si>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</si>
  <si>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</si>
  <si>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</si>
  <si>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</si>
  <si>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</si>
  <si>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</si>
  <si>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</si>
  <si>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</si>
  <si>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</si>
  <si>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</si>
  <si>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</si>
  <si>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</si>
  <si>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</si>
  <si>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</si>
  <si>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</si>
  <si>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</si>
  <si>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</si>
  <si>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</si>
  <si>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</si>
  <si>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</si>
  <si>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</si>
  <si>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</si>
  <si>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</si>
  <si>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</si>
  <si>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</si>
  <si>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</si>
  <si>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</si>
  <si>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</si>
  <si>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</si>
  <si>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</si>
  <si>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</si>
  <si>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</si>
  <si>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</si>
  <si>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</si>
  <si>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</si>
  <si>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</si>
  <si>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病院事業会計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</si>
  <si>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</si>
  <si>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</si>
  <si>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</si>
  <si>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</si>
  <si>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</si>
  <si>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</si>
  <si>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</si>
  <si>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</si>
  <si>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</si>
  <si>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</si>
  <si>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</si>
  <si>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</si>
  <si>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</si>
  <si>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</si>
  <si>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</si>
  <si>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</si>
  <si>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</si>
  <si>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</si>
  <si>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</si>
  <si>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</si>
  <si>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</si>
  <si>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</si>
  <si>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</si>
  <si>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</si>
  <si>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</si>
  <si>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</si>
  <si>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</si>
  <si>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</si>
  <si>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</si>
  <si>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</si>
  <si>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</si>
  <si>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</si>
  <si>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</si>
  <si>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</si>
  <si>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</si>
  <si>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</si>
  <si>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</si>
  <si>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</si>
  <si>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</si>
  <si>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</si>
  <si>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</si>
  <si>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</si>
  <si>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</si>
  <si>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</si>
  <si>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</si>
  <si>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</si>
  <si>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</si>
  <si>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</si>
  <si>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</si>
  <si>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</si>
  <si>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</si>
  <si>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</si>
  <si>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</si>
  <si>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</si>
  <si>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</si>
  <si>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</si>
  <si>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</si>
  <si>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</si>
  <si>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</si>
  <si>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</si>
  <si>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</si>
  <si>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</si>
  <si>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</si>
  <si>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</si>
  <si>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</si>
  <si>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</si>
  <si>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</si>
  <si>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</si>
  <si>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</si>
  <si>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</si>
  <si>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</si>
  <si>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</si>
  <si>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</si>
  <si>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</si>
  <si>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</si>
  <si>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</si>
  <si>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</si>
  <si>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</si>
  <si>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</si>
  <si>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</si>
  <si>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</si>
  <si>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</si>
  <si>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</si>
  <si>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</si>
  <si>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</si>
  <si>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</si>
  <si>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</si>
  <si>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</si>
  <si>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</si>
  <si>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</si>
  <si>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</si>
  <si>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</si>
  <si>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</si>
  <si>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</si>
  <si>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</si>
  <si>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</si>
  <si>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</si>
  <si>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</si>
  <si>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</si>
  <si>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</si>
  <si>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</si>
  <si>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</si>
  <si>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</si>
  <si>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</si>
  <si>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</si>
  <si>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</si>
  <si>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</si>
  <si>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</si>
  <si>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</si>
  <si>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</si>
  <si>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</si>
  <si>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</si>
  <si>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</si>
  <si>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</si>
  <si>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</si>
  <si>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</si>
  <si>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</si>
  <si>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</si>
  <si>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</si>
  <si>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</si>
  <si>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</si>
  <si>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</si>
  <si>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</si>
  <si>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</si>
  <si>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</si>
  <si>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</si>
  <si>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</si>
  <si>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</si>
  <si>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</si>
  <si>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</si>
  <si>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</si>
  <si>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</si>
  <si>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</si>
  <si>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</si>
  <si>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</si>
  <si>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</si>
  <si>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</si>
  <si>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6.42</t>
  </si>
  <si>
    <t>▲ 2.20</t>
  </si>
  <si>
    <t>一般会計</t>
  </si>
  <si>
    <t>病院事業会計</t>
  </si>
  <si>
    <t>下水道事業会計</t>
  </si>
  <si>
    <t>国民健康保険特別会計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</si>
  <si>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</si>
  <si>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</si>
  <si>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</si>
  <si>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</si>
  <si>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</si>
  <si>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</si>
  <si>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</si>
  <si>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</si>
  <si>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</si>
  <si>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</si>
  <si>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尾三消防組合</t>
    <rPh sb="0" eb="4">
      <t>ビサンショウボウ</t>
    </rPh>
    <rPh sb="4" eb="6">
      <t>クミアイ</t>
    </rPh>
    <phoneticPr fontId="2"/>
  </si>
  <si>
    <t>尾三衛生組合</t>
    <rPh sb="0" eb="6">
      <t>ビサンエイセイクミアイ</t>
    </rPh>
    <phoneticPr fontId="2"/>
  </si>
  <si>
    <t>愛知中部水道企業団</t>
    <rPh sb="0" eb="4">
      <t>アイチチュウブ</t>
    </rPh>
    <rPh sb="4" eb="6">
      <t>スイドウ</t>
    </rPh>
    <rPh sb="6" eb="9">
      <t>キギョウダン</t>
    </rPh>
    <phoneticPr fontId="2"/>
  </si>
  <si>
    <t>愛知県市町村職員退職手当組合</t>
    <rPh sb="0" eb="3">
      <t>アイチケン</t>
    </rPh>
    <rPh sb="3" eb="8">
      <t>シチョウソンショクイン</t>
    </rPh>
    <rPh sb="8" eb="12">
      <t>タイショクテアテ</t>
    </rPh>
    <rPh sb="12" eb="14">
      <t>クミアイ</t>
    </rPh>
    <phoneticPr fontId="2"/>
  </si>
  <si>
    <t>愛知県後期高齢者医療広域連合（一般会計）</t>
    <rPh sb="0" eb="7">
      <t>アイチケンコウキコウレイ</t>
    </rPh>
    <rPh sb="7" eb="8">
      <t>シャ</t>
    </rPh>
    <rPh sb="8" eb="10">
      <t>イリョウ</t>
    </rPh>
    <rPh sb="10" eb="14">
      <t>コウイキレンゴウ</t>
    </rPh>
    <rPh sb="15" eb="19">
      <t>イッパンカイケイ</t>
    </rPh>
    <phoneticPr fontId="2"/>
  </si>
  <si>
    <t>愛知県後期高齢者医療広域連合（後期高齢者医療特別会計）</t>
    <rPh sb="0" eb="7">
      <t>アイチケンコウキコウレイ</t>
    </rPh>
    <rPh sb="7" eb="8">
      <t>シャ</t>
    </rPh>
    <rPh sb="8" eb="10">
      <t>イリョウ</t>
    </rPh>
    <rPh sb="10" eb="14">
      <t>コウイキレンゴウ</t>
    </rPh>
    <rPh sb="15" eb="20">
      <t>コウキコウレイシャ</t>
    </rPh>
    <rPh sb="20" eb="24">
      <t>イリョウトクベツ</t>
    </rPh>
    <rPh sb="24" eb="26">
      <t>カイケイ</t>
    </rPh>
    <phoneticPr fontId="2"/>
  </si>
  <si>
    <t>みよし市土地開発公社</t>
    <rPh sb="3" eb="4">
      <t>シ</t>
    </rPh>
    <rPh sb="4" eb="8">
      <t>トチカイハツ</t>
    </rPh>
    <rPh sb="8" eb="10">
      <t>コウシャ</t>
    </rPh>
    <phoneticPr fontId="2"/>
  </si>
  <si>
    <t>一般社団法人みよし市学校給食協会</t>
    <rPh sb="0" eb="2">
      <t>イッパン</t>
    </rPh>
    <rPh sb="2" eb="4">
      <t>シャダン</t>
    </rPh>
    <rPh sb="4" eb="6">
      <t>ホウジン</t>
    </rPh>
    <rPh sb="9" eb="10">
      <t>シ</t>
    </rPh>
    <rPh sb="10" eb="12">
      <t>ガッコウ</t>
    </rPh>
    <rPh sb="12" eb="14">
      <t>キュウショク</t>
    </rPh>
    <rPh sb="14" eb="16">
      <t>キョウカイ</t>
    </rPh>
    <phoneticPr fontId="2"/>
  </si>
  <si>
    <t>公共施設維持管理基金</t>
    <rPh sb="0" eb="4">
      <t>コウキョウシセツ</t>
    </rPh>
    <rPh sb="4" eb="6">
      <t>イジ</t>
    </rPh>
    <rPh sb="6" eb="10">
      <t>カンリキキン</t>
    </rPh>
    <phoneticPr fontId="5"/>
  </si>
  <si>
    <t>笑顔輝く子ども基金</t>
    <rPh sb="0" eb="3">
      <t>エガオカガヤ</t>
    </rPh>
    <rPh sb="4" eb="5">
      <t>コ</t>
    </rPh>
    <rPh sb="7" eb="9">
      <t>キキン</t>
    </rPh>
    <phoneticPr fontId="38"/>
  </si>
  <si>
    <t>環境基金</t>
    <rPh sb="0" eb="2">
      <t>カンキョウ</t>
    </rPh>
    <rPh sb="2" eb="4">
      <t>キキン</t>
    </rPh>
    <phoneticPr fontId="5"/>
  </si>
  <si>
    <t>福祉基金</t>
    <rPh sb="0" eb="2">
      <t>フクシ</t>
    </rPh>
    <rPh sb="2" eb="4">
      <t>キキン</t>
    </rPh>
    <phoneticPr fontId="38"/>
  </si>
  <si>
    <t>公園緑地保全基金</t>
    <rPh sb="0" eb="2">
      <t>コウエン</t>
    </rPh>
    <rPh sb="2" eb="4">
      <t>リョクチ</t>
    </rPh>
    <rPh sb="4" eb="8">
      <t>ホゼンキキン</t>
    </rPh>
    <phoneticPr fontId="38"/>
  </si>
  <si>
    <t>最初の事業年度は設立日の令和７(2025)年２月２０日から令和８(2026)年３月３１日までのため、出資金のみ記載している。</t>
    <rPh sb="0" eb="2">
      <t>サイショ</t>
    </rPh>
    <rPh sb="3" eb="5">
      <t>ジギョウ</t>
    </rPh>
    <rPh sb="5" eb="7">
      <t>ネンド</t>
    </rPh>
    <rPh sb="8" eb="11">
      <t>セツリツビ</t>
    </rPh>
    <rPh sb="12" eb="14">
      <t>レイワ</t>
    </rPh>
    <rPh sb="21" eb="22">
      <t>ネン</t>
    </rPh>
    <rPh sb="23" eb="24">
      <t>ガツ</t>
    </rPh>
    <rPh sb="26" eb="27">
      <t>ニチ</t>
    </rPh>
    <rPh sb="29" eb="31">
      <t>レイワ</t>
    </rPh>
    <rPh sb="38" eb="39">
      <t>ネン</t>
    </rPh>
    <rPh sb="40" eb="41">
      <t>ガツ</t>
    </rPh>
    <rPh sb="43" eb="44">
      <t>ニチ</t>
    </rPh>
    <rPh sb="50" eb="53">
      <t>シュッシキン</t>
    </rPh>
    <rPh sb="55" eb="57">
      <t>キサイ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</si>
  <si>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</si>
  <si>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</si>
  <si>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</si>
  <si>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</si>
  <si>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</si>
  <si>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</si>
  <si>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</si>
  <si>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</si>
  <si>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</si>
  <si>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有形固定資産減価償却率は、類似団体と比較して低い水準にあるが、過去に建設した施設の減価償却が進むため、今後は上昇していくと思われる。なお、将来負担比率については、マイナスとなるため計上されない。</t>
    <rPh sb="0" eb="2">
      <t>ユウケイ</t>
    </rPh>
    <rPh sb="2" eb="4">
      <t>コテイ</t>
    </rPh>
    <rPh sb="4" eb="6">
      <t>シサン</t>
    </rPh>
    <rPh sb="6" eb="8">
      <t>ゲンカ</t>
    </rPh>
    <rPh sb="8" eb="10">
      <t>ショウキャク</t>
    </rPh>
    <rPh sb="10" eb="11">
      <t>リツ</t>
    </rPh>
    <rPh sb="13" eb="15">
      <t>ルイジ</t>
    </rPh>
    <rPh sb="15" eb="17">
      <t>ダンタイ</t>
    </rPh>
    <rPh sb="18" eb="20">
      <t>ヒカク</t>
    </rPh>
    <rPh sb="22" eb="23">
      <t>ヒク</t>
    </rPh>
    <rPh sb="24" eb="26">
      <t>スイジュン</t>
    </rPh>
    <rPh sb="31" eb="33">
      <t>カコ</t>
    </rPh>
    <rPh sb="34" eb="36">
      <t>ケンセツ</t>
    </rPh>
    <rPh sb="38" eb="40">
      <t>シセツ</t>
    </rPh>
    <rPh sb="41" eb="43">
      <t>ゲンカ</t>
    </rPh>
    <rPh sb="43" eb="45">
      <t>ショウキャク</t>
    </rPh>
    <rPh sb="46" eb="47">
      <t>スス</t>
    </rPh>
    <rPh sb="51" eb="53">
      <t>コンゴ</t>
    </rPh>
    <rPh sb="54" eb="56">
      <t>ジョウショウ</t>
    </rPh>
    <rPh sb="61" eb="62">
      <t>オモ</t>
    </rPh>
    <rPh sb="69" eb="71">
      <t>ショウライ</t>
    </rPh>
    <rPh sb="71" eb="73">
      <t>フタン</t>
    </rPh>
    <rPh sb="73" eb="75">
      <t>ヒリツ</t>
    </rPh>
    <rPh sb="90" eb="92">
      <t>ケイジョウ</t>
    </rPh>
    <phoneticPr fontId="5"/>
  </si>
  <si>
    <t>実質公債費比率は類似団体と比較して低い水準となっている。要因としては、自動車関連企業の業績好調に伴う税収増により基準財政収入額及び標準財政規模が大きいためである。令和6(2024)年度は新たに借り入れた地方債の償還開始等により、実質公債費比率が増加した。今後も世界情勢の変化による税収の減及び普通建設事業における起債発行の増が想定されるため、実質公債費比率は増加していくものと思われる。なお、将来負担比率については、マイナスとなるため計上されない。</t>
    <rPh sb="48" eb="49">
      <t>トモナ</t>
    </rPh>
    <rPh sb="52" eb="53">
      <t>ゾウ</t>
    </rPh>
    <rPh sb="81" eb="83">
      <t>レイワ</t>
    </rPh>
    <rPh sb="90" eb="92">
      <t>ネンド</t>
    </rPh>
    <rPh sb="109" eb="110">
      <t>トウ</t>
    </rPh>
    <rPh sb="123" eb="124">
      <t>カ</t>
    </rPh>
    <rPh sb="144" eb="145">
      <t>オヨ</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</si>
</sst>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3" applyProtection="1">
      <alignment vertical="center"/>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D2F5770-3A67-4056-B9D4-F0F597FC7F7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3FF0-4487-940F-884E1D04988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59926</c:v>
                </c:pt>
                <c:pt idx="1">
                  <c:v>82667</c:v>
                </c:pt>
                <c:pt idx="2">
                  <c:v>71624</c:v>
                </c:pt>
                <c:pt idx="3">
                  <c:v>52708</c:v>
                </c:pt>
                <c:pt idx="4">
                  <c:v>76868</c:v>
                </c:pt>
              </c:numCache>
            </c:numRef>
          </c:val>
          <c:smooth val="0"/>
          <c:extLst>
            <c:ext xmlns:c16="http://schemas.microsoft.com/office/drawing/2014/chart" uri="{C3380CC4-5D6E-409C-BE32-E72D297353CC}">
              <c16:uniqueId val="{00000001-3FF0-4487-940F-884E1D04988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13.61</c:v>
                </c:pt>
                <c:pt idx="1">
                  <c:v>14.58</c:v>
                </c:pt>
                <c:pt idx="2">
                  <c:v>14.57</c:v>
                </c:pt>
                <c:pt idx="3">
                  <c:v>10.4</c:v>
                </c:pt>
                <c:pt idx="4">
                  <c:v>13.51</c:v>
                </c:pt>
              </c:numCache>
            </c:numRef>
          </c:val>
          <c:extLst>
            <c:ext xmlns:c16="http://schemas.microsoft.com/office/drawing/2014/chart" uri="{C3380CC4-5D6E-409C-BE32-E72D297353CC}">
              <c16:uniqueId val="{00000000-6865-4F17-B02B-7A8625C2AA5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44.1</c:v>
                </c:pt>
                <c:pt idx="1">
                  <c:v>41.9</c:v>
                </c:pt>
                <c:pt idx="2">
                  <c:v>49.71</c:v>
                </c:pt>
                <c:pt idx="3">
                  <c:v>40.130000000000003</c:v>
                </c:pt>
                <c:pt idx="4">
                  <c:v>37.89</c:v>
                </c:pt>
              </c:numCache>
            </c:numRef>
          </c:val>
          <c:extLst>
            <c:ext xmlns:c16="http://schemas.microsoft.com/office/drawing/2014/chart" uri="{C3380CC4-5D6E-409C-BE32-E72D297353CC}">
              <c16:uniqueId val="{00000001-6865-4F17-B02B-7A8625C2AA5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2.39</c:v>
                </c:pt>
                <c:pt idx="1">
                  <c:v>-6.42</c:v>
                </c:pt>
                <c:pt idx="2">
                  <c:v>4.8099999999999996</c:v>
                </c:pt>
                <c:pt idx="3">
                  <c:v>-2.2000000000000002</c:v>
                </c:pt>
                <c:pt idx="4">
                  <c:v>0.39</c:v>
                </c:pt>
              </c:numCache>
            </c:numRef>
          </c:val>
          <c:smooth val="0"/>
          <c:extLst>
            <c:ext xmlns:c16="http://schemas.microsoft.com/office/drawing/2014/chart" uri="{C3380CC4-5D6E-409C-BE32-E72D297353CC}">
              <c16:uniqueId val="{00000002-6865-4F17-B02B-7A8625C2AA5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7.0000000000000007E-2</c:v>
                </c:pt>
                <c:pt idx="4">
                  <c:v>#N/A</c:v>
                </c:pt>
                <c:pt idx="5">
                  <c:v>0</c:v>
                </c:pt>
                <c:pt idx="6">
                  <c:v>0</c:v>
                </c:pt>
                <c:pt idx="7">
                  <c:v>0</c:v>
                </c:pt>
                <c:pt idx="8">
                  <c:v>0</c:v>
                </c:pt>
                <c:pt idx="9">
                  <c:v>0</c:v>
                </c:pt>
              </c:numCache>
            </c:numRef>
          </c:val>
          <c:extLst>
            <c:ext xmlns:c16="http://schemas.microsoft.com/office/drawing/2014/chart" uri="{C3380CC4-5D6E-409C-BE32-E72D297353CC}">
              <c16:uniqueId val="{00000000-3C06-4A1B-A096-3286548C677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C06-4A1B-A096-3286548C677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C06-4A1B-A096-3286548C677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C06-4A1B-A096-3286548C6774}"/>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4-3C06-4A1B-A096-3286548C6774}"/>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0.37</c:v>
                </c:pt>
                <c:pt idx="2">
                  <c:v>#N/A</c:v>
                </c:pt>
                <c:pt idx="3">
                  <c:v>0.5</c:v>
                </c:pt>
                <c:pt idx="4">
                  <c:v>#N/A</c:v>
                </c:pt>
                <c:pt idx="5">
                  <c:v>0.51</c:v>
                </c:pt>
                <c:pt idx="6">
                  <c:v>#N/A</c:v>
                </c:pt>
                <c:pt idx="7">
                  <c:v>0.45</c:v>
                </c:pt>
                <c:pt idx="8">
                  <c:v>#N/A</c:v>
                </c:pt>
                <c:pt idx="9">
                  <c:v>0.56000000000000005</c:v>
                </c:pt>
              </c:numCache>
            </c:numRef>
          </c:val>
          <c:extLst>
            <c:ext xmlns:c16="http://schemas.microsoft.com/office/drawing/2014/chart" uri="{C3380CC4-5D6E-409C-BE32-E72D297353CC}">
              <c16:uniqueId val="{00000005-3C06-4A1B-A096-3286548C6774}"/>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0.88</c:v>
                </c:pt>
                <c:pt idx="2">
                  <c:v>#N/A</c:v>
                </c:pt>
                <c:pt idx="3">
                  <c:v>1.1599999999999999</c:v>
                </c:pt>
                <c:pt idx="4">
                  <c:v>#N/A</c:v>
                </c:pt>
                <c:pt idx="5">
                  <c:v>0.96</c:v>
                </c:pt>
                <c:pt idx="6">
                  <c:v>#N/A</c:v>
                </c:pt>
                <c:pt idx="7">
                  <c:v>0.61</c:v>
                </c:pt>
                <c:pt idx="8">
                  <c:v>#N/A</c:v>
                </c:pt>
                <c:pt idx="9">
                  <c:v>0.94</c:v>
                </c:pt>
              </c:numCache>
            </c:numRef>
          </c:val>
          <c:extLst>
            <c:ext xmlns:c16="http://schemas.microsoft.com/office/drawing/2014/chart" uri="{C3380CC4-5D6E-409C-BE32-E72D297353CC}">
              <c16:uniqueId val="{00000006-3C06-4A1B-A096-3286548C6774}"/>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2.17</c:v>
                </c:pt>
                <c:pt idx="2">
                  <c:v>#N/A</c:v>
                </c:pt>
                <c:pt idx="3">
                  <c:v>2.38</c:v>
                </c:pt>
                <c:pt idx="4">
                  <c:v>#N/A</c:v>
                </c:pt>
                <c:pt idx="5">
                  <c:v>3.01</c:v>
                </c:pt>
                <c:pt idx="6">
                  <c:v>#N/A</c:v>
                </c:pt>
                <c:pt idx="7">
                  <c:v>2.4700000000000002</c:v>
                </c:pt>
                <c:pt idx="8">
                  <c:v>#N/A</c:v>
                </c:pt>
                <c:pt idx="9">
                  <c:v>2.48</c:v>
                </c:pt>
              </c:numCache>
            </c:numRef>
          </c:val>
          <c:extLst>
            <c:ext xmlns:c16="http://schemas.microsoft.com/office/drawing/2014/chart" uri="{C3380CC4-5D6E-409C-BE32-E72D297353CC}">
              <c16:uniqueId val="{00000007-3C06-4A1B-A096-3286548C6774}"/>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3.81</c:v>
                </c:pt>
                <c:pt idx="2">
                  <c:v>#N/A</c:v>
                </c:pt>
                <c:pt idx="3">
                  <c:v>5.93</c:v>
                </c:pt>
                <c:pt idx="4">
                  <c:v>#N/A</c:v>
                </c:pt>
                <c:pt idx="5">
                  <c:v>7.81</c:v>
                </c:pt>
                <c:pt idx="6">
                  <c:v>#N/A</c:v>
                </c:pt>
                <c:pt idx="7">
                  <c:v>6.7</c:v>
                </c:pt>
                <c:pt idx="8">
                  <c:v>#N/A</c:v>
                </c:pt>
                <c:pt idx="9">
                  <c:v>5.34</c:v>
                </c:pt>
              </c:numCache>
            </c:numRef>
          </c:val>
          <c:extLst>
            <c:ext xmlns:c16="http://schemas.microsoft.com/office/drawing/2014/chart" uri="{C3380CC4-5D6E-409C-BE32-E72D297353CC}">
              <c16:uniqueId val="{00000008-3C06-4A1B-A096-3286548C677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13.61</c:v>
                </c:pt>
                <c:pt idx="2">
                  <c:v>#N/A</c:v>
                </c:pt>
                <c:pt idx="3">
                  <c:v>14.57</c:v>
                </c:pt>
                <c:pt idx="4">
                  <c:v>#N/A</c:v>
                </c:pt>
                <c:pt idx="5">
                  <c:v>14.56</c:v>
                </c:pt>
                <c:pt idx="6">
                  <c:v>#N/A</c:v>
                </c:pt>
                <c:pt idx="7">
                  <c:v>10.4</c:v>
                </c:pt>
                <c:pt idx="8">
                  <c:v>#N/A</c:v>
                </c:pt>
                <c:pt idx="9">
                  <c:v>13.5</c:v>
                </c:pt>
              </c:numCache>
            </c:numRef>
          </c:val>
          <c:extLst>
            <c:ext xmlns:c16="http://schemas.microsoft.com/office/drawing/2014/chart" uri="{C3380CC4-5D6E-409C-BE32-E72D297353CC}">
              <c16:uniqueId val="{00000009-3C06-4A1B-A096-3286548C677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1408</c:v>
                </c:pt>
                <c:pt idx="5">
                  <c:v>1332</c:v>
                </c:pt>
                <c:pt idx="8">
                  <c:v>1186</c:v>
                </c:pt>
                <c:pt idx="11">
                  <c:v>1149</c:v>
                </c:pt>
                <c:pt idx="14">
                  <c:v>1064</c:v>
                </c:pt>
              </c:numCache>
            </c:numRef>
          </c:val>
          <c:extLst>
            <c:ext xmlns:c16="http://schemas.microsoft.com/office/drawing/2014/chart" uri="{C3380CC4-5D6E-409C-BE32-E72D297353CC}">
              <c16:uniqueId val="{00000000-2904-4A93-BFA0-697C1FB673F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904-4A93-BFA0-697C1FB673F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20</c:v>
                </c:pt>
                <c:pt idx="3">
                  <c:v>20</c:v>
                </c:pt>
                <c:pt idx="6">
                  <c:v>20</c:v>
                </c:pt>
                <c:pt idx="9">
                  <c:v>20</c:v>
                </c:pt>
                <c:pt idx="12">
                  <c:v>20</c:v>
                </c:pt>
              </c:numCache>
            </c:numRef>
          </c:val>
          <c:extLst>
            <c:ext xmlns:c16="http://schemas.microsoft.com/office/drawing/2014/chart" uri="{C3380CC4-5D6E-409C-BE32-E72D297353CC}">
              <c16:uniqueId val="{00000002-2904-4A93-BFA0-697C1FB673F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81</c:v>
                </c:pt>
                <c:pt idx="3">
                  <c:v>34</c:v>
                </c:pt>
                <c:pt idx="6">
                  <c:v>35</c:v>
                </c:pt>
                <c:pt idx="9">
                  <c:v>51</c:v>
                </c:pt>
                <c:pt idx="12">
                  <c:v>54</c:v>
                </c:pt>
              </c:numCache>
            </c:numRef>
          </c:val>
          <c:extLst>
            <c:ext xmlns:c16="http://schemas.microsoft.com/office/drawing/2014/chart" uri="{C3380CC4-5D6E-409C-BE32-E72D297353CC}">
              <c16:uniqueId val="{00000003-2904-4A93-BFA0-697C1FB673F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805</c:v>
                </c:pt>
                <c:pt idx="3">
                  <c:v>689</c:v>
                </c:pt>
                <c:pt idx="6">
                  <c:v>715</c:v>
                </c:pt>
                <c:pt idx="9">
                  <c:v>740</c:v>
                </c:pt>
                <c:pt idx="12">
                  <c:v>692</c:v>
                </c:pt>
              </c:numCache>
            </c:numRef>
          </c:val>
          <c:extLst>
            <c:ext xmlns:c16="http://schemas.microsoft.com/office/drawing/2014/chart" uri="{C3380CC4-5D6E-409C-BE32-E72D297353CC}">
              <c16:uniqueId val="{00000004-2904-4A93-BFA0-697C1FB673F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904-4A93-BFA0-697C1FB673F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904-4A93-BFA0-697C1FB673F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906</c:v>
                </c:pt>
                <c:pt idx="3">
                  <c:v>828</c:v>
                </c:pt>
                <c:pt idx="6">
                  <c:v>798</c:v>
                </c:pt>
                <c:pt idx="9">
                  <c:v>780</c:v>
                </c:pt>
                <c:pt idx="12">
                  <c:v>749</c:v>
                </c:pt>
              </c:numCache>
            </c:numRef>
          </c:val>
          <c:extLst>
            <c:ext xmlns:c16="http://schemas.microsoft.com/office/drawing/2014/chart" uri="{C3380CC4-5D6E-409C-BE32-E72D297353CC}">
              <c16:uniqueId val="{00000007-2904-4A93-BFA0-697C1FB673F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404</c:v>
                </c:pt>
                <c:pt idx="2">
                  <c:v>#N/A</c:v>
                </c:pt>
                <c:pt idx="3">
                  <c:v>#N/A</c:v>
                </c:pt>
                <c:pt idx="4">
                  <c:v>239</c:v>
                </c:pt>
                <c:pt idx="5">
                  <c:v>#N/A</c:v>
                </c:pt>
                <c:pt idx="6">
                  <c:v>#N/A</c:v>
                </c:pt>
                <c:pt idx="7">
                  <c:v>382</c:v>
                </c:pt>
                <c:pt idx="8">
                  <c:v>#N/A</c:v>
                </c:pt>
                <c:pt idx="9">
                  <c:v>#N/A</c:v>
                </c:pt>
                <c:pt idx="10">
                  <c:v>442</c:v>
                </c:pt>
                <c:pt idx="11">
                  <c:v>#N/A</c:v>
                </c:pt>
                <c:pt idx="12">
                  <c:v>#N/A</c:v>
                </c:pt>
                <c:pt idx="13">
                  <c:v>451</c:v>
                </c:pt>
                <c:pt idx="14">
                  <c:v>#N/A</c:v>
                </c:pt>
              </c:numCache>
            </c:numRef>
          </c:val>
          <c:smooth val="0"/>
          <c:extLst>
            <c:ext xmlns:c16="http://schemas.microsoft.com/office/drawing/2014/chart" uri="{C3380CC4-5D6E-409C-BE32-E72D297353CC}">
              <c16:uniqueId val="{00000008-2904-4A93-BFA0-697C1FB673F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7204</c:v>
                </c:pt>
                <c:pt idx="5">
                  <c:v>6761</c:v>
                </c:pt>
                <c:pt idx="8">
                  <c:v>5996</c:v>
                </c:pt>
                <c:pt idx="11">
                  <c:v>5548</c:v>
                </c:pt>
                <c:pt idx="14">
                  <c:v>5048</c:v>
                </c:pt>
              </c:numCache>
            </c:numRef>
          </c:val>
          <c:extLst>
            <c:ext xmlns:c16="http://schemas.microsoft.com/office/drawing/2014/chart" uri="{C3380CC4-5D6E-409C-BE32-E72D297353CC}">
              <c16:uniqueId val="{00000000-4E70-4C2D-BCF3-5097AA682DF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5518</c:v>
                </c:pt>
                <c:pt idx="5">
                  <c:v>5716</c:v>
                </c:pt>
                <c:pt idx="8">
                  <c:v>4961</c:v>
                </c:pt>
                <c:pt idx="11">
                  <c:v>4385</c:v>
                </c:pt>
                <c:pt idx="14">
                  <c:v>3838</c:v>
                </c:pt>
              </c:numCache>
            </c:numRef>
          </c:val>
          <c:extLst>
            <c:ext xmlns:c16="http://schemas.microsoft.com/office/drawing/2014/chart" uri="{C3380CC4-5D6E-409C-BE32-E72D297353CC}">
              <c16:uniqueId val="{00000001-4E70-4C2D-BCF3-5097AA682DF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20578</c:v>
                </c:pt>
                <c:pt idx="5">
                  <c:v>19536</c:v>
                </c:pt>
                <c:pt idx="8">
                  <c:v>20636</c:v>
                </c:pt>
                <c:pt idx="11">
                  <c:v>20560</c:v>
                </c:pt>
                <c:pt idx="14">
                  <c:v>20088</c:v>
                </c:pt>
              </c:numCache>
            </c:numRef>
          </c:val>
          <c:extLst>
            <c:ext xmlns:c16="http://schemas.microsoft.com/office/drawing/2014/chart" uri="{C3380CC4-5D6E-409C-BE32-E72D297353CC}">
              <c16:uniqueId val="{00000002-4E70-4C2D-BCF3-5097AA682DF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E70-4C2D-BCF3-5097AA682DF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E70-4C2D-BCF3-5097AA682DF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1355</c:v>
                </c:pt>
                <c:pt idx="3">
                  <c:v>0</c:v>
                </c:pt>
                <c:pt idx="6">
                  <c:v>0</c:v>
                </c:pt>
                <c:pt idx="9">
                  <c:v>0</c:v>
                </c:pt>
                <c:pt idx="12">
                  <c:v>0</c:v>
                </c:pt>
              </c:numCache>
            </c:numRef>
          </c:val>
          <c:extLst>
            <c:ext xmlns:c16="http://schemas.microsoft.com/office/drawing/2014/chart" uri="{C3380CC4-5D6E-409C-BE32-E72D297353CC}">
              <c16:uniqueId val="{00000005-4E70-4C2D-BCF3-5097AA682DF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362</c:v>
                </c:pt>
                <c:pt idx="3">
                  <c:v>314</c:v>
                </c:pt>
                <c:pt idx="6">
                  <c:v>256</c:v>
                </c:pt>
                <c:pt idx="9">
                  <c:v>293</c:v>
                </c:pt>
                <c:pt idx="12">
                  <c:v>279</c:v>
                </c:pt>
              </c:numCache>
            </c:numRef>
          </c:val>
          <c:extLst>
            <c:ext xmlns:c16="http://schemas.microsoft.com/office/drawing/2014/chart" uri="{C3380CC4-5D6E-409C-BE32-E72D297353CC}">
              <c16:uniqueId val="{00000006-4E70-4C2D-BCF3-5097AA682DF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181</c:v>
                </c:pt>
                <c:pt idx="3">
                  <c:v>191</c:v>
                </c:pt>
                <c:pt idx="6">
                  <c:v>213</c:v>
                </c:pt>
                <c:pt idx="9">
                  <c:v>216</c:v>
                </c:pt>
                <c:pt idx="12">
                  <c:v>227</c:v>
                </c:pt>
              </c:numCache>
            </c:numRef>
          </c:val>
          <c:extLst>
            <c:ext xmlns:c16="http://schemas.microsoft.com/office/drawing/2014/chart" uri="{C3380CC4-5D6E-409C-BE32-E72D297353CC}">
              <c16:uniqueId val="{00000007-4E70-4C2D-BCF3-5097AA682DF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6219</c:v>
                </c:pt>
                <c:pt idx="3">
                  <c:v>6123</c:v>
                </c:pt>
                <c:pt idx="6">
                  <c:v>5503</c:v>
                </c:pt>
                <c:pt idx="9">
                  <c:v>5734</c:v>
                </c:pt>
                <c:pt idx="12">
                  <c:v>5458</c:v>
                </c:pt>
              </c:numCache>
            </c:numRef>
          </c:val>
          <c:extLst>
            <c:ext xmlns:c16="http://schemas.microsoft.com/office/drawing/2014/chart" uri="{C3380CC4-5D6E-409C-BE32-E72D297353CC}">
              <c16:uniqueId val="{00000008-4E70-4C2D-BCF3-5097AA682DF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1035</c:v>
                </c:pt>
                <c:pt idx="3">
                  <c:v>1152</c:v>
                </c:pt>
                <c:pt idx="6">
                  <c:v>1026</c:v>
                </c:pt>
                <c:pt idx="9">
                  <c:v>850</c:v>
                </c:pt>
                <c:pt idx="12">
                  <c:v>939</c:v>
                </c:pt>
              </c:numCache>
            </c:numRef>
          </c:val>
          <c:extLst>
            <c:ext xmlns:c16="http://schemas.microsoft.com/office/drawing/2014/chart" uri="{C3380CC4-5D6E-409C-BE32-E72D297353CC}">
              <c16:uniqueId val="{00000009-4E70-4C2D-BCF3-5097AA682DF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6068</c:v>
                </c:pt>
                <c:pt idx="3">
                  <c:v>6509</c:v>
                </c:pt>
                <c:pt idx="6">
                  <c:v>6570</c:v>
                </c:pt>
                <c:pt idx="9">
                  <c:v>6105</c:v>
                </c:pt>
                <c:pt idx="12">
                  <c:v>6160</c:v>
                </c:pt>
              </c:numCache>
            </c:numRef>
          </c:val>
          <c:extLst>
            <c:ext xmlns:c16="http://schemas.microsoft.com/office/drawing/2014/chart" uri="{C3380CC4-5D6E-409C-BE32-E72D297353CC}">
              <c16:uniqueId val="{0000000A-4E70-4C2D-BCF3-5097AA682DF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E70-4C2D-BCF3-5097AA682DF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7656</c:v>
                </c:pt>
                <c:pt idx="1">
                  <c:v>7535</c:v>
                </c:pt>
                <c:pt idx="2">
                  <c:v>7047</c:v>
                </c:pt>
              </c:numCache>
            </c:numRef>
          </c:val>
          <c:extLst>
            <c:ext xmlns:c16="http://schemas.microsoft.com/office/drawing/2014/chart" uri="{C3380CC4-5D6E-409C-BE32-E72D297353CC}">
              <c16:uniqueId val="{00000000-6687-45C7-8FF6-DBE68BD27BC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144</c:v>
                </c:pt>
                <c:pt idx="1">
                  <c:v>145</c:v>
                </c:pt>
                <c:pt idx="2">
                  <c:v>145</c:v>
                </c:pt>
              </c:numCache>
            </c:numRef>
          </c:val>
          <c:extLst>
            <c:ext xmlns:c16="http://schemas.microsoft.com/office/drawing/2014/chart" uri="{C3380CC4-5D6E-409C-BE32-E72D297353CC}">
              <c16:uniqueId val="{00000001-6687-45C7-8FF6-DBE68BD27BC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11896</c:v>
                </c:pt>
                <c:pt idx="1">
                  <c:v>11990</c:v>
                </c:pt>
                <c:pt idx="2">
                  <c:v>12122</c:v>
                </c:pt>
              </c:numCache>
            </c:numRef>
          </c:val>
          <c:extLst>
            <c:ext xmlns:c16="http://schemas.microsoft.com/office/drawing/2014/chart" uri="{C3380CC4-5D6E-409C-BE32-E72D297353CC}">
              <c16:uniqueId val="{00000002-6687-45C7-8FF6-DBE68BD27BC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{52B941D1-D23E-4501-82E7-EFFFBDB536DD}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375-4F03-A590-CB6B9B6CC30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{9D5C62FB-7A3B-4B7D-8DEE-E781CF60699C}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375-4F03-A590-CB6B9B6CC30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{9D9DA55B-854E-4E13-B2E5-04DA4F986731}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375-4F03-A590-CB6B9B6CC30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{C8F2C0D7-8120-4585-BBC1-A06A5D241D05}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375-4F03-A590-CB6B9B6CC30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{F9D4FEAF-864A-482E-934B-B5D1A911C7D8}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375-4F03-A590-CB6B9B6CC30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{6FCC9B84-01F2-4241-881B-700A2F133423}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375-4F03-A590-CB6B9B6CC30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{9B590A80-9727-4C41-B610-6E89F72AAAC5}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375-4F03-A590-CB6B9B6CC30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{25D3FC7F-0068-4159-8AE9-62E04609D628}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375-4F03-A590-CB6B9B6CC30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{80B4FABC-3FCF-4900-AA88-B2E1EDFD5616}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375-4F03-A590-CB6B9B6CC30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57.5</c:v>
                </c:pt>
                <c:pt idx="16">
                  <c:v>57</c:v>
                </c:pt>
                <c:pt idx="24">
                  <c:v>58.5</c:v>
                </c:pt>
                <c:pt idx="32">
                  <c:v>59.7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375-4F03-A590-CB6B9B6CC30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{1F5E7FF1-D4E6-43CA-8AAE-8FD88D9A45F4}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375-4F03-A590-CB6B9B6CC30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{2184D990-0FAA-4005-85A1-38D7E88C20F3}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375-4F03-A590-CB6B9B6CC30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{0299A234-184E-46A9-8A2A-FB6A5C902A49}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375-4F03-A590-CB6B9B6CC30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{19D4A19E-7357-496E-9949-B777E98DE8BA}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375-4F03-A590-CB6B9B6CC30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{284140C3-5319-4892-B502-FD9B07ED1459}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375-4F03-A590-CB6B9B6CC30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{30D85378-D87E-4228-8D7E-AB7CC8730107}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375-4F03-A590-CB6B9B6CC30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{6A06919D-965E-4243-9BCC-E6358747CBBF}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375-4F03-A590-CB6B9B6CC30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{393BAF26-ADAE-45A3-AB10-E5A05B4E18FE}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375-4F03-A590-CB6B9B6CC30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{7EF81ED7-CF12-4A39-B34A-9B5668C7EE88}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375-4F03-A590-CB6B9B6CC30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62.2</c:v>
                </c:pt>
                <c:pt idx="16">
                  <c:v>63.2</c:v>
                </c:pt>
                <c:pt idx="24">
                  <c:v>64.599999999999994</c:v>
                </c:pt>
                <c:pt idx="32">
                  <c:v>65.900000000000006</c:v>
                </c:pt>
              </c:numCache>
            </c:numRef>
          </c:xVal>
          <c:yVal>
            <c:numRef>
              <c:f>公会計指標分析・財政指標組合せ分析表!$BP$55:$DC$55</c:f>
              <c:numCache>
                <c:formatCode>#,##0.0;"▲ "#,##0.0</c:formatCode>
                <c:ptCount val="40"/>
                <c:pt idx="8">
                  <c:v>18</c:v>
                </c:pt>
                <c:pt idx="16">
                  <c:v>12.7</c:v>
                </c:pt>
                <c:pt idx="24">
                  <c:v>10</c:v>
                </c:pt>
                <c:pt idx="32">
                  <c:v>6</c:v>
                </c:pt>
              </c:numCache>
            </c:numRef>
          </c:yVal>
          <c:smooth val="0"/>
          <c:extLst>
            <c:ext xmlns:c16="http://schemas.microsoft.com/office/drawing/2014/chart" uri="{C3380CC4-5D6E-409C-BE32-E72D297353CC}">
              <c16:uniqueId val="{00000013-2375-4F03-A590-CB6B9B6CC308}"/>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{1E16555D-C581-4B77-9543-58689DEC1622}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CCD-4C8B-9504-C2C32C9FB5C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{01CE7EE7-0B03-493B-88E6-1D724AEC5F73}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CCD-4C8B-9504-C2C32C9FB5C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{5AECDC87-F1D2-4187-93AC-D8A0ECB7F2DA}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CCD-4C8B-9504-C2C32C9FB5C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{6BAA7C5E-AF8C-4BFD-8326-D962F074C5AC}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CCD-4C8B-9504-C2C32C9FB5C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{6164733A-78B1-4A29-B88F-A9D3AEC98403}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CCD-4C8B-9504-C2C32C9FB5C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{0E67015E-70B1-407A-A67F-B6832C5EE3E1}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CCD-4C8B-9504-C2C32C9FB5C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{D343291D-78E2-40CF-92E0-FFC9F2F45B5F}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CCD-4C8B-9504-C2C32C9FB5C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{706F265F-4222-4477-AEAA-D0F452F6FFDA}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CCD-4C8B-9504-C2C32C9FB5C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{4D44D49A-957B-4F49-AFC0-E5DB71861C19}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CCD-4C8B-9504-C2C32C9FB5C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c:v>
                </c:pt>
                <c:pt idx="8">
                  <c:v>2.2999999999999998</c:v>
                </c:pt>
                <c:pt idx="16">
                  <c:v>2.2000000000000002</c:v>
                </c:pt>
                <c:pt idx="24">
                  <c:v>2.2000000000000002</c:v>
                </c:pt>
                <c:pt idx="32">
                  <c:v>2.5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CCD-4C8B-9504-C2C32C9FB5C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{77AD67F5-0D47-47F8-BBBD-C2BBE669C3BA}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CCD-4C8B-9504-C2C32C9FB5C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{8C839A18-2CEE-483A-BB1F-1C4AC72E9387}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CCD-4C8B-9504-C2C32C9FB5C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{3EEC9DA2-FFE4-434F-8153-06FCB1059700}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CCD-4C8B-9504-C2C32C9FB5C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{D968CEC8-54B8-40E1-BF62-EF19C7A35848}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CCD-4C8B-9504-C2C32C9FB5C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{23A48B88-8CD9-4D29-BEB9-2B89F346060A}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CCD-4C8B-9504-C2C32C9FB5C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{E5BFE12D-265F-4E5C-9813-1CB0E7CE0881}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CCD-4C8B-9504-C2C32C9FB5C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{9C7BB208-6C89-43CA-BBF6-DE819CE757FD}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CCD-4C8B-9504-C2C32C9FB5C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{44D7D537-AE81-4F59-94FD-C4A5AFFB0E8D}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CCD-4C8B-9504-C2C32C9FB5C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{87D95649-3D99-479C-8C8A-49F4BFA7BCE5}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CCD-4C8B-9504-C2C32C9FB5C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ECCD-4C8B-9504-C2C32C9FB5C7}"/>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愛知県みよし市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61,408
58,504
32.19
35,761,760
32,207,335
2,512,531
18,598,092
6,160,317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本市は、輸送用機械器具製造業が主軸の地域となっており、それに関連する法人市民税や固定資産税の税収があるため、財政力指数は、類似団体平均を大きく上回る１．３</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８</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しかし、近年の法人市民税の一部国税化や米中貿易摩擦、原材料価格の高騰、為替変動の影響等を受けており、財政力指数は、令和元年度以降低下傾向にあったが、コロナ禍の鎮静化による経済活動の回復等により個人市民税の総所得金額や家屋の新増築等の伸びに伴い、昨年度より若干増加した。安定した税収を確保するため、今後も企業立地の推進や支援等を行いながら、他の財源についても研究し歳入を確保し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169333</xdr:rowOff>
    </xdr:from>
    <xdr:to>
      <xdr:col>23</xdr:col>
      <xdr:colOff>133350</xdr:colOff>
      <xdr:row>37</xdr:row>
      <xdr:rowOff>51505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341533"/>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51505</xdr:rowOff>
    </xdr:from>
    <xdr:to>
      <xdr:col>19</xdr:col>
      <xdr:colOff>133350</xdr:colOff>
      <xdr:row>37</xdr:row>
      <xdr:rowOff>78317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639515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129117</xdr:rowOff>
    </xdr:from>
    <xdr:to>
      <xdr:col>15</xdr:col>
      <xdr:colOff>82550</xdr:colOff>
      <xdr:row>37</xdr:row>
      <xdr:rowOff>78317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30131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129117</xdr:rowOff>
    </xdr:from>
    <xdr:to>
      <xdr:col>11</xdr:col>
      <xdr:colOff>31750</xdr:colOff>
      <xdr:row>36</xdr:row>
      <xdr:rowOff>142522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63013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118533</xdr:rowOff>
    </xdr:from>
    <xdr:to>
      <xdr:col>23</xdr:col>
      <xdr:colOff>184150</xdr:colOff>
      <xdr:row>37</xdr:row>
      <xdr:rowOff>48683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39810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212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705</xdr:rowOff>
    </xdr:from>
    <xdr:to>
      <xdr:col>19</xdr:col>
      <xdr:colOff>184150</xdr:colOff>
      <xdr:row>37</xdr:row>
      <xdr:rowOff>102305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34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112482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1132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27517</xdr:rowOff>
    </xdr:from>
    <xdr:to>
      <xdr:col>15</xdr:col>
      <xdr:colOff>133350</xdr:colOff>
      <xdr:row>37</xdr:row>
      <xdr:rowOff>129117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139294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78317</xdr:rowOff>
    </xdr:from>
    <xdr:to>
      <xdr:col>11</xdr:col>
      <xdr:colOff>82550</xdr:colOff>
      <xdr:row>37</xdr:row>
      <xdr:rowOff>8467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25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18644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01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91722</xdr:rowOff>
    </xdr:from>
    <xdr:to>
      <xdr:col>7</xdr:col>
      <xdr:colOff>31750</xdr:colOff>
      <xdr:row>37</xdr:row>
      <xdr:rowOff>21872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26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32049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032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母数となる経常一般財源（地方税）が類似団体平均を大きく上回っていることにより、経常収支比率は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７７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％となっている。数値が昨年度と比較し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、小さく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なっているのは、法人市民税の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働き方改革に伴い、事業を見直し、業務のデジタル化・効率化をすることで、人件費の削減に努めている。扶助費は、増加傾向にあり、更に増加していくことが想定されるため、今後も事務事業の見直しを進めるとともに、優先度の低い事務事業については、計画的に廃止・縮小を進め、経常経費の削減を図っていく。</a:t>
          </a:r>
          <a:endParaRPr lang="ja-JP" altLang="ja-JP" sz="1400">
            <a:effectLst/>
            <a:latin typeface="ＭＳ Ｐゴシック" panose="020B0600070205080204" pitchFamily="50" charset="-128"/>
            <a:ea typeface="ＭＳ Ｐゴシック" panose="020B0600070205080204" pitchFamily="50" charset="-128"/>
          </a:endParaRPr>
        </a:p>
        <a:p>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96838</xdr:rowOff>
    </xdr:from>
    <xdr:to>
      <xdr:col>23</xdr:col>
      <xdr:colOff>133350</xdr:colOff>
      <xdr:row>61</xdr:row>
      <xdr:rowOff>16828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040938"/>
          <a:ext cx="8382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133032</xdr:rowOff>
    </xdr:from>
    <xdr:to>
      <xdr:col>19</xdr:col>
      <xdr:colOff>133350</xdr:colOff>
      <xdr:row>61</xdr:row>
      <xdr:rowOff>16828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077132"/>
          <a:ext cx="889000" cy="398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133032</xdr:rowOff>
    </xdr:from>
    <xdr:to>
      <xdr:col>15</xdr:col>
      <xdr:colOff>82550</xdr:colOff>
      <xdr:row>60</xdr:row>
      <xdr:rowOff>97790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077132"/>
          <a:ext cx="889000" cy="30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166688</xdr:rowOff>
    </xdr:from>
    <xdr:to>
      <xdr:col>11</xdr:col>
      <xdr:colOff>31750</xdr:colOff>
      <xdr:row>60</xdr:row>
      <xdr:rowOff>97790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1447800" y="10282238"/>
          <a:ext cx="889000" cy="10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46038</xdr:rowOff>
    </xdr:from>
    <xdr:to>
      <xdr:col>23</xdr:col>
      <xdr:colOff>184150</xdr:colOff>
      <xdr:row>58</xdr:row>
      <xdr:rowOff>147638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999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57</xdr:row>
      <xdr:rowOff>138765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9911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137478</xdr:rowOff>
    </xdr:from>
    <xdr:to>
      <xdr:col>19</xdr:col>
      <xdr:colOff>184150</xdr:colOff>
      <xdr:row>61</xdr:row>
      <xdr:rowOff>67628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4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77805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193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82232</xdr:rowOff>
    </xdr:from>
    <xdr:to>
      <xdr:col>15</xdr:col>
      <xdr:colOff>133350</xdr:colOff>
      <xdr:row>59</xdr:row>
      <xdr:rowOff>12382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02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22559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979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46990</xdr:rowOff>
    </xdr:from>
    <xdr:to>
      <xdr:col>11</xdr:col>
      <xdr:colOff>82550</xdr:colOff>
      <xdr:row>60</xdr:row>
      <xdr:rowOff>148590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158767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0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115888</xdr:rowOff>
    </xdr:from>
    <xdr:to>
      <xdr:col>7</xdr:col>
      <xdr:colOff>31750</xdr:colOff>
      <xdr:row>60</xdr:row>
      <xdr:rowOff>46038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23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56215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000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[182,195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１人当たりの人件費・物件費等決算額が類似団体平均を上回っているのは、主に物件費が要因となっている。これは、施設の指定管理制度の導入や民営化、道路等の改修工事にかかる設計・調査の費用により、委託料が多くなっているためで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また令和６</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(2024)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年度は基幹系システムの標準化委託費の増による影響も大きい。</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多様化する市民ニーズへの対応経費や公共施設の維持管理費用は、ますます増加していくものと思われるため、今後も施設の統廃合や民営化、民間の活力を活用した事業方式を含めて検討をしていく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87246</xdr:rowOff>
    </xdr:from>
    <xdr:to>
      <xdr:col>23</xdr:col>
      <xdr:colOff>133350</xdr:colOff>
      <xdr:row>84</xdr:row>
      <xdr:rowOff>59989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317596"/>
          <a:ext cx="838200" cy="14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87246</xdr:rowOff>
    </xdr:from>
    <xdr:to>
      <xdr:col>19</xdr:col>
      <xdr:colOff>133350</xdr:colOff>
      <xdr:row>83</xdr:row>
      <xdr:rowOff>90954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317596"/>
          <a:ext cx="889000" cy="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73371</xdr:rowOff>
    </xdr:from>
    <xdr:to>
      <xdr:col>15</xdr:col>
      <xdr:colOff>82550</xdr:colOff>
      <xdr:row>83</xdr:row>
      <xdr:rowOff>90954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303721"/>
          <a:ext cx="889000" cy="17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113867</xdr:rowOff>
    </xdr:from>
    <xdr:to>
      <xdr:col>11</xdr:col>
      <xdr:colOff>31750</xdr:colOff>
      <xdr:row>83</xdr:row>
      <xdr:rowOff>73371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72767"/>
          <a:ext cx="889000" cy="130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9189</xdr:rowOff>
    </xdr:from>
    <xdr:to>
      <xdr:col>23</xdr:col>
      <xdr:colOff>184150</xdr:colOff>
      <xdr:row>84</xdr:row>
      <xdr:rowOff>110789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41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152716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383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36446</xdr:rowOff>
    </xdr:from>
    <xdr:to>
      <xdr:col>19</xdr:col>
      <xdr:colOff>184150</xdr:colOff>
      <xdr:row>83</xdr:row>
      <xdr:rowOff>138046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6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122823</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353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40154</xdr:rowOff>
    </xdr:from>
    <xdr:to>
      <xdr:col>15</xdr:col>
      <xdr:colOff>133350</xdr:colOff>
      <xdr:row>83</xdr:row>
      <xdr:rowOff>141754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7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126531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35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22571</xdr:rowOff>
    </xdr:from>
    <xdr:to>
      <xdr:col>11</xdr:col>
      <xdr:colOff>82550</xdr:colOff>
      <xdr:row>83</xdr:row>
      <xdr:rowOff>124171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5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108948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339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63067</xdr:rowOff>
    </xdr:from>
    <xdr:to>
      <xdr:col>7</xdr:col>
      <xdr:colOff>31750</xdr:colOff>
      <xdr:row>82</xdr:row>
      <xdr:rowOff>164667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2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149444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208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ラスパイレス指数については、９７．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と類似団体平均と比較して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低い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水準となっている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。これは職員の平均年齢が若く、地域手当の支給率も近隣市町村と比較し適正水準に抑制しているためである。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今後も類似団体や近隣市町村の動向に留意しつつ、人事評価制度の適切な運用及び昇給などにより、給与水準の適正化に努めていく。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85</xdr:row>
      <xdr:rowOff>117929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639471"/>
          <a:ext cx="8382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117929</xdr:rowOff>
    </xdr:from>
    <xdr:to>
      <xdr:col>77</xdr:col>
      <xdr:colOff>44450</xdr:colOff>
      <xdr:row>86</xdr:row>
      <xdr:rowOff>170543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691179"/>
          <a:ext cx="889000"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86</xdr:row>
      <xdr:rowOff>170543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605000"/>
          <a:ext cx="889000" cy="3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134257</xdr:rowOff>
    </xdr:from>
    <xdr:to>
      <xdr:col>68</xdr:col>
      <xdr:colOff>152400</xdr:colOff>
      <xdr:row>85</xdr:row>
      <xdr:rowOff>31750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5360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31948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43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67129</xdr:rowOff>
    </xdr:from>
    <xdr:to>
      <xdr:col>77</xdr:col>
      <xdr:colOff>95250</xdr:colOff>
      <xdr:row>85</xdr:row>
      <xdr:rowOff>168729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119743</xdr:rowOff>
    </xdr:from>
    <xdr:to>
      <xdr:col>73</xdr:col>
      <xdr:colOff>44450</xdr:colOff>
      <xdr:row>87</xdr:row>
      <xdr:rowOff>49893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34670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平成１８</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(2006)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年度から職員定員管理計画を策定し、計画的な職員数削減を実施してきていることから、人口１，０００人当たり職員数は、６．４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人と類似団体平均を下回っている。指定管理者制度の導入や委託等を行いながら、今後も、職員定員管理計画に基づき管理を行うことで、過度な職員配置とならないよう努めていく。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68490</xdr:rowOff>
    </xdr:from>
    <xdr:to>
      <xdr:col>81</xdr:col>
      <xdr:colOff>44450</xdr:colOff>
      <xdr:row>60</xdr:row>
      <xdr:rowOff>73660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355490"/>
          <a:ext cx="83820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73660</xdr:rowOff>
    </xdr:from>
    <xdr:to>
      <xdr:col>77</xdr:col>
      <xdr:colOff>44450</xdr:colOff>
      <xdr:row>60</xdr:row>
      <xdr:rowOff>75384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360660"/>
          <a:ext cx="8890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75384</xdr:rowOff>
    </xdr:from>
    <xdr:to>
      <xdr:col>72</xdr:col>
      <xdr:colOff>203200</xdr:colOff>
      <xdr:row>60</xdr:row>
      <xdr:rowOff>78831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362384"/>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78831</xdr:rowOff>
    </xdr:from>
    <xdr:to>
      <xdr:col>68</xdr:col>
      <xdr:colOff>152400</xdr:colOff>
      <xdr:row>60</xdr:row>
      <xdr:rowOff>78831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658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17690</xdr:rowOff>
    </xdr:from>
    <xdr:to>
      <xdr:col>81</xdr:col>
      <xdr:colOff>95250</xdr:colOff>
      <xdr:row>60</xdr:row>
      <xdr:rowOff>119290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0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34217</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49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22860</xdr:rowOff>
    </xdr:from>
    <xdr:to>
      <xdr:col>77</xdr:col>
      <xdr:colOff>95250</xdr:colOff>
      <xdr:row>60</xdr:row>
      <xdr:rowOff>124460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134637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7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24584</xdr:rowOff>
    </xdr:from>
    <xdr:to>
      <xdr:col>73</xdr:col>
      <xdr:colOff>44450</xdr:colOff>
      <xdr:row>60</xdr:row>
      <xdr:rowOff>126184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1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136361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8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28031</xdr:rowOff>
    </xdr:from>
    <xdr:to>
      <xdr:col>68</xdr:col>
      <xdr:colOff>203200</xdr:colOff>
      <xdr:row>60</xdr:row>
      <xdr:rowOff>129631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1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139808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83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28031</xdr:rowOff>
    </xdr:from>
    <xdr:to>
      <xdr:col>64</xdr:col>
      <xdr:colOff>152400</xdr:colOff>
      <xdr:row>60</xdr:row>
      <xdr:rowOff>129631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1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139808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83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実質公債費比率は、２．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平均を下回っている。主な要因としては、類似団体平均を上回る税収入により、基準財政収入額及び標準財政規模が大きくなっているためである。過去に借り入れた地方債の償還終了や新たに借り入れた地方債の償還開始などで、若干の数値の増減は見られるが、毎年、低い水準で推移しており、今後も世代間の負担と公平性と将来負担のバランスをとりながら、過度に起債に頼らない財政運営を継続し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73237</xdr:rowOff>
    </xdr:from>
    <xdr:to>
      <xdr:col>81</xdr:col>
      <xdr:colOff>44450</xdr:colOff>
      <xdr:row>39</xdr:row>
      <xdr:rowOff>97367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759787"/>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73237</xdr:rowOff>
    </xdr:from>
    <xdr:to>
      <xdr:col>77</xdr:col>
      <xdr:colOff>44450</xdr:colOff>
      <xdr:row>39</xdr:row>
      <xdr:rowOff>73237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7597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73237</xdr:rowOff>
    </xdr:from>
    <xdr:to>
      <xdr:col>72</xdr:col>
      <xdr:colOff>203200</xdr:colOff>
      <xdr:row>39</xdr:row>
      <xdr:rowOff>81280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7597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81280</xdr:rowOff>
    </xdr:from>
    <xdr:to>
      <xdr:col>68</xdr:col>
      <xdr:colOff>152400</xdr:colOff>
      <xdr:row>39</xdr:row>
      <xdr:rowOff>137583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76783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63094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7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22437</xdr:rowOff>
    </xdr:from>
    <xdr:to>
      <xdr:col>77</xdr:col>
      <xdr:colOff>95250</xdr:colOff>
      <xdr:row>39</xdr:row>
      <xdr:rowOff>124037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134214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7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22437</xdr:rowOff>
    </xdr:from>
    <xdr:to>
      <xdr:col>73</xdr:col>
      <xdr:colOff>44450</xdr:colOff>
      <xdr:row>39</xdr:row>
      <xdr:rowOff>124037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7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134214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30480</xdr:rowOff>
    </xdr:from>
    <xdr:to>
      <xdr:col>68</xdr:col>
      <xdr:colOff>203200</xdr:colOff>
      <xdr:row>39</xdr:row>
      <xdr:rowOff>132080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142257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8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86783</xdr:rowOff>
    </xdr:from>
    <xdr:to>
      <xdr:col>64</xdr:col>
      <xdr:colOff>152400</xdr:colOff>
      <xdr:row>40</xdr:row>
      <xdr:rowOff>16933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27110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額に対して充当可能財源等が上回るため、将来負担比率の表示はない。これは、過去から現在に至るまで市債発行の抑制や、基金の計画的な積み立てに努めてきた結果である。引き続き、健全財政と適正な将来負担の維持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愛知県みよし市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61,408
58,504
32.19
35,761,760
32,207,335
2,512,531
18,598,092
6,160,317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類似団体平均と比較して経常一般財源が多いことや、消防やごみ処理などの事務を一部事務組合で行っていることから、人件費に係る経常収支比率は低い数値となっている。数値が昨年度と比較し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小さく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なっているのは、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経常一般財源における地方税の増によるものである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。指定管理者制度の導入や直営から民営への移行、働き方改革に伴い、事業を見直し、業務のデジタル化・効率化をすることで、人件費の削減に努めている。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17272</xdr:rowOff>
    </xdr:from>
    <xdr:to>
      <xdr:col>24</xdr:col>
      <xdr:colOff>25400</xdr:colOff>
      <xdr:row>36</xdr:row>
      <xdr:rowOff>81280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18947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36</xdr:row>
      <xdr:rowOff>81280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849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xdr:rowOff>
    </xdr:from>
    <xdr:to>
      <xdr:col>15</xdr:col>
      <xdr:colOff>98425</xdr:colOff>
      <xdr:row>36</xdr:row>
      <xdr:rowOff>136144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184900"/>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108712</xdr:rowOff>
    </xdr:from>
    <xdr:to>
      <xdr:col>11</xdr:col>
      <xdr:colOff>9525</xdr:colOff>
      <xdr:row>36</xdr:row>
      <xdr:rowOff>136144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2809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137922</xdr:rowOff>
    </xdr:from>
    <xdr:to>
      <xdr:col>24</xdr:col>
      <xdr:colOff>76200</xdr:colOff>
      <xdr:row>36</xdr:row>
      <xdr:rowOff>68072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154449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8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30480</xdr:rowOff>
    </xdr:from>
    <xdr:to>
      <xdr:col>20</xdr:col>
      <xdr:colOff>38100</xdr:colOff>
      <xdr:row>36</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142257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85344</xdr:rowOff>
    </xdr:from>
    <xdr:to>
      <xdr:col>11</xdr:col>
      <xdr:colOff>60325</xdr:colOff>
      <xdr:row>37</xdr:row>
      <xdr:rowOff>15494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25671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57912</xdr:rowOff>
    </xdr:from>
    <xdr:to>
      <xdr:col>6</xdr:col>
      <xdr:colOff>171450</xdr:colOff>
      <xdr:row>36</xdr:row>
      <xdr:rowOff>159512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169689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指定管理者制度の導入や直営から民営への移行、道路等の改修工事にかかる設計・調査の費用や委託料が多くなっていることから物件費に係る経常収支比率は、類似団体平均を上回っている。数値が昨年度と比較し小さくなっているのは、経常一般財源における地方税の増によるもの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今後も効率的な施設管理と経費削減を進める必要がある。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107950</xdr:rowOff>
    </xdr:from>
    <xdr:to>
      <xdr:col>82</xdr:col>
      <xdr:colOff>107950</xdr:colOff>
      <xdr:row>18</xdr:row>
      <xdr:rowOff>50800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0226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100330</xdr:rowOff>
    </xdr:from>
    <xdr:to>
      <xdr:col>78</xdr:col>
      <xdr:colOff>69850</xdr:colOff>
      <xdr:row>18</xdr:row>
      <xdr:rowOff>50800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0149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77470</xdr:rowOff>
    </xdr:from>
    <xdr:to>
      <xdr:col>73</xdr:col>
      <xdr:colOff>180975</xdr:colOff>
      <xdr:row>17</xdr:row>
      <xdr:rowOff>100330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921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77470</xdr:rowOff>
    </xdr:from>
    <xdr:to>
      <xdr:col>69</xdr:col>
      <xdr:colOff>92075</xdr:colOff>
      <xdr:row>17</xdr:row>
      <xdr:rowOff>92710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921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29227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0</xdr:rowOff>
    </xdr:from>
    <xdr:to>
      <xdr:col>78</xdr:col>
      <xdr:colOff>120650</xdr:colOff>
      <xdr:row>18</xdr:row>
      <xdr:rowOff>101600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86377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7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49530</xdr:rowOff>
    </xdr:from>
    <xdr:to>
      <xdr:col>74</xdr:col>
      <xdr:colOff>31750</xdr:colOff>
      <xdr:row>17</xdr:row>
      <xdr:rowOff>151130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135907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26670</xdr:rowOff>
    </xdr:from>
    <xdr:to>
      <xdr:col>69</xdr:col>
      <xdr:colOff>142875</xdr:colOff>
      <xdr:row>17</xdr:row>
      <xdr:rowOff>128270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113047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41910</xdr:rowOff>
    </xdr:from>
    <xdr:to>
      <xdr:col>65</xdr:col>
      <xdr:colOff>53975</xdr:colOff>
      <xdr:row>17</xdr:row>
      <xdr:rowOff>143510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128287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類似団体平均と比較して経常一般財源が多いことから、扶助費に係る経常収支比率は低い数値となっている。高齢者医療費や各種手当支給などに係る費用が増加傾向にあ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経常一般財源における地方税の増により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昨年度より数値が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小さく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なっている。今後も社会保障関係経費の増加が見込まれるため、事業の見直しを進め、経費の縮減に努めていく。</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25400</xdr:rowOff>
    </xdr:from>
    <xdr:to>
      <xdr:col>24</xdr:col>
      <xdr:colOff>25400</xdr:colOff>
      <xdr:row>61</xdr:row>
      <xdr:rowOff>44450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2837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16527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44450</xdr:rowOff>
    </xdr:from>
    <xdr:to>
      <xdr:col>24</xdr:col>
      <xdr:colOff>114300</xdr:colOff>
      <xdr:row>61</xdr:row>
      <xdr:rowOff>44450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111777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25400</xdr:rowOff>
    </xdr:from>
    <xdr:to>
      <xdr:col>24</xdr:col>
      <xdr:colOff>114300</xdr:colOff>
      <xdr:row>54</xdr:row>
      <xdr:rowOff>25400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28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50800</xdr:rowOff>
    </xdr:from>
    <xdr:to>
      <xdr:col>24</xdr:col>
      <xdr:colOff>25400</xdr:colOff>
      <xdr:row>54</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309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86377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0</xdr:rowOff>
    </xdr:from>
    <xdr:to>
      <xdr:col>19</xdr:col>
      <xdr:colOff>187325</xdr:colOff>
      <xdr:row>54</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2583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63500</xdr:rowOff>
    </xdr:from>
    <xdr:to>
      <xdr:col>20</xdr:col>
      <xdr:colOff>38100</xdr:colOff>
      <xdr:row>56</xdr:row>
      <xdr:rowOff>165100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149877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75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0</xdr:rowOff>
    </xdr:from>
    <xdr:to>
      <xdr:col>15</xdr:col>
      <xdr:colOff>98425</xdr:colOff>
      <xdr:row>54</xdr:row>
      <xdr:rowOff>38100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258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146050</xdr:rowOff>
    </xdr:from>
    <xdr:to>
      <xdr:col>15</xdr:col>
      <xdr:colOff>149225</xdr:colOff>
      <xdr:row>56</xdr:row>
      <xdr:rowOff>76200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60977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82550</xdr:rowOff>
    </xdr:from>
    <xdr:to>
      <xdr:col>11</xdr:col>
      <xdr:colOff>9525</xdr:colOff>
      <xdr:row>54</xdr:row>
      <xdr:rowOff>38100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1694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82550</xdr:rowOff>
    </xdr:from>
    <xdr:to>
      <xdr:col>11</xdr:col>
      <xdr:colOff>60325</xdr:colOff>
      <xdr:row>56</xdr:row>
      <xdr:rowOff>12700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168927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158750</xdr:rowOff>
    </xdr:from>
    <xdr:to>
      <xdr:col>6</xdr:col>
      <xdr:colOff>171450</xdr:colOff>
      <xdr:row>56</xdr:row>
      <xdr:rowOff>88900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73677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0</xdr:rowOff>
    </xdr:from>
    <xdr:to>
      <xdr:col>24</xdr:col>
      <xdr:colOff>76200</xdr:colOff>
      <xdr:row>54</xdr:row>
      <xdr:rowOff>101600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80027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16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120650</xdr:rowOff>
    </xdr:from>
    <xdr:to>
      <xdr:col>15</xdr:col>
      <xdr:colOff>149225</xdr:colOff>
      <xdr:row>54</xdr:row>
      <xdr:rowOff>50800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0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60977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7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158750</xdr:rowOff>
    </xdr:from>
    <xdr:to>
      <xdr:col>11</xdr:col>
      <xdr:colOff>60325</xdr:colOff>
      <xdr:row>54</xdr:row>
      <xdr:rowOff>88900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4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99077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31750</xdr:rowOff>
    </xdr:from>
    <xdr:to>
      <xdr:col>6</xdr:col>
      <xdr:colOff>171450</xdr:colOff>
      <xdr:row>53</xdr:row>
      <xdr:rowOff>133350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1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143527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88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国民健康保険事業等特別会計への繰出金など、その他の経費に係る経常収支比率は、類似団体平均を大きく下回っている。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国民健康保険事業や</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後期高齢者医療推進事業及び後期高齢者医療保険料賦課徴収事務の経費は増加傾向にあるが、経常一般財源における地方税の増により</a:t>
          </a:r>
          <a:r>
            <a:rPr kumimoji="1" lang="ja-JP" altLang="en-US" sz="1100" b="0" i="0" u="none" strike="noStrike"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昨年度より数値が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小さく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なっている。今後も繰出基準等に基づき普通会計から負担すべき経費を精査し、適正な繰り出しに努めていく。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80735</xdr:rowOff>
    </xdr:from>
    <xdr:to>
      <xdr:col>82</xdr:col>
      <xdr:colOff>107950</xdr:colOff>
      <xdr:row>53</xdr:row>
      <xdr:rowOff>167822</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167585"/>
          <a:ext cx="8382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102507</xdr:rowOff>
    </xdr:from>
    <xdr:to>
      <xdr:col>78</xdr:col>
      <xdr:colOff>69850</xdr:colOff>
      <xdr:row>53</xdr:row>
      <xdr:rowOff>167822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1893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102507</xdr:rowOff>
    </xdr:from>
    <xdr:to>
      <xdr:col>73</xdr:col>
      <xdr:colOff>180975</xdr:colOff>
      <xdr:row>53</xdr:row>
      <xdr:rowOff>156935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1893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124278</xdr:rowOff>
    </xdr:from>
    <xdr:to>
      <xdr:col>69</xdr:col>
      <xdr:colOff>92075</xdr:colOff>
      <xdr:row>53</xdr:row>
      <xdr:rowOff>156935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2111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29935</xdr:rowOff>
    </xdr:from>
    <xdr:to>
      <xdr:col>82</xdr:col>
      <xdr:colOff>158750</xdr:colOff>
      <xdr:row>53</xdr:row>
      <xdr:rowOff>131535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11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109962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025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117022</xdr:rowOff>
    </xdr:from>
    <xdr:to>
      <xdr:col>78</xdr:col>
      <xdr:colOff>120650</xdr:colOff>
      <xdr:row>54</xdr:row>
      <xdr:rowOff>47172</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57349</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8972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51707</xdr:rowOff>
    </xdr:from>
    <xdr:to>
      <xdr:col>74</xdr:col>
      <xdr:colOff>31750</xdr:colOff>
      <xdr:row>53</xdr:row>
      <xdr:rowOff>153307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51</xdr:row>
      <xdr:rowOff>163484</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106135</xdr:rowOff>
    </xdr:from>
    <xdr:to>
      <xdr:col>69</xdr:col>
      <xdr:colOff>142875</xdr:colOff>
      <xdr:row>54</xdr:row>
      <xdr:rowOff>36285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19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46462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896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73478</xdr:rowOff>
    </xdr:from>
    <xdr:to>
      <xdr:col>65</xdr:col>
      <xdr:colOff>53975</xdr:colOff>
      <xdr:row>54</xdr:row>
      <xdr:rowOff>3628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16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13805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892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補助費等に係る経常収支比率が類似団体平均を上回っているのは、消防やごみ処理などの事務に係る一部事務組合への負担金、病院事業や下水道事業に係る公営企業への負担金が多いためである。病院事業や下水道事業への負担金が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傾向にあるが、経常一般財源における地方税の増により、昨年度と比較し数値が小さくなっている。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10414</xdr:rowOff>
    </xdr:from>
    <xdr:to>
      <xdr:col>82</xdr:col>
      <xdr:colOff>107950</xdr:colOff>
      <xdr:row>39</xdr:row>
      <xdr:rowOff>106426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696964"/>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24130</xdr:rowOff>
    </xdr:from>
    <xdr:to>
      <xdr:col>78</xdr:col>
      <xdr:colOff>69850</xdr:colOff>
      <xdr:row>39</xdr:row>
      <xdr:rowOff>106426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71068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24130</xdr:rowOff>
    </xdr:from>
    <xdr:to>
      <xdr:col>73</xdr:col>
      <xdr:colOff>180975</xdr:colOff>
      <xdr:row>39</xdr:row>
      <xdr:rowOff>74422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71068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60706</xdr:rowOff>
    </xdr:from>
    <xdr:to>
      <xdr:col>69</xdr:col>
      <xdr:colOff>92075</xdr:colOff>
      <xdr:row>39</xdr:row>
      <xdr:rowOff>74422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7472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131064</xdr:rowOff>
    </xdr:from>
    <xdr:to>
      <xdr:col>82</xdr:col>
      <xdr:colOff>158750</xdr:colOff>
      <xdr:row>39</xdr:row>
      <xdr:rowOff>61214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64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103141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55626</xdr:rowOff>
    </xdr:from>
    <xdr:to>
      <xdr:col>78</xdr:col>
      <xdr:colOff>120650</xdr:colOff>
      <xdr:row>39</xdr:row>
      <xdr:rowOff>157226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74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142003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82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144780</xdr:rowOff>
    </xdr:from>
    <xdr:to>
      <xdr:col>74</xdr:col>
      <xdr:colOff>31750</xdr:colOff>
      <xdr:row>39</xdr:row>
      <xdr:rowOff>74930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59707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74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23622</xdr:rowOff>
    </xdr:from>
    <xdr:to>
      <xdr:col>69</xdr:col>
      <xdr:colOff>142875</xdr:colOff>
      <xdr:row>39</xdr:row>
      <xdr:rowOff>125222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71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109999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79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9906</xdr:rowOff>
    </xdr:from>
    <xdr:to>
      <xdr:col>65</xdr:col>
      <xdr:colOff>53975</xdr:colOff>
      <xdr:row>39</xdr:row>
      <xdr:rowOff>111506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69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96283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78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経常一般財源が多いことから、公債費に係る経常収支比率は低い数値となっている。今後の経常一般財源の動向を見据え、償還額と借入額のバランスに注意して健全な財政運営を行っ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62992</xdr:rowOff>
    </xdr:from>
    <xdr:to>
      <xdr:col>24</xdr:col>
      <xdr:colOff>25400</xdr:colOff>
      <xdr:row>74</xdr:row>
      <xdr:rowOff>99568</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987800" y="1275029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94996</xdr:rowOff>
    </xdr:from>
    <xdr:to>
      <xdr:col>19</xdr:col>
      <xdr:colOff>187325</xdr:colOff>
      <xdr:row>74</xdr:row>
      <xdr:rowOff>99568</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098800" y="127822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94996</xdr:rowOff>
    </xdr:from>
    <xdr:to>
      <xdr:col>15</xdr:col>
      <xdr:colOff>98425</xdr:colOff>
      <xdr:row>74</xdr:row>
      <xdr:rowOff>131572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2209800" y="127822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131572</xdr:rowOff>
    </xdr:from>
    <xdr:to>
      <xdr:col>11</xdr:col>
      <xdr:colOff>9525</xdr:colOff>
      <xdr:row>74</xdr:row>
      <xdr:rowOff>145288</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1320800" y="128188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12192</xdr:rowOff>
    </xdr:from>
    <xdr:to>
      <xdr:col>24</xdr:col>
      <xdr:colOff>76200</xdr:colOff>
      <xdr:row>74</xdr:row>
      <xdr:rowOff>113792</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775200" y="1269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92219</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914900" y="126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48768</xdr:rowOff>
    </xdr:from>
    <xdr:to>
      <xdr:col>20</xdr:col>
      <xdr:colOff>38100</xdr:colOff>
      <xdr:row>74</xdr:row>
      <xdr:rowOff>150368</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937000" y="127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160545</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606800" y="12504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44196</xdr:rowOff>
    </xdr:from>
    <xdr:to>
      <xdr:col>15</xdr:col>
      <xdr:colOff>149225</xdr:colOff>
      <xdr:row>74</xdr:row>
      <xdr:rowOff>145796</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048000" y="1273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155973</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250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80772</xdr:rowOff>
    </xdr:from>
    <xdr:to>
      <xdr:col>11</xdr:col>
      <xdr:colOff>60325</xdr:colOff>
      <xdr:row>75</xdr:row>
      <xdr:rowOff>10922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159000" y="1276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21099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2536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94488</xdr:rowOff>
    </xdr:from>
    <xdr:to>
      <xdr:col>6</xdr:col>
      <xdr:colOff>171450</xdr:colOff>
      <xdr:row>75</xdr:row>
      <xdr:rowOff>24638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270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34815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類似団体平均と比較して経常一般財源が多いことから、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公債費以外に係る経常収支比率は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低い数値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物件費や補助費等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の経費は増加傾向にあるが、経常一般財源における地方税の増により昨年度より数値が小さくなっている。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今後も引き続き事業内容や必要経費を精査し、健全な財政運営に努めていく。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119380</xdr:rowOff>
    </xdr:from>
    <xdr:to>
      <xdr:col>82</xdr:col>
      <xdr:colOff>107950</xdr:colOff>
      <xdr:row>77</xdr:row>
      <xdr:rowOff>92711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2806680"/>
          <a:ext cx="838200" cy="48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25416</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111760</xdr:rowOff>
    </xdr:from>
    <xdr:to>
      <xdr:col>78</xdr:col>
      <xdr:colOff>69850</xdr:colOff>
      <xdr:row>77</xdr:row>
      <xdr:rowOff>92711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2799060"/>
          <a:ext cx="889000" cy="495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111760</xdr:rowOff>
    </xdr:from>
    <xdr:to>
      <xdr:col>73</xdr:col>
      <xdr:colOff>180975</xdr:colOff>
      <xdr:row>76</xdr:row>
      <xdr:rowOff>96520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893800" y="12799060"/>
          <a:ext cx="889000" cy="3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115570</xdr:rowOff>
    </xdr:from>
    <xdr:to>
      <xdr:col>69</xdr:col>
      <xdr:colOff>92075</xdr:colOff>
      <xdr:row>76</xdr:row>
      <xdr:rowOff>96520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004800" y="129743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2557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68580</xdr:rowOff>
    </xdr:from>
    <xdr:to>
      <xdr:col>82</xdr:col>
      <xdr:colOff>158750</xdr:colOff>
      <xdr:row>74</xdr:row>
      <xdr:rowOff>170180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27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85107</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41911</xdr:rowOff>
    </xdr:from>
    <xdr:to>
      <xdr:col>78</xdr:col>
      <xdr:colOff>120650</xdr:colOff>
      <xdr:row>77</xdr:row>
      <xdr:rowOff>143511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128288</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60960</xdr:rowOff>
    </xdr:from>
    <xdr:to>
      <xdr:col>74</xdr:col>
      <xdr:colOff>31750</xdr:colOff>
      <xdr:row>74</xdr:row>
      <xdr:rowOff>162560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7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1287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51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45720</xdr:rowOff>
    </xdr:from>
    <xdr:to>
      <xdr:col>69</xdr:col>
      <xdr:colOff>142875</xdr:colOff>
      <xdr:row>76</xdr:row>
      <xdr:rowOff>147320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132097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64770</xdr:rowOff>
    </xdr:from>
    <xdr:to>
      <xdr:col>65</xdr:col>
      <xdr:colOff>53975</xdr:colOff>
      <xdr:row>75</xdr:row>
      <xdr:rowOff>166370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5097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愛知県みよし市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62154</xdr:rowOff>
    </xdr:from>
    <xdr:to>
      <xdr:col>29</xdr:col>
      <xdr:colOff>127000</xdr:colOff>
      <xdr:row>18</xdr:row>
      <xdr:rowOff>47009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24429"/>
          <a:ext cx="647700" cy="1563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47009</xdr:rowOff>
    </xdr:from>
    <xdr:to>
      <xdr:col>26</xdr:col>
      <xdr:colOff>50800</xdr:colOff>
      <xdr:row>18</xdr:row>
      <xdr:rowOff>76041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80734"/>
          <a:ext cx="698500" cy="290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52038</xdr:rowOff>
    </xdr:from>
    <xdr:to>
      <xdr:col>22</xdr:col>
      <xdr:colOff>114300</xdr:colOff>
      <xdr:row>18</xdr:row>
      <xdr:rowOff>76041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85763"/>
          <a:ext cx="698500" cy="240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52038</xdr:rowOff>
    </xdr:from>
    <xdr:to>
      <xdr:col>18</xdr:col>
      <xdr:colOff>177800</xdr:colOff>
      <xdr:row>18</xdr:row>
      <xdr:rowOff>78518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85763"/>
          <a:ext cx="698500" cy="264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11354</xdr:rowOff>
    </xdr:from>
    <xdr:to>
      <xdr:col>29</xdr:col>
      <xdr:colOff>177800</xdr:colOff>
      <xdr:row>17</xdr:row>
      <xdr:rowOff>112954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73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154881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167659</xdr:rowOff>
    </xdr:from>
    <xdr:to>
      <xdr:col>26</xdr:col>
      <xdr:colOff>101600</xdr:colOff>
      <xdr:row>18</xdr:row>
      <xdr:rowOff>97809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299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82586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16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25241</xdr:rowOff>
    </xdr:from>
    <xdr:to>
      <xdr:col>22</xdr:col>
      <xdr:colOff>165100</xdr:colOff>
      <xdr:row>18</xdr:row>
      <xdr:rowOff>126841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589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111618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45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1238</xdr:rowOff>
    </xdr:from>
    <xdr:to>
      <xdr:col>19</xdr:col>
      <xdr:colOff>38100</xdr:colOff>
      <xdr:row>18</xdr:row>
      <xdr:rowOff>102838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349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113015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0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27718</xdr:rowOff>
    </xdr:from>
    <xdr:to>
      <xdr:col>15</xdr:col>
      <xdr:colOff>101600</xdr:colOff>
      <xdr:row>18</xdr:row>
      <xdr:rowOff>129318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614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139495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3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90979</xdr:rowOff>
    </xdr:from>
    <xdr:to>
      <xdr:col>29</xdr:col>
      <xdr:colOff>127000</xdr:colOff>
      <xdr:row>36</xdr:row>
      <xdr:rowOff>95617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044229"/>
          <a:ext cx="647700" cy="46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95617</xdr:rowOff>
    </xdr:from>
    <xdr:to>
      <xdr:col>26</xdr:col>
      <xdr:colOff>50800</xdr:colOff>
      <xdr:row>36</xdr:row>
      <xdr:rowOff>128535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048867"/>
          <a:ext cx="698500" cy="329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128535</xdr:rowOff>
    </xdr:from>
    <xdr:to>
      <xdr:col>22</xdr:col>
      <xdr:colOff>114300</xdr:colOff>
      <xdr:row>37</xdr:row>
      <xdr:rowOff>31608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81785"/>
          <a:ext cx="698500" cy="745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116060</xdr:rowOff>
    </xdr:from>
    <xdr:to>
      <xdr:col>18</xdr:col>
      <xdr:colOff>177800</xdr:colOff>
      <xdr:row>37</xdr:row>
      <xdr:rowOff>31608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069310"/>
          <a:ext cx="698500" cy="869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40179</xdr:rowOff>
    </xdr:from>
    <xdr:to>
      <xdr:col>29</xdr:col>
      <xdr:colOff>177800</xdr:colOff>
      <xdr:row>36</xdr:row>
      <xdr:rowOff>141779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934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12256</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65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44817</xdr:rowOff>
    </xdr:from>
    <xdr:to>
      <xdr:col>26</xdr:col>
      <xdr:colOff>101600</xdr:colOff>
      <xdr:row>36</xdr:row>
      <xdr:rowOff>146417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980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131194</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84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77735</xdr:rowOff>
    </xdr:from>
    <xdr:to>
      <xdr:col>22</xdr:col>
      <xdr:colOff>165100</xdr:colOff>
      <xdr:row>37</xdr:row>
      <xdr:rowOff>7885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309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164112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17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152258</xdr:rowOff>
    </xdr:from>
    <xdr:to>
      <xdr:col>19</xdr:col>
      <xdr:colOff>38100</xdr:colOff>
      <xdr:row>37</xdr:row>
      <xdr:rowOff>82408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105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67185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91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65260</xdr:rowOff>
    </xdr:from>
    <xdr:to>
      <xdr:col>15</xdr:col>
      <xdr:colOff>101600</xdr:colOff>
      <xdr:row>36</xdr:row>
      <xdr:rowOff>166860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18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151637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0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愛知県みよし市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61,408
58,504
32.19
35,761,760
32,207,335
2,512,531
18,598,092
6,160,317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30380</xdr:rowOff>
    </xdr:from>
    <xdr:to>
      <xdr:col>24</xdr:col>
      <xdr:colOff>63500</xdr:colOff>
      <xdr:row>36</xdr:row>
      <xdr:rowOff>139324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02580"/>
          <a:ext cx="838200" cy="10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139324</xdr:rowOff>
    </xdr:from>
    <xdr:to>
      <xdr:col>19</xdr:col>
      <xdr:colOff>177800</xdr:colOff>
      <xdr:row>36</xdr:row>
      <xdr:rowOff>171035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11524"/>
          <a:ext cx="889000" cy="31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164683</xdr:rowOff>
    </xdr:from>
    <xdr:to>
      <xdr:col>15</xdr:col>
      <xdr:colOff>50800</xdr:colOff>
      <xdr:row>36</xdr:row>
      <xdr:rowOff>171035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36883"/>
          <a:ext cx="889000" cy="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164683</xdr:rowOff>
    </xdr:from>
    <xdr:to>
      <xdr:col>10</xdr:col>
      <xdr:colOff>114300</xdr:colOff>
      <xdr:row>37</xdr:row>
      <xdr:rowOff>11325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36883"/>
          <a:ext cx="889000" cy="1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151030</xdr:rowOff>
    </xdr:from>
    <xdr:to>
      <xdr:col>24</xdr:col>
      <xdr:colOff>114300</xdr:colOff>
      <xdr:row>36</xdr:row>
      <xdr:rowOff>81180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5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129457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3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88524</xdr:rowOff>
    </xdr:from>
    <xdr:to>
      <xdr:col>20</xdr:col>
      <xdr:colOff>38100</xdr:colOff>
      <xdr:row>37</xdr:row>
      <xdr:rowOff>18674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6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9801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53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120235</xdr:rowOff>
    </xdr:from>
    <xdr:to>
      <xdr:col>15</xdr:col>
      <xdr:colOff>101600</xdr:colOff>
      <xdr:row>37</xdr:row>
      <xdr:rowOff>50385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41512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385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113883</xdr:rowOff>
    </xdr:from>
    <xdr:to>
      <xdr:col>10</xdr:col>
      <xdr:colOff>165100</xdr:colOff>
      <xdr:row>37</xdr:row>
      <xdr:rowOff>44033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8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35160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37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131975</xdr:rowOff>
    </xdr:from>
    <xdr:to>
      <xdr:col>6</xdr:col>
      <xdr:colOff>38100</xdr:colOff>
      <xdr:row>37</xdr:row>
      <xdr:rowOff>62125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0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53252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396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116698</xdr:rowOff>
    </xdr:from>
    <xdr:to>
      <xdr:col>24</xdr:col>
      <xdr:colOff>63500</xdr:colOff>
      <xdr:row>55</xdr:row>
      <xdr:rowOff>66200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374998"/>
          <a:ext cx="838200" cy="12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39007</xdr:rowOff>
    </xdr:from>
    <xdr:to>
      <xdr:col>19</xdr:col>
      <xdr:colOff>177800</xdr:colOff>
      <xdr:row>55</xdr:row>
      <xdr:rowOff>66200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468757"/>
          <a:ext cx="889000" cy="2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39007</xdr:rowOff>
    </xdr:from>
    <xdr:to>
      <xdr:col>15</xdr:col>
      <xdr:colOff>50800</xdr:colOff>
      <xdr:row>55</xdr:row>
      <xdr:rowOff>75626</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468757"/>
          <a:ext cx="889000" cy="3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75626</xdr:rowOff>
    </xdr:from>
    <xdr:to>
      <xdr:col>10</xdr:col>
      <xdr:colOff>114300</xdr:colOff>
      <xdr:row>56</xdr:row>
      <xdr:rowOff>65656</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505376"/>
          <a:ext cx="889000" cy="16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65898</xdr:rowOff>
    </xdr:from>
    <xdr:to>
      <xdr:col>24</xdr:col>
      <xdr:colOff>114300</xdr:colOff>
      <xdr:row>54</xdr:row>
      <xdr:rowOff>167498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32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88775</xdr:rowOff>
    </xdr:from>
    <xdr:ext cx="599010"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175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15400</xdr:rowOff>
    </xdr:from>
    <xdr:to>
      <xdr:col>20</xdr:col>
      <xdr:colOff>38100</xdr:colOff>
      <xdr:row>55</xdr:row>
      <xdr:rowOff>117000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44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133527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220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159657</xdr:rowOff>
    </xdr:from>
    <xdr:to>
      <xdr:col>15</xdr:col>
      <xdr:colOff>101600</xdr:colOff>
      <xdr:row>55</xdr:row>
      <xdr:rowOff>89807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41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106334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193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24826</xdr:rowOff>
    </xdr:from>
    <xdr:to>
      <xdr:col>10</xdr:col>
      <xdr:colOff>165100</xdr:colOff>
      <xdr:row>55</xdr:row>
      <xdr:rowOff>126426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45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142953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22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14856</xdr:rowOff>
    </xdr:from>
    <xdr:to>
      <xdr:col>6</xdr:col>
      <xdr:colOff>38100</xdr:colOff>
      <xdr:row>56</xdr:row>
      <xdr:rowOff>116456</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61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132983</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39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159855</xdr:rowOff>
    </xdr:from>
    <xdr:to>
      <xdr:col>24</xdr:col>
      <xdr:colOff>63500</xdr:colOff>
      <xdr:row>78</xdr:row>
      <xdr:rowOff>168770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532955"/>
          <a:ext cx="838200" cy="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159855</xdr:rowOff>
    </xdr:from>
    <xdr:to>
      <xdr:col>19</xdr:col>
      <xdr:colOff>177800</xdr:colOff>
      <xdr:row>78</xdr:row>
      <xdr:rowOff>166294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532955"/>
          <a:ext cx="889000" cy="6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166294</xdr:rowOff>
    </xdr:from>
    <xdr:to>
      <xdr:col>15</xdr:col>
      <xdr:colOff>50800</xdr:colOff>
      <xdr:row>78</xdr:row>
      <xdr:rowOff>168847</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539394"/>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154026</xdr:rowOff>
    </xdr:from>
    <xdr:to>
      <xdr:col>10</xdr:col>
      <xdr:colOff>114300</xdr:colOff>
      <xdr:row>78</xdr:row>
      <xdr:rowOff>168847</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527126"/>
          <a:ext cx="889000" cy="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117970</xdr:rowOff>
    </xdr:from>
    <xdr:to>
      <xdr:col>24</xdr:col>
      <xdr:colOff>114300</xdr:colOff>
      <xdr:row>79</xdr:row>
      <xdr:rowOff>48120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9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32897</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40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109055</xdr:rowOff>
    </xdr:from>
    <xdr:to>
      <xdr:col>20</xdr:col>
      <xdr:colOff>38100</xdr:colOff>
      <xdr:row>79</xdr:row>
      <xdr:rowOff>39205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8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30332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7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115494</xdr:rowOff>
    </xdr:from>
    <xdr:to>
      <xdr:col>15</xdr:col>
      <xdr:colOff>101600</xdr:colOff>
      <xdr:row>79</xdr:row>
      <xdr:rowOff>45644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8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36771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81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118047</xdr:rowOff>
    </xdr:from>
    <xdr:to>
      <xdr:col>10</xdr:col>
      <xdr:colOff>165100</xdr:colOff>
      <xdr:row>79</xdr:row>
      <xdr:rowOff>48197</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91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39324</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83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103226</xdr:rowOff>
    </xdr:from>
    <xdr:to>
      <xdr:col>6</xdr:col>
      <xdr:colOff>38100</xdr:colOff>
      <xdr:row>79</xdr:row>
      <xdr:rowOff>33376</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7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24503</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6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68605</xdr:rowOff>
    </xdr:from>
    <xdr:to>
      <xdr:col>24</xdr:col>
      <xdr:colOff>63500</xdr:colOff>
      <xdr:row>98</xdr:row>
      <xdr:rowOff>76949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3797300" y="16870705"/>
          <a:ext cx="838200" cy="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68605</xdr:rowOff>
    </xdr:from>
    <xdr:to>
      <xdr:col>19</xdr:col>
      <xdr:colOff>177800</xdr:colOff>
      <xdr:row>98</xdr:row>
      <xdr:rowOff>137897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870705"/>
          <a:ext cx="889000" cy="69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101854</xdr:rowOff>
    </xdr:from>
    <xdr:to>
      <xdr:col>15</xdr:col>
      <xdr:colOff>50800</xdr:colOff>
      <xdr:row>98</xdr:row>
      <xdr:rowOff>137897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732504"/>
          <a:ext cx="889000" cy="20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101854</xdr:rowOff>
    </xdr:from>
    <xdr:to>
      <xdr:col>10</xdr:col>
      <xdr:colOff>114300</xdr:colOff>
      <xdr:row>99</xdr:row>
      <xdr:rowOff>82511</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732504"/>
          <a:ext cx="889000" cy="32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26149</xdr:rowOff>
    </xdr:from>
    <xdr:to>
      <xdr:col>24</xdr:col>
      <xdr:colOff>114300</xdr:colOff>
      <xdr:row>98</xdr:row>
      <xdr:rowOff>127749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82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112526</xdr:rowOff>
    </xdr:from>
    <xdr:ext cx="534377"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743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17805</xdr:rowOff>
    </xdr:from>
    <xdr:to>
      <xdr:col>20</xdr:col>
      <xdr:colOff>38100</xdr:colOff>
      <xdr:row>98</xdr:row>
      <xdr:rowOff>119405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81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110532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91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87097</xdr:rowOff>
    </xdr:from>
    <xdr:to>
      <xdr:col>15</xdr:col>
      <xdr:colOff>101600</xdr:colOff>
      <xdr:row>99</xdr:row>
      <xdr:rowOff>17247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88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8374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981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51054</xdr:rowOff>
    </xdr:from>
    <xdr:to>
      <xdr:col>10</xdr:col>
      <xdr:colOff>165100</xdr:colOff>
      <xdr:row>97</xdr:row>
      <xdr:rowOff>152654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68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143781</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774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31711</xdr:rowOff>
    </xdr:from>
    <xdr:to>
      <xdr:col>6</xdr:col>
      <xdr:colOff>38100</xdr:colOff>
      <xdr:row>99</xdr:row>
      <xdr:rowOff>133311</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700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124438</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709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158308</xdr:rowOff>
    </xdr:from>
    <xdr:to>
      <xdr:col>55</xdr:col>
      <xdr:colOff>0</xdr:colOff>
      <xdr:row>35</xdr:row>
      <xdr:rowOff>62624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5987608"/>
          <a:ext cx="838200" cy="75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72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62624</xdr:rowOff>
    </xdr:from>
    <xdr:to>
      <xdr:col>50</xdr:col>
      <xdr:colOff>114300</xdr:colOff>
      <xdr:row>35</xdr:row>
      <xdr:rowOff>145224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063374"/>
          <a:ext cx="889000" cy="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106623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27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145224</xdr:rowOff>
    </xdr:from>
    <xdr:to>
      <xdr:col>45</xdr:col>
      <xdr:colOff>177800</xdr:colOff>
      <xdr:row>35</xdr:row>
      <xdr:rowOff>158521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145974"/>
          <a:ext cx="889000" cy="1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3363</xdr:rowOff>
    </xdr:from>
    <xdr:to>
      <xdr:col>41</xdr:col>
      <xdr:colOff>50800</xdr:colOff>
      <xdr:row>35</xdr:row>
      <xdr:rowOff>158521</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318313"/>
          <a:ext cx="889000" cy="840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48910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53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107508</xdr:rowOff>
    </xdr:from>
    <xdr:to>
      <xdr:col>55</xdr:col>
      <xdr:colOff>50800</xdr:colOff>
      <xdr:row>35</xdr:row>
      <xdr:rowOff>37658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593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130385</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78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11824</xdr:rowOff>
    </xdr:from>
    <xdr:to>
      <xdr:col>50</xdr:col>
      <xdr:colOff>165100</xdr:colOff>
      <xdr:row>35</xdr:row>
      <xdr:rowOff>113424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01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129951</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78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94424</xdr:rowOff>
    </xdr:from>
    <xdr:to>
      <xdr:col>46</xdr:col>
      <xdr:colOff>38100</xdr:colOff>
      <xdr:row>36</xdr:row>
      <xdr:rowOff>24574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095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41101</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870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107721</xdr:rowOff>
    </xdr:from>
    <xdr:to>
      <xdr:col>41</xdr:col>
      <xdr:colOff>101600</xdr:colOff>
      <xdr:row>36</xdr:row>
      <xdr:rowOff>37871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10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54398</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88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124013</xdr:rowOff>
    </xdr:from>
    <xdr:to>
      <xdr:col>36</xdr:col>
      <xdr:colOff>165100</xdr:colOff>
      <xdr:row>31</xdr:row>
      <xdr:rowOff>54163</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26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70690</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042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27556</xdr:rowOff>
    </xdr:from>
    <xdr:to>
      <xdr:col>55</xdr:col>
      <xdr:colOff>0</xdr:colOff>
      <xdr:row>56</xdr:row>
      <xdr:rowOff>79153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285856"/>
          <a:ext cx="838200" cy="39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13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113182</xdr:rowOff>
    </xdr:from>
    <xdr:to>
      <xdr:col>50</xdr:col>
      <xdr:colOff>114300</xdr:colOff>
      <xdr:row>56</xdr:row>
      <xdr:rowOff>79153</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371482"/>
          <a:ext cx="889000" cy="30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104316</xdr:rowOff>
    </xdr:from>
    <xdr:to>
      <xdr:col>45</xdr:col>
      <xdr:colOff>177800</xdr:colOff>
      <xdr:row>54</xdr:row>
      <xdr:rowOff>113182</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191166"/>
          <a:ext cx="889000" cy="180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104316</xdr:rowOff>
    </xdr:from>
    <xdr:to>
      <xdr:col>41</xdr:col>
      <xdr:colOff>50800</xdr:colOff>
      <xdr:row>55</xdr:row>
      <xdr:rowOff>132744</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191166"/>
          <a:ext cx="889000" cy="37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96311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69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148206</xdr:rowOff>
    </xdr:from>
    <xdr:to>
      <xdr:col>55</xdr:col>
      <xdr:colOff>50800</xdr:colOff>
      <xdr:row>54</xdr:row>
      <xdr:rowOff>78356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23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171083</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086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28353</xdr:rowOff>
    </xdr:from>
    <xdr:to>
      <xdr:col>50</xdr:col>
      <xdr:colOff>165100</xdr:colOff>
      <xdr:row>56</xdr:row>
      <xdr:rowOff>129953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62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121080</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72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62382</xdr:rowOff>
    </xdr:from>
    <xdr:to>
      <xdr:col>46</xdr:col>
      <xdr:colOff>38100</xdr:colOff>
      <xdr:row>54</xdr:row>
      <xdr:rowOff>163982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32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9059</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09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53516</xdr:rowOff>
    </xdr:from>
    <xdr:to>
      <xdr:col>41</xdr:col>
      <xdr:colOff>101600</xdr:colOff>
      <xdr:row>53</xdr:row>
      <xdr:rowOff>155116</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140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193</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89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81944</xdr:rowOff>
    </xdr:from>
    <xdr:to>
      <xdr:col>36</xdr:col>
      <xdr:colOff>165100</xdr:colOff>
      <xdr:row>56</xdr:row>
      <xdr:rowOff>12094</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51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3221</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60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64628</xdr:rowOff>
    </xdr:from>
    <xdr:to>
      <xdr:col>55</xdr:col>
      <xdr:colOff>0</xdr:colOff>
      <xdr:row>76</xdr:row>
      <xdr:rowOff>51392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2580478"/>
          <a:ext cx="838200" cy="50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19344</xdr:rowOff>
    </xdr:from>
    <xdr:ext cx="469744"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220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170332</xdr:rowOff>
    </xdr:from>
    <xdr:to>
      <xdr:col>50</xdr:col>
      <xdr:colOff>114300</xdr:colOff>
      <xdr:row>76</xdr:row>
      <xdr:rowOff>51392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029082"/>
          <a:ext cx="889000" cy="52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170332</xdr:rowOff>
    </xdr:from>
    <xdr:to>
      <xdr:col>45</xdr:col>
      <xdr:colOff>177800</xdr:colOff>
      <xdr:row>76</xdr:row>
      <xdr:rowOff>95878</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7861300" y="13029082"/>
          <a:ext cx="889000" cy="96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95879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329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95878</xdr:rowOff>
    </xdr:from>
    <xdr:to>
      <xdr:col>41</xdr:col>
      <xdr:colOff>50800</xdr:colOff>
      <xdr:row>76</xdr:row>
      <xdr:rowOff>113388</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6972300" y="13126078"/>
          <a:ext cx="889000" cy="17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56583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325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13828</xdr:rowOff>
    </xdr:from>
    <xdr:to>
      <xdr:col>55</xdr:col>
      <xdr:colOff>50800</xdr:colOff>
      <xdr:row>73</xdr:row>
      <xdr:rowOff>115428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252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36705</xdr:rowOff>
    </xdr:from>
    <xdr:ext cx="534377"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2381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592</xdr:rowOff>
    </xdr:from>
    <xdr:to>
      <xdr:col>50</xdr:col>
      <xdr:colOff>165100</xdr:colOff>
      <xdr:row>76</xdr:row>
      <xdr:rowOff>102192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03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118718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372111" y="1280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119532</xdr:rowOff>
    </xdr:from>
    <xdr:to>
      <xdr:col>46</xdr:col>
      <xdr:colOff>38100</xdr:colOff>
      <xdr:row>76</xdr:row>
      <xdr:rowOff>49682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297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66209</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483111" y="1275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45078</xdr:rowOff>
    </xdr:from>
    <xdr:to>
      <xdr:col>41</xdr:col>
      <xdr:colOff>101600</xdr:colOff>
      <xdr:row>76</xdr:row>
      <xdr:rowOff>146678</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075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163204</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594111" y="1285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62588</xdr:rowOff>
    </xdr:from>
    <xdr:to>
      <xdr:col>36</xdr:col>
      <xdr:colOff>165100</xdr:colOff>
      <xdr:row>76</xdr:row>
      <xdr:rowOff>164188</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09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155315</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05111" y="1318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16272</xdr:rowOff>
    </xdr:from>
    <xdr:to>
      <xdr:col>55</xdr:col>
      <xdr:colOff>0</xdr:colOff>
      <xdr:row>97</xdr:row>
      <xdr:rowOff>25465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646922"/>
          <a:ext cx="8382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57452</xdr:rowOff>
    </xdr:from>
    <xdr:to>
      <xdr:col>50</xdr:col>
      <xdr:colOff>114300</xdr:colOff>
      <xdr:row>97</xdr:row>
      <xdr:rowOff>25465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345202"/>
          <a:ext cx="889000" cy="31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108398</xdr:rowOff>
    </xdr:from>
    <xdr:to>
      <xdr:col>45</xdr:col>
      <xdr:colOff>177800</xdr:colOff>
      <xdr:row>95</xdr:row>
      <xdr:rowOff>57452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053248"/>
          <a:ext cx="889000" cy="291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108398</xdr:rowOff>
    </xdr:from>
    <xdr:to>
      <xdr:col>41</xdr:col>
      <xdr:colOff>50800</xdr:colOff>
      <xdr:row>96</xdr:row>
      <xdr:rowOff>7438</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053248"/>
          <a:ext cx="889000" cy="41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57301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51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136922</xdr:rowOff>
    </xdr:from>
    <xdr:to>
      <xdr:col>55</xdr:col>
      <xdr:colOff>50800</xdr:colOff>
      <xdr:row>97</xdr:row>
      <xdr:rowOff>67072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596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115349</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574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146115</xdr:rowOff>
    </xdr:from>
    <xdr:to>
      <xdr:col>50</xdr:col>
      <xdr:colOff>165100</xdr:colOff>
      <xdr:row>97</xdr:row>
      <xdr:rowOff>76265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60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67392</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69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6652</xdr:rowOff>
    </xdr:from>
    <xdr:to>
      <xdr:col>46</xdr:col>
      <xdr:colOff>38100</xdr:colOff>
      <xdr:row>95</xdr:row>
      <xdr:rowOff>108252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29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124779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06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57598</xdr:rowOff>
    </xdr:from>
    <xdr:to>
      <xdr:col>41</xdr:col>
      <xdr:colOff>101600</xdr:colOff>
      <xdr:row>93</xdr:row>
      <xdr:rowOff>159198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00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4275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5777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128088</xdr:rowOff>
    </xdr:from>
    <xdr:to>
      <xdr:col>36</xdr:col>
      <xdr:colOff>165100</xdr:colOff>
      <xdr:row>96</xdr:row>
      <xdr:rowOff>58238</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41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74765</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19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136134</xdr:rowOff>
    </xdr:from>
    <xdr:to>
      <xdr:col>85</xdr:col>
      <xdr:colOff>127000</xdr:colOff>
      <xdr:row>38</xdr:row>
      <xdr:rowOff>139563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651234"/>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136134</xdr:rowOff>
    </xdr:from>
    <xdr:to>
      <xdr:col>81</xdr:col>
      <xdr:colOff>50800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651234"/>
          <a:ext cx="8890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139288</xdr:rowOff>
    </xdr:from>
    <xdr:to>
      <xdr:col>71</xdr:col>
      <xdr:colOff>177800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654388"/>
          <a:ext cx="8890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88763</xdr:rowOff>
    </xdr:from>
    <xdr:to>
      <xdr:col>85</xdr:col>
      <xdr:colOff>177800</xdr:colOff>
      <xdr:row>39</xdr:row>
      <xdr:rowOff>18913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0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3690</xdr:rowOff>
    </xdr:from>
    <xdr:ext cx="249299"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187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85334</xdr:rowOff>
    </xdr:from>
    <xdr:to>
      <xdr:col>81</xdr:col>
      <xdr:colOff>101600</xdr:colOff>
      <xdr:row>39</xdr:row>
      <xdr:rowOff>15484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0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6611</xdr:rowOff>
    </xdr:from>
    <xdr:ext cx="313932"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24333" y="66931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88488</xdr:rowOff>
    </xdr:from>
    <xdr:to>
      <xdr:col>67</xdr:col>
      <xdr:colOff>101600</xdr:colOff>
      <xdr:row>39</xdr:row>
      <xdr:rowOff>18638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0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9765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89650" y="669631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63005</xdr:rowOff>
    </xdr:from>
    <xdr:to>
      <xdr:col>85</xdr:col>
      <xdr:colOff>127000</xdr:colOff>
      <xdr:row>78</xdr:row>
      <xdr:rowOff>71072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436105"/>
          <a:ext cx="838200" cy="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58367</xdr:rowOff>
    </xdr:from>
    <xdr:to>
      <xdr:col>81</xdr:col>
      <xdr:colOff>50800</xdr:colOff>
      <xdr:row>78</xdr:row>
      <xdr:rowOff>63005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431467"/>
          <a:ext cx="889000" cy="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49485</xdr:rowOff>
    </xdr:from>
    <xdr:to>
      <xdr:col>76</xdr:col>
      <xdr:colOff>114300</xdr:colOff>
      <xdr:row>78</xdr:row>
      <xdr:rowOff>58367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3422585"/>
          <a:ext cx="889000" cy="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28797</xdr:rowOff>
    </xdr:from>
    <xdr:to>
      <xdr:col>71</xdr:col>
      <xdr:colOff>177800</xdr:colOff>
      <xdr:row>78</xdr:row>
      <xdr:rowOff>49485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3401897"/>
          <a:ext cx="889000" cy="2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20272</xdr:rowOff>
    </xdr:from>
    <xdr:to>
      <xdr:col>85</xdr:col>
      <xdr:colOff>177800</xdr:colOff>
      <xdr:row>78</xdr:row>
      <xdr:rowOff>121872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39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106649</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308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12205</xdr:rowOff>
    </xdr:from>
    <xdr:to>
      <xdr:col>81</xdr:col>
      <xdr:colOff>101600</xdr:colOff>
      <xdr:row>78</xdr:row>
      <xdr:rowOff>113805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3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104932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47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7567</xdr:rowOff>
    </xdr:from>
    <xdr:to>
      <xdr:col>76</xdr:col>
      <xdr:colOff>165100</xdr:colOff>
      <xdr:row>78</xdr:row>
      <xdr:rowOff>109167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38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100294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47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170135</xdr:rowOff>
    </xdr:from>
    <xdr:to>
      <xdr:col>72</xdr:col>
      <xdr:colOff>38100</xdr:colOff>
      <xdr:row>78</xdr:row>
      <xdr:rowOff>100285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37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91412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46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149447</xdr:rowOff>
    </xdr:from>
    <xdr:to>
      <xdr:col>67</xdr:col>
      <xdr:colOff>101600</xdr:colOff>
      <xdr:row>78</xdr:row>
      <xdr:rowOff>79597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35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70724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443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143142</xdr:rowOff>
    </xdr:from>
    <xdr:to>
      <xdr:col>85</xdr:col>
      <xdr:colOff>127000</xdr:colOff>
      <xdr:row>96</xdr:row>
      <xdr:rowOff>88621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259442"/>
          <a:ext cx="838200" cy="28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10532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41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48058</xdr:rowOff>
    </xdr:from>
    <xdr:to>
      <xdr:col>81</xdr:col>
      <xdr:colOff>50800</xdr:colOff>
      <xdr:row>96</xdr:row>
      <xdr:rowOff>88621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335808"/>
          <a:ext cx="889000" cy="212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122547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75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100304</xdr:rowOff>
    </xdr:from>
    <xdr:to>
      <xdr:col>76</xdr:col>
      <xdr:colOff>114300</xdr:colOff>
      <xdr:row>95</xdr:row>
      <xdr:rowOff>48058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216604"/>
          <a:ext cx="889000" cy="11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100304</xdr:rowOff>
    </xdr:from>
    <xdr:to>
      <xdr:col>71</xdr:col>
      <xdr:colOff>177800</xdr:colOff>
      <xdr:row>97</xdr:row>
      <xdr:rowOff>9347</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216604"/>
          <a:ext cx="889000" cy="42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44683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92342</xdr:rowOff>
    </xdr:from>
    <xdr:to>
      <xdr:col>85</xdr:col>
      <xdr:colOff>177800</xdr:colOff>
      <xdr:row>95</xdr:row>
      <xdr:rowOff>22492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20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115219</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06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37821</xdr:rowOff>
    </xdr:from>
    <xdr:to>
      <xdr:col>81</xdr:col>
      <xdr:colOff>101600</xdr:colOff>
      <xdr:row>96</xdr:row>
      <xdr:rowOff>139421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49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155948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272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168708</xdr:rowOff>
    </xdr:from>
    <xdr:to>
      <xdr:col>76</xdr:col>
      <xdr:colOff>165100</xdr:colOff>
      <xdr:row>95</xdr:row>
      <xdr:rowOff>98858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28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115385</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060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49504</xdr:rowOff>
    </xdr:from>
    <xdr:to>
      <xdr:col>72</xdr:col>
      <xdr:colOff>38100</xdr:colOff>
      <xdr:row>94</xdr:row>
      <xdr:rowOff>151104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16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167631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594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129997</xdr:rowOff>
    </xdr:from>
    <xdr:to>
      <xdr:col>67</xdr:col>
      <xdr:colOff>101600</xdr:colOff>
      <xdr:row>97</xdr:row>
      <xdr:rowOff>60147</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58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76674</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364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46614</xdr:rowOff>
    </xdr:from>
    <xdr:to>
      <xdr:col>116</xdr:col>
      <xdr:colOff>63500</xdr:colOff>
      <xdr:row>37</xdr:row>
      <xdr:rowOff>115469</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390264"/>
          <a:ext cx="838200" cy="68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46614</xdr:rowOff>
    </xdr:from>
    <xdr:to>
      <xdr:col>111</xdr:col>
      <xdr:colOff>177800</xdr:colOff>
      <xdr:row>37</xdr:row>
      <xdr:rowOff>90963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0434300" y="6390264"/>
          <a:ext cx="889000" cy="4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51506</xdr:rowOff>
    </xdr:from>
    <xdr:to>
      <xdr:col>107</xdr:col>
      <xdr:colOff>50800</xdr:colOff>
      <xdr:row>37</xdr:row>
      <xdr:rowOff>90963</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395156"/>
          <a:ext cx="889000" cy="3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20554</xdr:rowOff>
    </xdr:from>
    <xdr:to>
      <xdr:col>102</xdr:col>
      <xdr:colOff>114300</xdr:colOff>
      <xdr:row>37</xdr:row>
      <xdr:rowOff>51506</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364204"/>
          <a:ext cx="889000" cy="3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13835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64669</xdr:rowOff>
    </xdr:from>
    <xdr:to>
      <xdr:col>116</xdr:col>
      <xdr:colOff>114300</xdr:colOff>
      <xdr:row>37</xdr:row>
      <xdr:rowOff>166269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40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87546</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2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167264</xdr:rowOff>
    </xdr:from>
    <xdr:to>
      <xdr:col>112</xdr:col>
      <xdr:colOff>38100</xdr:colOff>
      <xdr:row>37</xdr:row>
      <xdr:rowOff>97414</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33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113941</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6114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40163</xdr:rowOff>
    </xdr:from>
    <xdr:to>
      <xdr:col>107</xdr:col>
      <xdr:colOff>101600</xdr:colOff>
      <xdr:row>37</xdr:row>
      <xdr:rowOff>141763</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38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158290</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6159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706</xdr:rowOff>
    </xdr:from>
    <xdr:to>
      <xdr:col>102</xdr:col>
      <xdr:colOff>165100</xdr:colOff>
      <xdr:row>37</xdr:row>
      <xdr:rowOff>102306</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34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118833</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428" y="611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141204</xdr:rowOff>
    </xdr:from>
    <xdr:to>
      <xdr:col>98</xdr:col>
      <xdr:colOff>38100</xdr:colOff>
      <xdr:row>37</xdr:row>
      <xdr:rowOff>71354</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31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87881</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428" y="6088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96495</xdr:rowOff>
    </xdr:from>
    <xdr:to>
      <xdr:col>116</xdr:col>
      <xdr:colOff>63500</xdr:colOff>
      <xdr:row>58</xdr:row>
      <xdr:rowOff>96541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40595"/>
          <a:ext cx="8382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96541</xdr:rowOff>
    </xdr:from>
    <xdr:to>
      <xdr:col>111</xdr:col>
      <xdr:colOff>177800</xdr:colOff>
      <xdr:row>58</xdr:row>
      <xdr:rowOff>96586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40641"/>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96403</xdr:rowOff>
    </xdr:from>
    <xdr:to>
      <xdr:col>107</xdr:col>
      <xdr:colOff>50800</xdr:colOff>
      <xdr:row>58</xdr:row>
      <xdr:rowOff>96586</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40503"/>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96403</xdr:rowOff>
    </xdr:from>
    <xdr:to>
      <xdr:col>102</xdr:col>
      <xdr:colOff>114300</xdr:colOff>
      <xdr:row>58</xdr:row>
      <xdr:rowOff>96403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405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45695</xdr:rowOff>
    </xdr:from>
    <xdr:to>
      <xdr:col>116</xdr:col>
      <xdr:colOff>114300</xdr:colOff>
      <xdr:row>58</xdr:row>
      <xdr:rowOff>147295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8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132072</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04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45741</xdr:rowOff>
    </xdr:from>
    <xdr:to>
      <xdr:col>112</xdr:col>
      <xdr:colOff>38100</xdr:colOff>
      <xdr:row>58</xdr:row>
      <xdr:rowOff>147341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89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138468</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0825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45786</xdr:rowOff>
    </xdr:from>
    <xdr:to>
      <xdr:col>107</xdr:col>
      <xdr:colOff>101600</xdr:colOff>
      <xdr:row>58</xdr:row>
      <xdr:rowOff>147386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8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138513</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0826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45603</xdr:rowOff>
    </xdr:from>
    <xdr:to>
      <xdr:col>102</xdr:col>
      <xdr:colOff>165100</xdr:colOff>
      <xdr:row>58</xdr:row>
      <xdr:rowOff>147203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8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138330</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0824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45603</xdr:rowOff>
    </xdr:from>
    <xdr:to>
      <xdr:col>98</xdr:col>
      <xdr:colOff>38100</xdr:colOff>
      <xdr:row>58</xdr:row>
      <xdr:rowOff>147203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8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138330</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0824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93504</xdr:rowOff>
    </xdr:from>
    <xdr:to>
      <xdr:col>116</xdr:col>
      <xdr:colOff>62864</xdr:colOff>
      <xdr:row>77</xdr:row>
      <xdr:rowOff>46183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095004"/>
          <a:ext cx="1269" cy="115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50010</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251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46183</xdr:rowOff>
    </xdr:from>
    <xdr:to>
      <xdr:col>116</xdr:col>
      <xdr:colOff>152400</xdr:colOff>
      <xdr:row>77</xdr:row>
      <xdr:rowOff>46183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247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40181</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1870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93504</xdr:rowOff>
    </xdr:from>
    <xdr:to>
      <xdr:col>116</xdr:col>
      <xdr:colOff>152400</xdr:colOff>
      <xdr:row>70</xdr:row>
      <xdr:rowOff>93504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09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46183</xdr:rowOff>
    </xdr:from>
    <xdr:to>
      <xdr:col>116</xdr:col>
      <xdr:colOff>63500</xdr:colOff>
      <xdr:row>77</xdr:row>
      <xdr:rowOff>55727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1323300" y="13247833"/>
          <a:ext cx="838200" cy="9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128770</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644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105893</xdr:rowOff>
    </xdr:from>
    <xdr:to>
      <xdr:col>116</xdr:col>
      <xdr:colOff>114300</xdr:colOff>
      <xdr:row>75</xdr:row>
      <xdr:rowOff>36043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79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55727</xdr:rowOff>
    </xdr:from>
    <xdr:to>
      <xdr:col>111</xdr:col>
      <xdr:colOff>177800</xdr:colOff>
      <xdr:row>77</xdr:row>
      <xdr:rowOff>81198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3257377"/>
          <a:ext cx="889000" cy="2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126238</xdr:rowOff>
    </xdr:from>
    <xdr:to>
      <xdr:col>112</xdr:col>
      <xdr:colOff>38100</xdr:colOff>
      <xdr:row>75</xdr:row>
      <xdr:rowOff>56388</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281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72915</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5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81198</xdr:rowOff>
    </xdr:from>
    <xdr:to>
      <xdr:col>107</xdr:col>
      <xdr:colOff>50800</xdr:colOff>
      <xdr:row>77</xdr:row>
      <xdr:rowOff>96304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3282848"/>
          <a:ext cx="889000" cy="1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152641</xdr:rowOff>
    </xdr:from>
    <xdr:to>
      <xdr:col>107</xdr:col>
      <xdr:colOff>101600</xdr:colOff>
      <xdr:row>75</xdr:row>
      <xdr:rowOff>82791</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283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99318</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261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96304</xdr:rowOff>
    </xdr:from>
    <xdr:to>
      <xdr:col>102</xdr:col>
      <xdr:colOff>114300</xdr:colOff>
      <xdr:row>77</xdr:row>
      <xdr:rowOff>109201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8656300" y="13297954"/>
          <a:ext cx="889000" cy="1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162147</xdr:rowOff>
    </xdr:from>
    <xdr:to>
      <xdr:col>102</xdr:col>
      <xdr:colOff>165100</xdr:colOff>
      <xdr:row>75</xdr:row>
      <xdr:rowOff>92297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284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108824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62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16529</xdr:rowOff>
    </xdr:from>
    <xdr:to>
      <xdr:col>98</xdr:col>
      <xdr:colOff>38100</xdr:colOff>
      <xdr:row>75</xdr:row>
      <xdr:rowOff>118129</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2875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134656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65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166833</xdr:rowOff>
    </xdr:from>
    <xdr:to>
      <xdr:col>116</xdr:col>
      <xdr:colOff>114300</xdr:colOff>
      <xdr:row>77</xdr:row>
      <xdr:rowOff>96983</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319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81760</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3111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4927</xdr:rowOff>
    </xdr:from>
    <xdr:to>
      <xdr:col>112</xdr:col>
      <xdr:colOff>38100</xdr:colOff>
      <xdr:row>77</xdr:row>
      <xdr:rowOff>106527</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320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97654</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329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30398</xdr:rowOff>
    </xdr:from>
    <xdr:to>
      <xdr:col>107</xdr:col>
      <xdr:colOff>101600</xdr:colOff>
      <xdr:row>77</xdr:row>
      <xdr:rowOff>131998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323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123125</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3324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45504</xdr:rowOff>
    </xdr:from>
    <xdr:to>
      <xdr:col>102</xdr:col>
      <xdr:colOff>165100</xdr:colOff>
      <xdr:row>77</xdr:row>
      <xdr:rowOff>147104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324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138231</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3339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58401</xdr:rowOff>
    </xdr:from>
    <xdr:to>
      <xdr:col>98</xdr:col>
      <xdr:colOff>38100</xdr:colOff>
      <xdr:row>77</xdr:row>
      <xdr:rowOff>160001</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326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151128</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33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扶助費における住民一人当たりのコストは、７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９４１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円となっており、経常一般財源が多いことから、類似団体平均と比較して低い水準で推移している。今後、社会保障関係経費の増加が見込まれるため、事業の見直しを進め、経費の縮減に努めていく。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反対に、物件費における住民一人当たりのコストは、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１０７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１１３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と比較して高い水準で推移している。これは、指定管理者制度の導入や直営から民営への移行、道路等の改修工事にかかる設計・調査の費用の増加等に伴い委託料が多くなっているためであり、今後、効率的な施設管理と経費削減に努めていく。</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また普通建設事業費（うち新規整備）における住民一人当たりのコストは、４０，７８４円となっており、類似団体平均と比較し高い数値となっている。これは、令和７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年１０月に開館するみなよし交流センターに係る建設工事費等の増による影響が大きい。</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愛知県みよし市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61,408
58,504
32.19
35,761,760
32,207,335
2,512,531
18,598,092
6,160,317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110439</xdr:rowOff>
    </xdr:from>
    <xdr:to>
      <xdr:col>24</xdr:col>
      <xdr:colOff>63500</xdr:colOff>
      <xdr:row>34</xdr:row>
      <xdr:rowOff>29515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768289"/>
          <a:ext cx="838200" cy="90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151587</xdr:rowOff>
    </xdr:from>
    <xdr:to>
      <xdr:col>19</xdr:col>
      <xdr:colOff>177800</xdr:colOff>
      <xdr:row>34</xdr:row>
      <xdr:rowOff>29515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466537"/>
          <a:ext cx="889000" cy="39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151587</xdr:rowOff>
    </xdr:from>
    <xdr:to>
      <xdr:col>15</xdr:col>
      <xdr:colOff>50800</xdr:colOff>
      <xdr:row>34</xdr:row>
      <xdr:rowOff>38659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466537"/>
          <a:ext cx="889000" cy="40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170332</xdr:rowOff>
    </xdr:from>
    <xdr:to>
      <xdr:col>10</xdr:col>
      <xdr:colOff>114300</xdr:colOff>
      <xdr:row>34</xdr:row>
      <xdr:rowOff>38659</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828182"/>
          <a:ext cx="889000" cy="3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59639</xdr:rowOff>
    </xdr:from>
    <xdr:to>
      <xdr:col>24</xdr:col>
      <xdr:colOff>114300</xdr:colOff>
      <xdr:row>33</xdr:row>
      <xdr:rowOff>161239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1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82516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68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150165</xdr:rowOff>
    </xdr:from>
    <xdr:to>
      <xdr:col>20</xdr:col>
      <xdr:colOff>38100</xdr:colOff>
      <xdr:row>34</xdr:row>
      <xdr:rowOff>80315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0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96842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58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100787</xdr:rowOff>
    </xdr:from>
    <xdr:to>
      <xdr:col>15</xdr:col>
      <xdr:colOff>101600</xdr:colOff>
      <xdr:row>32</xdr:row>
      <xdr:rowOff>30937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415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47464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190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159309</xdr:rowOff>
    </xdr:from>
    <xdr:to>
      <xdr:col>10</xdr:col>
      <xdr:colOff>165100</xdr:colOff>
      <xdr:row>34</xdr:row>
      <xdr:rowOff>89459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81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105986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92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119532</xdr:rowOff>
    </xdr:from>
    <xdr:to>
      <xdr:col>6</xdr:col>
      <xdr:colOff>38100</xdr:colOff>
      <xdr:row>34</xdr:row>
      <xdr:rowOff>49682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7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66209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552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94711</xdr:rowOff>
    </xdr:from>
    <xdr:to>
      <xdr:col>24</xdr:col>
      <xdr:colOff>63500</xdr:colOff>
      <xdr:row>56</xdr:row>
      <xdr:rowOff>44374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353011"/>
          <a:ext cx="838200" cy="292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46996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110759</xdr:rowOff>
    </xdr:from>
    <xdr:to>
      <xdr:col>19</xdr:col>
      <xdr:colOff>177800</xdr:colOff>
      <xdr:row>56</xdr:row>
      <xdr:rowOff>44374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540509"/>
          <a:ext cx="889000" cy="105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56398</xdr:rowOff>
    </xdr:from>
    <xdr:to>
      <xdr:col>15</xdr:col>
      <xdr:colOff>50800</xdr:colOff>
      <xdr:row>55</xdr:row>
      <xdr:rowOff>110759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486148"/>
          <a:ext cx="889000" cy="54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32563</xdr:rowOff>
    </xdr:from>
    <xdr:to>
      <xdr:col>10</xdr:col>
      <xdr:colOff>114300</xdr:colOff>
      <xdr:row>55</xdr:row>
      <xdr:rowOff>56398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47963"/>
          <a:ext cx="889000" cy="538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43911</xdr:rowOff>
    </xdr:from>
    <xdr:to>
      <xdr:col>24</xdr:col>
      <xdr:colOff>114300</xdr:colOff>
      <xdr:row>54</xdr:row>
      <xdr:rowOff>145511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30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66788</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153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165024</xdr:rowOff>
    </xdr:from>
    <xdr:to>
      <xdr:col>20</xdr:col>
      <xdr:colOff>38100</xdr:colOff>
      <xdr:row>56</xdr:row>
      <xdr:rowOff>95174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94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86301</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687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59959</xdr:rowOff>
    </xdr:from>
    <xdr:to>
      <xdr:col>15</xdr:col>
      <xdr:colOff>101600</xdr:colOff>
      <xdr:row>55</xdr:row>
      <xdr:rowOff>161559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48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6636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264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5598</xdr:rowOff>
    </xdr:from>
    <xdr:to>
      <xdr:col>10</xdr:col>
      <xdr:colOff>165100</xdr:colOff>
      <xdr:row>55</xdr:row>
      <xdr:rowOff>107198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43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123725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21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153213</xdr:rowOff>
    </xdr:from>
    <xdr:to>
      <xdr:col>6</xdr:col>
      <xdr:colOff>38100</xdr:colOff>
      <xdr:row>52</xdr:row>
      <xdr:rowOff>83363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89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74490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89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132473</xdr:rowOff>
    </xdr:from>
    <xdr:to>
      <xdr:col>24</xdr:col>
      <xdr:colOff>63500</xdr:colOff>
      <xdr:row>77</xdr:row>
      <xdr:rowOff>130403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62673"/>
          <a:ext cx="838200" cy="169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130403</xdr:rowOff>
    </xdr:from>
    <xdr:to>
      <xdr:col>19</xdr:col>
      <xdr:colOff>177800</xdr:colOff>
      <xdr:row>78</xdr:row>
      <xdr:rowOff>60365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32053"/>
          <a:ext cx="889000" cy="101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119475</xdr:rowOff>
    </xdr:from>
    <xdr:to>
      <xdr:col>15</xdr:col>
      <xdr:colOff>50800</xdr:colOff>
      <xdr:row>78</xdr:row>
      <xdr:rowOff>60365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21125"/>
          <a:ext cx="889000" cy="112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119475</xdr:rowOff>
    </xdr:from>
    <xdr:to>
      <xdr:col>10</xdr:col>
      <xdr:colOff>114300</xdr:colOff>
      <xdr:row>79</xdr:row>
      <xdr:rowOff>68431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21125"/>
          <a:ext cx="889000" cy="291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81673</xdr:rowOff>
    </xdr:from>
    <xdr:to>
      <xdr:col>24</xdr:col>
      <xdr:colOff>114300</xdr:colOff>
      <xdr:row>77</xdr:row>
      <xdr:rowOff>11823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1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60100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90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79603</xdr:rowOff>
    </xdr:from>
    <xdr:to>
      <xdr:col>20</xdr:col>
      <xdr:colOff>38100</xdr:colOff>
      <xdr:row>78</xdr:row>
      <xdr:rowOff>9753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8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880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73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9565</xdr:rowOff>
    </xdr:from>
    <xdr:to>
      <xdr:col>15</xdr:col>
      <xdr:colOff>101600</xdr:colOff>
      <xdr:row>78</xdr:row>
      <xdr:rowOff>111165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8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102292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75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68675</xdr:rowOff>
    </xdr:from>
    <xdr:to>
      <xdr:col>10</xdr:col>
      <xdr:colOff>165100</xdr:colOff>
      <xdr:row>77</xdr:row>
      <xdr:rowOff>170275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7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161402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63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17631</xdr:rowOff>
    </xdr:from>
    <xdr:to>
      <xdr:col>6</xdr:col>
      <xdr:colOff>38100</xdr:colOff>
      <xdr:row>79</xdr:row>
      <xdr:rowOff>119231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6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110358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54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69386</xdr:rowOff>
    </xdr:from>
    <xdr:to>
      <xdr:col>24</xdr:col>
      <xdr:colOff>63500</xdr:colOff>
      <xdr:row>94</xdr:row>
      <xdr:rowOff>155245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014236"/>
          <a:ext cx="838200" cy="25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155245</xdr:rowOff>
    </xdr:from>
    <xdr:to>
      <xdr:col>19</xdr:col>
      <xdr:colOff>177800</xdr:colOff>
      <xdr:row>95</xdr:row>
      <xdr:rowOff>22561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271545"/>
          <a:ext cx="889000" cy="3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99143</xdr:rowOff>
    </xdr:from>
    <xdr:to>
      <xdr:col>15</xdr:col>
      <xdr:colOff>50800</xdr:colOff>
      <xdr:row>95</xdr:row>
      <xdr:rowOff>22561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215443"/>
          <a:ext cx="889000" cy="94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99143</xdr:rowOff>
    </xdr:from>
    <xdr:to>
      <xdr:col>10</xdr:col>
      <xdr:colOff>114300</xdr:colOff>
      <xdr:row>95</xdr:row>
      <xdr:rowOff>162616</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215443"/>
          <a:ext cx="889000" cy="23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153261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6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18586</xdr:rowOff>
    </xdr:from>
    <xdr:to>
      <xdr:col>24</xdr:col>
      <xdr:colOff>114300</xdr:colOff>
      <xdr:row>93</xdr:row>
      <xdr:rowOff>120186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596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41463</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81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104445</xdr:rowOff>
    </xdr:from>
    <xdr:to>
      <xdr:col>20</xdr:col>
      <xdr:colOff>38100</xdr:colOff>
      <xdr:row>95</xdr:row>
      <xdr:rowOff>34595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22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51122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5995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143211</xdr:rowOff>
    </xdr:from>
    <xdr:to>
      <xdr:col>15</xdr:col>
      <xdr:colOff>101600</xdr:colOff>
      <xdr:row>95</xdr:row>
      <xdr:rowOff>73361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25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89888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03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48343</xdr:rowOff>
    </xdr:from>
    <xdr:to>
      <xdr:col>10</xdr:col>
      <xdr:colOff>165100</xdr:colOff>
      <xdr:row>94</xdr:row>
      <xdr:rowOff>149943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16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166470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593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111816</xdr:rowOff>
    </xdr:from>
    <xdr:to>
      <xdr:col>6</xdr:col>
      <xdr:colOff>38100</xdr:colOff>
      <xdr:row>96</xdr:row>
      <xdr:rowOff>41966</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39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58493</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17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79720</xdr:rowOff>
    </xdr:from>
    <xdr:to>
      <xdr:col>55</xdr:col>
      <xdr:colOff>0</xdr:colOff>
      <xdr:row>39</xdr:row>
      <xdr:rowOff>80264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66270"/>
          <a:ext cx="8382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80264</xdr:rowOff>
    </xdr:from>
    <xdr:to>
      <xdr:col>50</xdr:col>
      <xdr:colOff>114300</xdr:colOff>
      <xdr:row>39</xdr:row>
      <xdr:rowOff>80264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668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64806</xdr:rowOff>
    </xdr:from>
    <xdr:to>
      <xdr:col>45</xdr:col>
      <xdr:colOff>177800</xdr:colOff>
      <xdr:row>39</xdr:row>
      <xdr:rowOff>80264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51356"/>
          <a:ext cx="889000" cy="1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64806</xdr:rowOff>
    </xdr:from>
    <xdr:to>
      <xdr:col>41</xdr:col>
      <xdr:colOff>50800</xdr:colOff>
      <xdr:row>39</xdr:row>
      <xdr:rowOff>65895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751356"/>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28920</xdr:rowOff>
    </xdr:from>
    <xdr:to>
      <xdr:col>55</xdr:col>
      <xdr:colOff>50800</xdr:colOff>
      <xdr:row>39</xdr:row>
      <xdr:rowOff>130520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1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115297</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303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29464</xdr:rowOff>
    </xdr:from>
    <xdr:to>
      <xdr:col>50</xdr:col>
      <xdr:colOff>165100</xdr:colOff>
      <xdr:row>39</xdr:row>
      <xdr:rowOff>131064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1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122191</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808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29464</xdr:rowOff>
    </xdr:from>
    <xdr:to>
      <xdr:col>46</xdr:col>
      <xdr:colOff>38100</xdr:colOff>
      <xdr:row>39</xdr:row>
      <xdr:rowOff>131064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1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122191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808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14006</xdr:rowOff>
    </xdr:from>
    <xdr:to>
      <xdr:col>41</xdr:col>
      <xdr:colOff>101600</xdr:colOff>
      <xdr:row>39</xdr:row>
      <xdr:rowOff>115606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0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106733</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93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15095</xdr:rowOff>
    </xdr:from>
    <xdr:to>
      <xdr:col>36</xdr:col>
      <xdr:colOff>165100</xdr:colOff>
      <xdr:row>39</xdr:row>
      <xdr:rowOff>116695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0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107822</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943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33967</xdr:rowOff>
    </xdr:from>
    <xdr:to>
      <xdr:col>55</xdr:col>
      <xdr:colOff>0</xdr:colOff>
      <xdr:row>59</xdr:row>
      <xdr:rowOff>36710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49517"/>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20403</xdr:rowOff>
    </xdr:from>
    <xdr:to>
      <xdr:col>50</xdr:col>
      <xdr:colOff>114300</xdr:colOff>
      <xdr:row>59</xdr:row>
      <xdr:rowOff>36710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35953"/>
          <a:ext cx="889000" cy="1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12370</xdr:rowOff>
    </xdr:from>
    <xdr:to>
      <xdr:col>45</xdr:col>
      <xdr:colOff>177800</xdr:colOff>
      <xdr:row>59</xdr:row>
      <xdr:rowOff>20403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27920"/>
          <a:ext cx="889000" cy="8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12370</xdr:rowOff>
    </xdr:from>
    <xdr:to>
      <xdr:col>41</xdr:col>
      <xdr:colOff>50800</xdr:colOff>
      <xdr:row>59</xdr:row>
      <xdr:rowOff>12740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127920"/>
          <a:ext cx="889000" cy="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154617</xdr:rowOff>
    </xdr:from>
    <xdr:to>
      <xdr:col>55</xdr:col>
      <xdr:colOff>50800</xdr:colOff>
      <xdr:row>59</xdr:row>
      <xdr:rowOff>84767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98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69544</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13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157360</xdr:rowOff>
    </xdr:from>
    <xdr:to>
      <xdr:col>50</xdr:col>
      <xdr:colOff>165100</xdr:colOff>
      <xdr:row>59</xdr:row>
      <xdr:rowOff>87510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78637</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9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141053</xdr:rowOff>
    </xdr:from>
    <xdr:to>
      <xdr:col>46</xdr:col>
      <xdr:colOff>38100</xdr:colOff>
      <xdr:row>59</xdr:row>
      <xdr:rowOff>71203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8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62330</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7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133020</xdr:rowOff>
    </xdr:from>
    <xdr:to>
      <xdr:col>41</xdr:col>
      <xdr:colOff>101600</xdr:colOff>
      <xdr:row>59</xdr:row>
      <xdr:rowOff>63170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54297</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6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133390</xdr:rowOff>
    </xdr:from>
    <xdr:to>
      <xdr:col>36</xdr:col>
      <xdr:colOff>165100</xdr:colOff>
      <xdr:row>59</xdr:row>
      <xdr:rowOff>63540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7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54667</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7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26132</xdr:rowOff>
    </xdr:from>
    <xdr:to>
      <xdr:col>55</xdr:col>
      <xdr:colOff>0</xdr:colOff>
      <xdr:row>78</xdr:row>
      <xdr:rowOff>33493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399232"/>
          <a:ext cx="838200" cy="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169577</xdr:rowOff>
    </xdr:from>
    <xdr:to>
      <xdr:col>50</xdr:col>
      <xdr:colOff>114300</xdr:colOff>
      <xdr:row>78</xdr:row>
      <xdr:rowOff>33493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71227"/>
          <a:ext cx="889000" cy="3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115788</xdr:rowOff>
    </xdr:from>
    <xdr:to>
      <xdr:col>45</xdr:col>
      <xdr:colOff>177800</xdr:colOff>
      <xdr:row>77</xdr:row>
      <xdr:rowOff>169577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317438"/>
          <a:ext cx="889000" cy="5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26589</xdr:rowOff>
    </xdr:from>
    <xdr:to>
      <xdr:col>41</xdr:col>
      <xdr:colOff>50800</xdr:colOff>
      <xdr:row>77</xdr:row>
      <xdr:rowOff>115788</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228239"/>
          <a:ext cx="889000" cy="8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146782</xdr:rowOff>
    </xdr:from>
    <xdr:to>
      <xdr:col>55</xdr:col>
      <xdr:colOff>50800</xdr:colOff>
      <xdr:row>78</xdr:row>
      <xdr:rowOff>76932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4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61709</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63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154143</xdr:rowOff>
    </xdr:from>
    <xdr:to>
      <xdr:col>50</xdr:col>
      <xdr:colOff>165100</xdr:colOff>
      <xdr:row>78</xdr:row>
      <xdr:rowOff>84293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5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75420</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4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118777</xdr:rowOff>
    </xdr:from>
    <xdr:to>
      <xdr:col>46</xdr:col>
      <xdr:colOff>38100</xdr:colOff>
      <xdr:row>78</xdr:row>
      <xdr:rowOff>48927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2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40054</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41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64988</xdr:rowOff>
    </xdr:from>
    <xdr:to>
      <xdr:col>41</xdr:col>
      <xdr:colOff>101600</xdr:colOff>
      <xdr:row>77</xdr:row>
      <xdr:rowOff>166588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6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157715</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359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147239</xdr:rowOff>
    </xdr:from>
    <xdr:to>
      <xdr:col>36</xdr:col>
      <xdr:colOff>165100</xdr:colOff>
      <xdr:row>77</xdr:row>
      <xdr:rowOff>77389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17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68516</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27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14503</xdr:rowOff>
    </xdr:from>
    <xdr:to>
      <xdr:col>55</xdr:col>
      <xdr:colOff>0</xdr:colOff>
      <xdr:row>95</xdr:row>
      <xdr:rowOff>30454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302253"/>
          <a:ext cx="838200" cy="1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14503</xdr:rowOff>
    </xdr:from>
    <xdr:to>
      <xdr:col>50</xdr:col>
      <xdr:colOff>114300</xdr:colOff>
      <xdr:row>95</xdr:row>
      <xdr:rowOff>32969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302253"/>
          <a:ext cx="889000" cy="1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32969</xdr:rowOff>
    </xdr:from>
    <xdr:to>
      <xdr:col>45</xdr:col>
      <xdr:colOff>177800</xdr:colOff>
      <xdr:row>95</xdr:row>
      <xdr:rowOff>85610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320719"/>
          <a:ext cx="889000" cy="5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115291</xdr:rowOff>
    </xdr:from>
    <xdr:to>
      <xdr:col>41</xdr:col>
      <xdr:colOff>50800</xdr:colOff>
      <xdr:row>95</xdr:row>
      <xdr:rowOff>85610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231591"/>
          <a:ext cx="889000" cy="14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151104</xdr:rowOff>
    </xdr:from>
    <xdr:to>
      <xdr:col>55</xdr:col>
      <xdr:colOff>50800</xdr:colOff>
      <xdr:row>95</xdr:row>
      <xdr:rowOff>81254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26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2531</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11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135153</xdr:rowOff>
    </xdr:from>
    <xdr:to>
      <xdr:col>50</xdr:col>
      <xdr:colOff>165100</xdr:colOff>
      <xdr:row>95</xdr:row>
      <xdr:rowOff>65303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25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81830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026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153619</xdr:rowOff>
    </xdr:from>
    <xdr:to>
      <xdr:col>46</xdr:col>
      <xdr:colOff>38100</xdr:colOff>
      <xdr:row>95</xdr:row>
      <xdr:rowOff>83769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26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100296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045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34810</xdr:rowOff>
    </xdr:from>
    <xdr:to>
      <xdr:col>41</xdr:col>
      <xdr:colOff>101600</xdr:colOff>
      <xdr:row>95</xdr:row>
      <xdr:rowOff>136410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32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152937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09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64491</xdr:rowOff>
    </xdr:from>
    <xdr:to>
      <xdr:col>36</xdr:col>
      <xdr:colOff>165100</xdr:colOff>
      <xdr:row>94</xdr:row>
      <xdr:rowOff>166091</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18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11168</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595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97980</xdr:rowOff>
    </xdr:from>
    <xdr:to>
      <xdr:col>85</xdr:col>
      <xdr:colOff>127000</xdr:colOff>
      <xdr:row>37</xdr:row>
      <xdr:rowOff>170828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41630"/>
          <a:ext cx="838200" cy="72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81445</xdr:rowOff>
    </xdr:from>
    <xdr:to>
      <xdr:col>81</xdr:col>
      <xdr:colOff>50800</xdr:colOff>
      <xdr:row>37</xdr:row>
      <xdr:rowOff>170828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25095"/>
          <a:ext cx="889000" cy="89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81445</xdr:rowOff>
    </xdr:from>
    <xdr:to>
      <xdr:col>76</xdr:col>
      <xdr:colOff>114300</xdr:colOff>
      <xdr:row>38</xdr:row>
      <xdr:rowOff>17780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25095"/>
          <a:ext cx="889000" cy="10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17780</xdr:rowOff>
    </xdr:from>
    <xdr:to>
      <xdr:col>71</xdr:col>
      <xdr:colOff>177800</xdr:colOff>
      <xdr:row>38</xdr:row>
      <xdr:rowOff>27534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532880"/>
          <a:ext cx="889000" cy="9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47180</xdr:rowOff>
    </xdr:from>
    <xdr:to>
      <xdr:col>85</xdr:col>
      <xdr:colOff>177800</xdr:colOff>
      <xdr:row>37</xdr:row>
      <xdr:rowOff>148780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9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25607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6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120028</xdr:rowOff>
    </xdr:from>
    <xdr:to>
      <xdr:col>81</xdr:col>
      <xdr:colOff>101600</xdr:colOff>
      <xdr:row>38</xdr:row>
      <xdr:rowOff>50178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6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41305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5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30645</xdr:rowOff>
    </xdr:from>
    <xdr:to>
      <xdr:col>76</xdr:col>
      <xdr:colOff>165100</xdr:colOff>
      <xdr:row>37</xdr:row>
      <xdr:rowOff>132245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7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148772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149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138430</xdr:rowOff>
    </xdr:from>
    <xdr:to>
      <xdr:col>72</xdr:col>
      <xdr:colOff>38100</xdr:colOff>
      <xdr:row>38</xdr:row>
      <xdr:rowOff>68580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8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59707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7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148184</xdr:rowOff>
    </xdr:from>
    <xdr:to>
      <xdr:col>67</xdr:col>
      <xdr:colOff>101600</xdr:colOff>
      <xdr:row>38</xdr:row>
      <xdr:rowOff>78333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918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69461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8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67805</xdr:rowOff>
    </xdr:from>
    <xdr:to>
      <xdr:col>85</xdr:col>
      <xdr:colOff>127000</xdr:colOff>
      <xdr:row>52</xdr:row>
      <xdr:rowOff>140291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8983205"/>
          <a:ext cx="838200" cy="7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118135</xdr:rowOff>
    </xdr:from>
    <xdr:to>
      <xdr:col>81</xdr:col>
      <xdr:colOff>50800</xdr:colOff>
      <xdr:row>52</xdr:row>
      <xdr:rowOff>140291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8862085"/>
          <a:ext cx="889000" cy="19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50</xdr:row>
      <xdr:rowOff>18332</xdr:rowOff>
    </xdr:from>
    <xdr:to>
      <xdr:col>76</xdr:col>
      <xdr:colOff>114300</xdr:colOff>
      <xdr:row>51</xdr:row>
      <xdr:rowOff>118135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8590832"/>
          <a:ext cx="889000" cy="271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50</xdr:row>
      <xdr:rowOff>18332</xdr:rowOff>
    </xdr:from>
    <xdr:to>
      <xdr:col>71</xdr:col>
      <xdr:colOff>177800</xdr:colOff>
      <xdr:row>53</xdr:row>
      <xdr:rowOff>134289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2814300" y="8590832"/>
          <a:ext cx="889000" cy="63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17005</xdr:rowOff>
    </xdr:from>
    <xdr:to>
      <xdr:col>85</xdr:col>
      <xdr:colOff>177800</xdr:colOff>
      <xdr:row>52</xdr:row>
      <xdr:rowOff>118605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893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39882</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87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89491</xdr:rowOff>
    </xdr:from>
    <xdr:to>
      <xdr:col>81</xdr:col>
      <xdr:colOff>101600</xdr:colOff>
      <xdr:row>53</xdr:row>
      <xdr:rowOff>19641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00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36168</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878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51</xdr:row>
      <xdr:rowOff>67335</xdr:rowOff>
    </xdr:from>
    <xdr:to>
      <xdr:col>76</xdr:col>
      <xdr:colOff>165100</xdr:colOff>
      <xdr:row>51</xdr:row>
      <xdr:rowOff>168935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881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50</xdr:row>
      <xdr:rowOff>14012</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858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49</xdr:row>
      <xdr:rowOff>138982</xdr:rowOff>
    </xdr:from>
    <xdr:to>
      <xdr:col>72</xdr:col>
      <xdr:colOff>38100</xdr:colOff>
      <xdr:row>50</xdr:row>
      <xdr:rowOff>69132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8540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48</xdr:row>
      <xdr:rowOff>85659</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03795" y="8315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83489</xdr:rowOff>
    </xdr:from>
    <xdr:to>
      <xdr:col>67</xdr:col>
      <xdr:colOff>101600</xdr:colOff>
      <xdr:row>54</xdr:row>
      <xdr:rowOff>13639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17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30166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8945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136134</xdr:rowOff>
    </xdr:from>
    <xdr:to>
      <xdr:col>85</xdr:col>
      <xdr:colOff>127000</xdr:colOff>
      <xdr:row>78</xdr:row>
      <xdr:rowOff>139564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09234"/>
          <a:ext cx="8382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136134</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509234"/>
          <a:ext cx="8890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139289</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12389"/>
          <a:ext cx="8890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88764</xdr:rowOff>
    </xdr:from>
    <xdr:to>
      <xdr:col>85</xdr:col>
      <xdr:colOff>177800</xdr:colOff>
      <xdr:row>79</xdr:row>
      <xdr:rowOff>18914</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3691</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79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85334</xdr:rowOff>
    </xdr:from>
    <xdr:to>
      <xdr:col>81</xdr:col>
      <xdr:colOff>101600</xdr:colOff>
      <xdr:row>79</xdr:row>
      <xdr:rowOff>15484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5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6611</xdr:rowOff>
    </xdr:from>
    <xdr:ext cx="313932"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24333" y="135511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88489</xdr:rowOff>
    </xdr:from>
    <xdr:to>
      <xdr:col>67</xdr:col>
      <xdr:colOff>101600</xdr:colOff>
      <xdr:row>79</xdr:row>
      <xdr:rowOff>18639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1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9766</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554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63005</xdr:rowOff>
    </xdr:from>
    <xdr:to>
      <xdr:col>85</xdr:col>
      <xdr:colOff>127000</xdr:colOff>
      <xdr:row>98</xdr:row>
      <xdr:rowOff>71072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865105"/>
          <a:ext cx="838200" cy="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58367</xdr:rowOff>
    </xdr:from>
    <xdr:to>
      <xdr:col>81</xdr:col>
      <xdr:colOff>50800</xdr:colOff>
      <xdr:row>98</xdr:row>
      <xdr:rowOff>63005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860467"/>
          <a:ext cx="889000" cy="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49485</xdr:rowOff>
    </xdr:from>
    <xdr:to>
      <xdr:col>76</xdr:col>
      <xdr:colOff>114300</xdr:colOff>
      <xdr:row>98</xdr:row>
      <xdr:rowOff>58367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851585"/>
          <a:ext cx="889000" cy="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28797</xdr:rowOff>
    </xdr:from>
    <xdr:to>
      <xdr:col>71</xdr:col>
      <xdr:colOff>177800</xdr:colOff>
      <xdr:row>98</xdr:row>
      <xdr:rowOff>49485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830897"/>
          <a:ext cx="889000" cy="2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20272</xdr:rowOff>
    </xdr:from>
    <xdr:to>
      <xdr:col>85</xdr:col>
      <xdr:colOff>177800</xdr:colOff>
      <xdr:row>98</xdr:row>
      <xdr:rowOff>121872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82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106649</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737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12205</xdr:rowOff>
    </xdr:from>
    <xdr:to>
      <xdr:col>81</xdr:col>
      <xdr:colOff>101600</xdr:colOff>
      <xdr:row>98</xdr:row>
      <xdr:rowOff>113805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8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104932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907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7567</xdr:rowOff>
    </xdr:from>
    <xdr:to>
      <xdr:col>76</xdr:col>
      <xdr:colOff>165100</xdr:colOff>
      <xdr:row>98</xdr:row>
      <xdr:rowOff>109167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80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100294</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90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170135</xdr:rowOff>
    </xdr:from>
    <xdr:to>
      <xdr:col>72</xdr:col>
      <xdr:colOff>38100</xdr:colOff>
      <xdr:row>98</xdr:row>
      <xdr:rowOff>100285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80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91412</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893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149447</xdr:rowOff>
    </xdr:from>
    <xdr:to>
      <xdr:col>67</xdr:col>
      <xdr:colOff>101600</xdr:colOff>
      <xdr:row>98</xdr:row>
      <xdr:rowOff>79597</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78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70724</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8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民生費における住民一人当たりのコストは、１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１６４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円となっており、類似団体平均に比べ低い水準で推移している。これは、人口における高齢者の割合が少ないこと等により、かかる費用が抑えられているためである。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また、公債費における住民一人当たりのコストは、１２，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２０３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円となっており、類似団体平均に比べ低い水準で推移している。これは、起債の発行を最小限にとどめ、計画的に基金を積み立てて事業を実施する財政運営を行っているためである。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反対に、教育費における住民一人当たりのコストは、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７７４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円となっており、類似団体平均に比べ高い水準で推移している。これは、学校施設の改修を毎年度計画的に実施しているためである。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衛生費における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住民一人当たりのコストは、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７２，６９１円となっており、類似団体平均に比べ高い水準で推移している。令和６</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(2024)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年にコストが増加している要因として火葬場整備基金積立金の皆増があり、火葬場の建設に向け計画的に実施していくためのものである。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愛知県みよし市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財政調整基金については、中長期的な見通しのもとに、決算剰余金を中心に積み立てている。取崩しについては、財源不足を補てんするために最低水準になるよう努めているが、財政調整基金の取崩額が昨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積立額を上回ったため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、財政調整基金残高は減となった。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一方</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、法人市民税の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により歳入</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、実質収支額</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については数値、比率ともに増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標準財政規模は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したため、昨年度と比較し全体的に標準財政規模比は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愛知県みよし市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すべての会計において実質赤字比率に係る黒字が維持されており、早期健全化基準には該当していない。</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400">
              <a:effectLst/>
              <a:latin typeface="ＭＳ ゴシック" panose="020B0609070205080204" pitchFamily="49" charset="-128"/>
              <a:ea typeface="ＭＳ ゴシック" panose="020B0609070205080204" pitchFamily="49" charset="-128"/>
            </a:rPr>
            <a:t>一般会計では法人市民税の税収等により１３．５０％へ回復している。病院事業会計は新型コロナウイスルに係る病床確保の補助金が終了したこと等による収入減のため、前年度より低い水準となっている。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今後も各会計ごとの財務体質の強化を図りながら適正な財政運営・経営への取組を継続していく。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愛知県みよし市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元利償還金等のうち、普通会計における元利償還金は、割合としては大半を占めているものの、残高は、年々減少傾向にある。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今後は、普通会計だけでなく、公営企業でも病院施設や下水道施設の老朽化に伴い多くの更新費用が必要になることが見込まれる。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引き続き歳入確保や経費削減に努め、基金を活用しながら公債費の適正な水準の維持に努めていく。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数値なし</a:t>
          </a:r>
          <a:endParaRPr kumimoji="1" lang="en-US" altLang="ja-JP" sz="14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愛知県みよし市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(2024)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年度における地方債残高は、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地区拠点施設事業</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や市内４中学校屋内運動場空調設置事業などにより、例年よりも借入額が微増している。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充当可能財源等は、基準財政需要額算入見込額の減少が大きいが、これは、地方債残高のうち今後普通交付税措置される額に相当するため、起債残高の減少に連動して減少している。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今後も計画的な起債の発行と基金の積立を行うことで、健全財政の維持に努めていく。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愛知県みよし市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子育て・教育関連事業に充当するため笑顔輝く子ども基金を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６５９百万</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、環境対策事業の推進のため環境基金を６５０百万円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積立てたが、当初予算における財源不足を補うため財政調整基金を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２，０２５百万</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円取崩したこと等により、基金全体としては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３５５百万円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の減となった。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本市の税収構造は、法人市民税の増減により大きく変動する特性があり、直近では、平成２０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年のリーマンショック等の影響を受け、平成２１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年から２５</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(2013)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まで法人市民税の大幅な減収があったが、その際、財政調整基金からの繰入により、行政サービスの低下を極力避け、市民生活に直結する施策について着実に執行することができた。今後も、財政調整基金と各特定目的基金を活用し、各充当対象事業の事業計画にあわせて計画的に積立及び取崩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公共施設維持管理基金：公共施設の維持管理</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笑顔輝く子ども基金：子育てに関する事業の推進</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環境対策事業の推進</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福祉基金：福祉事業の推進</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公園緑地保全基金：公園緑地の整備、維持管理</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公共施設維持管理基金：基金利子運用益の増によるもの。</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笑顔輝く子ども基金：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基金利子運用益による増と</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子育て・教育関連事業に充当するため</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６５９百万</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円積み立てた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が、南部中学校大規模改修工事や市内４小学校屋内運動場空調機設置工事等に充当するため６７８百万円取崩したことによるもの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環境基金：環境対策事業に充てるため、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６５８百</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万円積立てたことによるもの。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福祉基金：基金利子運用益の増によるもの。</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公園緑地保全基金：基金利子運用益の増によるもの。</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については、それぞれ特定の事業を行うに際して、短期的に大きな費用負担が発生する場合に備えて基金として積み立ててきたものであり、今後も、各充当対象事業の事業計画にあわせて計画的に積立及び取崩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前年度決算余剰金等による積立額が減少し、当初予算における財源不足を補うための取崩額が増加したことによるもの。</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非常時に備え、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５０</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億円確保するよう積み立てることとしている。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法人市民税の一部国税化、米中貿易摩擦、原材料価格の高騰、為替変動の影響を受けて低下傾向にある本市の税収を補うため、また、昨今の燃料価格・物価高騰対策についても財政調整基金を充当して対応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基金利子運用益の増によるもの。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積立や償還について精査しながら有効活用していく。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5E60560-E234-4013-8AB1-DE538B26B9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903187A-8829-4ABC-837A-900CA76A96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34C178F1-1509-42A6-9EB4-8F86D3069A5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D6F8AA36-6878-4B9A-9604-C2D2F4ACDAC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9E81511F-B616-4EDC-B574-0BE5EB64AD0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C6DE2A0-1488-4944-B6AB-219B523FEDF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E057E265-7525-486A-8E0D-DFEB8C36ADE3}"/>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0D98D608-D5C8-49E1-86CB-58C439CB184E}"/>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FD5D1418-C2A7-4A89-8F55-80DE3F39242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8B85771C-817E-4840-A035-67898EC5013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2" name="正方形/長方形 11">
          <a:extLst>
            <a:ext uri="{FF2B5EF4-FFF2-40B4-BE49-F238E27FC236}">
              <a16:creationId xmlns:a16="http://schemas.microsoft.com/office/drawing/2014/main" id="{698C69C5-598D-4B5A-BDAB-F7A0C1929C27}"/>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3" name="正方形/長方形 12">
          <a:extLst>
            <a:ext uri="{FF2B5EF4-FFF2-40B4-BE49-F238E27FC236}">
              <a16:creationId xmlns:a16="http://schemas.microsoft.com/office/drawing/2014/main" id="{F82D4917-ED2E-44B3-951C-34BD1E75DCD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4" name="正方形/長方形 13">
          <a:extLst>
            <a:ext uri="{FF2B5EF4-FFF2-40B4-BE49-F238E27FC236}">
              <a16:creationId xmlns:a16="http://schemas.microsoft.com/office/drawing/2014/main" id="{881CAFA4-E5C9-4CB3-8115-AA82EA41073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5" name="正方形/長方形 14">
          <a:extLst>
            <a:ext uri="{FF2B5EF4-FFF2-40B4-BE49-F238E27FC236}">
              <a16:creationId xmlns:a16="http://schemas.microsoft.com/office/drawing/2014/main" id="{2E68D57F-1C0A-4E00-B737-5DC71AD967F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6" name="正方形/長方形 15">
          <a:extLst>
            <a:ext uri="{FF2B5EF4-FFF2-40B4-BE49-F238E27FC236}">
              <a16:creationId xmlns:a16="http://schemas.microsoft.com/office/drawing/2014/main" id="{2E74A59E-4F4E-49A5-A44E-3E8B8905244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愛知県みよし市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 name="正方形/長方形 16">
          <a:extLst>
            <a:ext uri="{FF2B5EF4-FFF2-40B4-BE49-F238E27FC236}">
              <a16:creationId xmlns:a16="http://schemas.microsoft.com/office/drawing/2014/main" id="{153E3197-6929-46F5-9D36-5DF2DA3D52F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8" name="正方形/長方形 17">
          <a:extLst>
            <a:ext uri="{FF2B5EF4-FFF2-40B4-BE49-F238E27FC236}">
              <a16:creationId xmlns:a16="http://schemas.microsoft.com/office/drawing/2014/main" id="{731B8437-0DEF-44CE-ACDD-16B705C2FC8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9" name="正方形/長方形 18">
          <a:extLst>
            <a:ext uri="{FF2B5EF4-FFF2-40B4-BE49-F238E27FC236}">
              <a16:creationId xmlns:a16="http://schemas.microsoft.com/office/drawing/2014/main" id="{96F7A9CE-B0FA-4C9B-A9FF-7CB3F34B842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0" name="正方形/長方形 19">
          <a:extLst>
            <a:ext uri="{FF2B5EF4-FFF2-40B4-BE49-F238E27FC236}">
              <a16:creationId xmlns:a16="http://schemas.microsoft.com/office/drawing/2014/main" id="{83F281A3-FC46-4A9B-9BFB-C412D729378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1" name="正方形/長方形 20">
          <a:extLst>
            <a:ext uri="{FF2B5EF4-FFF2-40B4-BE49-F238E27FC236}">
              <a16:creationId xmlns:a16="http://schemas.microsoft.com/office/drawing/2014/main" id="{0A8F2EAD-08C1-4056-A34C-D99264DF249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2" name="正方形/長方形 21">
          <a:extLst>
            <a:ext uri="{FF2B5EF4-FFF2-40B4-BE49-F238E27FC236}">
              <a16:creationId xmlns:a16="http://schemas.microsoft.com/office/drawing/2014/main" id="{338C0609-6198-47A4-90A6-7F89C1E286C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61,408
58,504
32.19
35,761,760
32,207,335
2,512,531
18,598,092
6,160,317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3" name="正方形/長方形 22">
          <a:extLst>
            <a:ext uri="{FF2B5EF4-FFF2-40B4-BE49-F238E27FC236}">
              <a16:creationId xmlns:a16="http://schemas.microsoft.com/office/drawing/2014/main" id="{E626B6CC-3A7E-4AF5-9091-B1BD587AFCB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4" name="正方形/長方形 23">
          <a:extLst>
            <a:ext uri="{FF2B5EF4-FFF2-40B4-BE49-F238E27FC236}">
              <a16:creationId xmlns:a16="http://schemas.microsoft.com/office/drawing/2014/main" id="{72B89EEA-4872-44A5-9040-EEB5408EA20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5" name="正方形/長方形 24">
          <a:extLst>
            <a:ext uri="{FF2B5EF4-FFF2-40B4-BE49-F238E27FC236}">
              <a16:creationId xmlns:a16="http://schemas.microsoft.com/office/drawing/2014/main" id="{1C2D872B-DDD3-49DF-A19A-C2DC7792201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6" name="正方形/長方形 25">
          <a:extLst>
            <a:ext uri="{FF2B5EF4-FFF2-40B4-BE49-F238E27FC236}">
              <a16:creationId xmlns:a16="http://schemas.microsoft.com/office/drawing/2014/main" id="{B69657D4-8CB0-4EBB-9BE0-699122BA3E0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7" name="正方形/長方形 26">
          <a:extLst>
            <a:ext uri="{FF2B5EF4-FFF2-40B4-BE49-F238E27FC236}">
              <a16:creationId xmlns:a16="http://schemas.microsoft.com/office/drawing/2014/main" id="{3B59A18C-C4E1-4C60-ADBB-2DBBBD04F3D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8" name="正方形/長方形 27">
          <a:extLst>
            <a:ext uri="{FF2B5EF4-FFF2-40B4-BE49-F238E27FC236}">
              <a16:creationId xmlns:a16="http://schemas.microsoft.com/office/drawing/2014/main" id="{AFD266F6-1EEA-4EDC-AD27-0BEC3693B4E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9" name="角丸四角形 28">
          <a:extLst>
            <a:ext uri="{FF2B5EF4-FFF2-40B4-BE49-F238E27FC236}">
              <a16:creationId xmlns:a16="http://schemas.microsoft.com/office/drawing/2014/main" id="{14554A2E-33D7-421F-A4F3-8FCBDF8853C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0" name="正方形/長方形 29">
          <a:extLst>
            <a:ext uri="{FF2B5EF4-FFF2-40B4-BE49-F238E27FC236}">
              <a16:creationId xmlns:a16="http://schemas.microsoft.com/office/drawing/2014/main" id="{98BF7BA4-C4E7-43C1-9446-3F5AD091FC0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1" name="正方形/長方形 30">
          <a:extLst>
            <a:ext uri="{FF2B5EF4-FFF2-40B4-BE49-F238E27FC236}">
              <a16:creationId xmlns:a16="http://schemas.microsoft.com/office/drawing/2014/main" id="{57B54506-116C-44A0-AA12-30D350A2F12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2" name="正方形/長方形 31">
          <a:extLst>
            <a:ext uri="{FF2B5EF4-FFF2-40B4-BE49-F238E27FC236}">
              <a16:creationId xmlns:a16="http://schemas.microsoft.com/office/drawing/2014/main" id="{D3D13384-7556-4C09-85A1-9C758CF03AA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3" name="直線コネクタ 32">
          <a:extLst>
            <a:ext uri="{FF2B5EF4-FFF2-40B4-BE49-F238E27FC236}">
              <a16:creationId xmlns:a16="http://schemas.microsoft.com/office/drawing/2014/main" id="{89BE44B0-A9B5-47A2-9E9C-D94F6F975A1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4" name="楕円 33">
          <a:extLst>
            <a:ext uri="{FF2B5EF4-FFF2-40B4-BE49-F238E27FC236}">
              <a16:creationId xmlns:a16="http://schemas.microsoft.com/office/drawing/2014/main" id="{262EAC1F-B6B1-4B22-BBAF-0DDA6571997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5" name="フローチャート: 判断 34">
          <a:extLst>
            <a:ext uri="{FF2B5EF4-FFF2-40B4-BE49-F238E27FC236}">
              <a16:creationId xmlns:a16="http://schemas.microsoft.com/office/drawing/2014/main" id="{FCEEC5DC-D935-430A-A8A5-6CE8B362D8F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 name="直線コネクタ 35">
          <a:extLst>
            <a:ext uri="{FF2B5EF4-FFF2-40B4-BE49-F238E27FC236}">
              <a16:creationId xmlns:a16="http://schemas.microsoft.com/office/drawing/2014/main" id="{9ADFC155-09C7-4176-ACE9-67B4920EA89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7" name="直線コネクタ 36">
          <a:extLst>
            <a:ext uri="{FF2B5EF4-FFF2-40B4-BE49-F238E27FC236}">
              <a16:creationId xmlns:a16="http://schemas.microsoft.com/office/drawing/2014/main" id="{74E2593E-A0F1-4562-9867-604DB6520AA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8" name="直線コネクタ 37">
          <a:extLst>
            <a:ext uri="{FF2B5EF4-FFF2-40B4-BE49-F238E27FC236}">
              <a16:creationId xmlns:a16="http://schemas.microsoft.com/office/drawing/2014/main" id="{5C4E63D0-3644-4C0B-9BE5-88B9DD74320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9" name="直線コネクタ 38">
          <a:extLst>
            <a:ext uri="{FF2B5EF4-FFF2-40B4-BE49-F238E27FC236}">
              <a16:creationId xmlns:a16="http://schemas.microsoft.com/office/drawing/2014/main" id="{8F30E867-48B3-4AE2-B0A1-915B24CC94E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0" name="テキスト ボックス 39">
          <a:extLst>
            <a:ext uri="{FF2B5EF4-FFF2-40B4-BE49-F238E27FC236}">
              <a16:creationId xmlns:a16="http://schemas.microsoft.com/office/drawing/2014/main" id="{D5D98183-F737-4FC8-9847-AC5EEEA1EFC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1" name="テキスト ボックス 40">
          <a:extLst>
            <a:ext uri="{FF2B5EF4-FFF2-40B4-BE49-F238E27FC236}">
              <a16:creationId xmlns:a16="http://schemas.microsoft.com/office/drawing/2014/main" id="{76B4BD02-0A7F-4F16-A5B4-4F502E3B77A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2" name="テキスト ボックス 41">
          <a:extLst>
            <a:ext uri="{FF2B5EF4-FFF2-40B4-BE49-F238E27FC236}">
              <a16:creationId xmlns:a16="http://schemas.microsoft.com/office/drawing/2014/main" id="{D19509F4-FC7E-4E5A-9DED-532D1546F76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3" name="テキスト ボックス 42">
          <a:extLst>
            <a:ext uri="{FF2B5EF4-FFF2-40B4-BE49-F238E27FC236}">
              <a16:creationId xmlns:a16="http://schemas.microsoft.com/office/drawing/2014/main" id="{9B93B4CF-A0C9-4DF9-B32F-2914039025C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4" name="テキスト ボックス 43">
          <a:extLst>
            <a:ext uri="{FF2B5EF4-FFF2-40B4-BE49-F238E27FC236}">
              <a16:creationId xmlns:a16="http://schemas.microsoft.com/office/drawing/2014/main" id="{D1737152-FEAD-43B5-9DBD-9DB2ED85F73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5" name="正方形/長方形 44">
          <a:extLst>
            <a:ext uri="{FF2B5EF4-FFF2-40B4-BE49-F238E27FC236}">
              <a16:creationId xmlns:a16="http://schemas.microsoft.com/office/drawing/2014/main" id="{6290B495-63BE-4619-9523-F019DDDB31A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6" name="正方形/長方形 45">
          <a:extLst>
            <a:ext uri="{FF2B5EF4-FFF2-40B4-BE49-F238E27FC236}">
              <a16:creationId xmlns:a16="http://schemas.microsoft.com/office/drawing/2014/main" id="{78F08A32-1D96-4AC9-BBA1-A854473B346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7" name="正方形/長方形 46">
          <a:extLst>
            <a:ext uri="{FF2B5EF4-FFF2-40B4-BE49-F238E27FC236}">
              <a16:creationId xmlns:a16="http://schemas.microsoft.com/office/drawing/2014/main" id="{9BFB1505-3A14-4470-ABB9-98EDD9ECBDB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8" name="正方形/長方形 47">
          <a:extLst>
            <a:ext uri="{FF2B5EF4-FFF2-40B4-BE49-F238E27FC236}">
              <a16:creationId xmlns:a16="http://schemas.microsoft.com/office/drawing/2014/main" id="{39CB06A2-6FDD-47D5-922C-429B89928EA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9" name="正方形/長方形 48">
          <a:extLst>
            <a:ext uri="{FF2B5EF4-FFF2-40B4-BE49-F238E27FC236}">
              <a16:creationId xmlns:a16="http://schemas.microsoft.com/office/drawing/2014/main" id="{D0D763CF-D783-46E9-8AEB-A29347B5638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0" name="正方形/長方形 49">
          <a:extLst>
            <a:ext uri="{FF2B5EF4-FFF2-40B4-BE49-F238E27FC236}">
              <a16:creationId xmlns:a16="http://schemas.microsoft.com/office/drawing/2014/main" id="{9F4D0299-B976-4562-95A9-1C6E4C7E204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1" name="正方形/長方形 50">
          <a:extLst>
            <a:ext uri="{FF2B5EF4-FFF2-40B4-BE49-F238E27FC236}">
              <a16:creationId xmlns:a16="http://schemas.microsoft.com/office/drawing/2014/main" id="{0C65CB20-ADC0-4BA6-9419-044CEBAF91A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2" name="正方形/長方形 51">
          <a:extLst>
            <a:ext uri="{FF2B5EF4-FFF2-40B4-BE49-F238E27FC236}">
              <a16:creationId xmlns:a16="http://schemas.microsoft.com/office/drawing/2014/main" id="{8C6EE9AF-D4FC-45DE-9035-B959549EC22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3" name="正方形/長方形 52">
          <a:extLst>
            <a:ext uri="{FF2B5EF4-FFF2-40B4-BE49-F238E27FC236}">
              <a16:creationId xmlns:a16="http://schemas.microsoft.com/office/drawing/2014/main" id="{ADF37F20-C2C2-4FB5-9A1F-7C9A4563A25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4" name="正方形/長方形 53">
          <a:extLst>
            <a:ext uri="{FF2B5EF4-FFF2-40B4-BE49-F238E27FC236}">
              <a16:creationId xmlns:a16="http://schemas.microsoft.com/office/drawing/2014/main" id="{CEFC65A8-66A2-4B8A-A94D-20149FF4769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5" name="正方形/長方形 54">
          <a:extLst>
            <a:ext uri="{FF2B5EF4-FFF2-40B4-BE49-F238E27FC236}">
              <a16:creationId xmlns:a16="http://schemas.microsoft.com/office/drawing/2014/main" id="{7071960F-8F46-452C-8BA0-71D999B56CB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6" name="正方形/長方形 55">
          <a:extLst>
            <a:ext uri="{FF2B5EF4-FFF2-40B4-BE49-F238E27FC236}">
              <a16:creationId xmlns:a16="http://schemas.microsoft.com/office/drawing/2014/main" id="{8848B816-9D35-4306-93D6-0BDB7B8D4C9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7" name="テキスト ボックス 56">
          <a:extLst>
            <a:ext uri="{FF2B5EF4-FFF2-40B4-BE49-F238E27FC236}">
              <a16:creationId xmlns:a16="http://schemas.microsoft.com/office/drawing/2014/main" id="{94009969-0758-41FF-B3D5-5737A737E161}"/>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について、本市は類似団体より低い水準で推移している。これは、庁舎、図書館等の建設年が新しい施設が多いためである。今後は減価償却が進み、それに伴い有形固定資産減価償却率も高くなっていくことが予想される。公共施設等総合管理計画及び個別施設計画に基づき、施設の見直しを行い、維持管理、長寿命化等の対策を行っ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8" name="テキスト ボックス 57">
          <a:extLst>
            <a:ext uri="{FF2B5EF4-FFF2-40B4-BE49-F238E27FC236}">
              <a16:creationId xmlns:a16="http://schemas.microsoft.com/office/drawing/2014/main" id="{69FC6378-EC63-4BBE-9DBF-2B4188F9BD2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9" name="直線コネクタ 58">
          <a:extLst>
            <a:ext uri="{FF2B5EF4-FFF2-40B4-BE49-F238E27FC236}">
              <a16:creationId xmlns:a16="http://schemas.microsoft.com/office/drawing/2014/main" id="{CCD931D1-9824-41F4-ABCB-D5871C953D3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0" name="テキスト ボックス 59">
          <a:extLst>
            <a:ext uri="{FF2B5EF4-FFF2-40B4-BE49-F238E27FC236}">
              <a16:creationId xmlns:a16="http://schemas.microsoft.com/office/drawing/2014/main" id="{4F3DDE0C-5890-4536-BE87-B4D3990C8D4F}"/>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1" name="直線コネクタ 60">
          <a:extLst>
            <a:ext uri="{FF2B5EF4-FFF2-40B4-BE49-F238E27FC236}">
              <a16:creationId xmlns:a16="http://schemas.microsoft.com/office/drawing/2014/main" id="{FA70CC63-CF6D-42D3-AB20-458750F291D7}"/>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2" name="テキスト ボックス 61">
          <a:extLst>
            <a:ext uri="{FF2B5EF4-FFF2-40B4-BE49-F238E27FC236}">
              <a16:creationId xmlns:a16="http://schemas.microsoft.com/office/drawing/2014/main" id="{376808D8-5C46-4A68-AC26-8D16C83F2E47}"/>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3" name="直線コネクタ 62">
          <a:extLst>
            <a:ext uri="{FF2B5EF4-FFF2-40B4-BE49-F238E27FC236}">
              <a16:creationId xmlns:a16="http://schemas.microsoft.com/office/drawing/2014/main" id="{4E185CB7-E468-413D-982C-174F17CF34F2}"/>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4" name="テキスト ボックス 63">
          <a:extLst>
            <a:ext uri="{FF2B5EF4-FFF2-40B4-BE49-F238E27FC236}">
              <a16:creationId xmlns:a16="http://schemas.microsoft.com/office/drawing/2014/main" id="{BF99D478-CD93-4611-9FED-1E4E15A398C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5" name="直線コネクタ 64">
          <a:extLst>
            <a:ext uri="{FF2B5EF4-FFF2-40B4-BE49-F238E27FC236}">
              <a16:creationId xmlns:a16="http://schemas.microsoft.com/office/drawing/2014/main" id="{B9AC5938-CC0E-44D3-BEF1-E2736EAFEE21}"/>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6" name="テキスト ボックス 65">
          <a:extLst>
            <a:ext uri="{FF2B5EF4-FFF2-40B4-BE49-F238E27FC236}">
              <a16:creationId xmlns:a16="http://schemas.microsoft.com/office/drawing/2014/main" id="{B184E8D2-BA44-44B3-BBFC-67EE51135B91}"/>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7" name="直線コネクタ 66">
          <a:extLst>
            <a:ext uri="{FF2B5EF4-FFF2-40B4-BE49-F238E27FC236}">
              <a16:creationId xmlns:a16="http://schemas.microsoft.com/office/drawing/2014/main" id="{0F4F4060-9CDD-4F05-A39A-14E720AD4FDE}"/>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8" name="テキスト ボックス 67">
          <a:extLst>
            <a:ext uri="{FF2B5EF4-FFF2-40B4-BE49-F238E27FC236}">
              <a16:creationId xmlns:a16="http://schemas.microsoft.com/office/drawing/2014/main" id="{A92E3749-525C-48A2-9D99-AF8564596C95}"/>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9" name="直線コネクタ 68">
          <a:extLst>
            <a:ext uri="{FF2B5EF4-FFF2-40B4-BE49-F238E27FC236}">
              <a16:creationId xmlns:a16="http://schemas.microsoft.com/office/drawing/2014/main" id="{F24C7586-9F48-4322-9E4E-382C389E7DE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0" name="テキスト ボックス 69">
          <a:extLst>
            <a:ext uri="{FF2B5EF4-FFF2-40B4-BE49-F238E27FC236}">
              <a16:creationId xmlns:a16="http://schemas.microsoft.com/office/drawing/2014/main" id="{A2DA00A9-BEB0-4D5E-8765-D18F67D049B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1" name="有形固定資産減価償却率グラフ枠">
          <a:extLst>
            <a:ext uri="{FF2B5EF4-FFF2-40B4-BE49-F238E27FC236}">
              <a16:creationId xmlns:a16="http://schemas.microsoft.com/office/drawing/2014/main" id="{856198AD-D17C-4376-ABD6-8C545213D7E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2" name="直線コネクタ 71">
          <a:extLst>
            <a:ext uri="{FF2B5EF4-FFF2-40B4-BE49-F238E27FC236}">
              <a16:creationId xmlns:a16="http://schemas.microsoft.com/office/drawing/2014/main" id="{B204D8DB-0F0A-43C6-8FAB-9277576037EA}"/>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3" name="有形固定資産減価償却率最小値テキスト">
          <a:extLst>
            <a:ext uri="{FF2B5EF4-FFF2-40B4-BE49-F238E27FC236}">
              <a16:creationId xmlns:a16="http://schemas.microsoft.com/office/drawing/2014/main" id="{73907456-FEE1-4757-BF64-C2C080818C07}"/>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4" name="直線コネクタ 73">
          <a:extLst>
            <a:ext uri="{FF2B5EF4-FFF2-40B4-BE49-F238E27FC236}">
              <a16:creationId xmlns:a16="http://schemas.microsoft.com/office/drawing/2014/main" id="{7ECF585E-6DE2-4B39-AFE4-4D00FE64D655}"/>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5" name="有形固定資産減価償却率最大値テキスト">
          <a:extLst>
            <a:ext uri="{FF2B5EF4-FFF2-40B4-BE49-F238E27FC236}">
              <a16:creationId xmlns:a16="http://schemas.microsoft.com/office/drawing/2014/main" id="{F7D6F6F8-8367-41F8-8239-B7FD43575F86}"/>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6" name="直線コネクタ 75">
          <a:extLst>
            <a:ext uri="{FF2B5EF4-FFF2-40B4-BE49-F238E27FC236}">
              <a16:creationId xmlns:a16="http://schemas.microsoft.com/office/drawing/2014/main" id="{3BDAAA2B-8E16-4D96-A381-9A1F94647DC9}"/>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77" name="有形固定資産減価償却率平均値テキスト">
          <a:extLst>
            <a:ext uri="{FF2B5EF4-FFF2-40B4-BE49-F238E27FC236}">
              <a16:creationId xmlns:a16="http://schemas.microsoft.com/office/drawing/2014/main" id="{1284559F-1E89-4B18-8219-00CFB4155517}"/>
            </a:ext>
          </a:extLst>
        </xdr:cNvPr>
        <xdr:cNvSpPr txBox="1"/>
      </xdr:nvSpPr>
      <xdr:spPr>
        <a:xfrm>
          <a:off x="4813300" y="5998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8" name="フローチャート: 判断 77">
          <a:extLst>
            <a:ext uri="{FF2B5EF4-FFF2-40B4-BE49-F238E27FC236}">
              <a16:creationId xmlns:a16="http://schemas.microsoft.com/office/drawing/2014/main" id="{FE86111B-EFBA-41F3-867E-8DD751646B12}"/>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9" name="フローチャート: 判断 78">
          <a:extLst>
            <a:ext uri="{FF2B5EF4-FFF2-40B4-BE49-F238E27FC236}">
              <a16:creationId xmlns:a16="http://schemas.microsoft.com/office/drawing/2014/main" id="{DCC1105B-FC48-498C-BB8A-5D99643A4232}"/>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0" name="フローチャート: 判断 79">
          <a:extLst>
            <a:ext uri="{FF2B5EF4-FFF2-40B4-BE49-F238E27FC236}">
              <a16:creationId xmlns:a16="http://schemas.microsoft.com/office/drawing/2014/main" id="{A79DB9D8-5063-473B-B77C-B45AABF951F4}"/>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1" name="フローチャート: 判断 80">
          <a:extLst>
            <a:ext uri="{FF2B5EF4-FFF2-40B4-BE49-F238E27FC236}">
              <a16:creationId xmlns:a16="http://schemas.microsoft.com/office/drawing/2014/main" id="{9D0CFE3F-CE20-4C89-AD5F-7EED073B76E6}"/>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2" name="フローチャート: 判断 81">
          <a:extLst>
            <a:ext uri="{FF2B5EF4-FFF2-40B4-BE49-F238E27FC236}">
              <a16:creationId xmlns:a16="http://schemas.microsoft.com/office/drawing/2014/main" id="{69EDBC5D-C287-4B05-BDAE-605FCA82D09F}"/>
            </a:ext>
          </a:extLst>
        </xdr:cNvPr>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7113B836-5111-4F12-85A4-5887DB618C6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CDC4A7E6-7E91-4C8D-A8D9-EC5630A5E03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6EA3F835-9759-470B-BB24-806D12BC522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673BBED-2D8F-4DAC-9DDC-53B7B2A30F6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F21BFAF3-AB4D-4646-9F35-A041C7CF501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9271</xdr:rowOff>
    </xdr:from>
    <xdr:to>
      <xdr:col>23</xdr:col>
      <xdr:colOff>136525</xdr:colOff>
      <xdr:row>29</xdr:row>
      <xdr:rowOff>110871</xdr:rowOff>
    </xdr:to>
    <xdr:sp macro="" textlink="">
      <xdr:nvSpPr>
        <xdr:cNvPr id="88" name="楕円 87">
          <a:extLst>
            <a:ext uri="{FF2B5EF4-FFF2-40B4-BE49-F238E27FC236}">
              <a16:creationId xmlns:a16="http://schemas.microsoft.com/office/drawing/2014/main" id="{50C4BBD2-A0C5-4030-A8CF-D8565BC5EA7F}"/>
            </a:ext>
          </a:extLst>
        </xdr:cNvPr>
        <xdr:cNvSpPr/>
      </xdr:nvSpPr>
      <xdr:spPr>
        <a:xfrm>
          <a:off x="4711700" y="575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32148</xdr:rowOff>
    </xdr:from>
    <xdr:ext cx="405111" cy="259045"/>
    <xdr:sp macro="" textlink="">
      <xdr:nvSpPr>
        <xdr:cNvPr id="89" name="有形固定資産減価償却率該当値テキスト">
          <a:extLst>
            <a:ext uri="{FF2B5EF4-FFF2-40B4-BE49-F238E27FC236}">
              <a16:creationId xmlns:a16="http://schemas.microsoft.com/office/drawing/2014/main" id="{C446AFD4-8E50-4AAE-BF44-0501AD93FCAF}"/>
            </a:ext>
          </a:extLst>
        </xdr:cNvPr>
        <xdr:cNvSpPr txBox="1"/>
      </xdr:nvSpPr>
      <xdr:spPr>
        <a:xfrm>
          <a:off x="4813300" y="5604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128905</xdr:rowOff>
    </xdr:from>
    <xdr:to>
      <xdr:col>19</xdr:col>
      <xdr:colOff>187325</xdr:colOff>
      <xdr:row>29</xdr:row>
      <xdr:rowOff>59055</xdr:rowOff>
    </xdr:to>
    <xdr:sp macro="" textlink="">
      <xdr:nvSpPr>
        <xdr:cNvPr id="90" name="楕円 89">
          <a:extLst>
            <a:ext uri="{FF2B5EF4-FFF2-40B4-BE49-F238E27FC236}">
              <a16:creationId xmlns:a16="http://schemas.microsoft.com/office/drawing/2014/main" id="{457F325E-A4C2-4AFA-984C-6B200DA8C160}"/>
            </a:ext>
          </a:extLst>
        </xdr:cNvPr>
        <xdr:cNvSpPr/>
      </xdr:nvSpPr>
      <xdr:spPr>
        <a:xfrm>
          <a:off x="4000500" y="57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8255</xdr:rowOff>
    </xdr:from>
    <xdr:to>
      <xdr:col>23</xdr:col>
      <xdr:colOff>85725</xdr:colOff>
      <xdr:row>29</xdr:row>
      <xdr:rowOff>60071</xdr:rowOff>
    </xdr:to>
    <xdr:cxnSp macro="">
      <xdr:nvCxnSpPr>
        <xdr:cNvPr id="91" name="直線コネクタ 90">
          <a:extLst>
            <a:ext uri="{FF2B5EF4-FFF2-40B4-BE49-F238E27FC236}">
              <a16:creationId xmlns:a16="http://schemas.microsoft.com/office/drawing/2014/main" id="{D913E45D-2D53-4310-9507-33225AD9BF45}"/>
            </a:ext>
          </a:extLst>
        </xdr:cNvPr>
        <xdr:cNvCxnSpPr/>
      </xdr:nvCxnSpPr>
      <xdr:spPr>
        <a:xfrm>
          <a:off x="4051300" y="5751830"/>
          <a:ext cx="7112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64135</xdr:rowOff>
    </xdr:from>
    <xdr:to>
      <xdr:col>15</xdr:col>
      <xdr:colOff>187325</xdr:colOff>
      <xdr:row>28</xdr:row>
      <xdr:rowOff>165735</xdr:rowOff>
    </xdr:to>
    <xdr:sp macro="" textlink="">
      <xdr:nvSpPr>
        <xdr:cNvPr id="92" name="楕円 91">
          <a:extLst>
            <a:ext uri="{FF2B5EF4-FFF2-40B4-BE49-F238E27FC236}">
              <a16:creationId xmlns:a16="http://schemas.microsoft.com/office/drawing/2014/main" id="{6A18AB6E-9A76-48ED-A541-D02458E0B43A}"/>
            </a:ext>
          </a:extLst>
        </xdr:cNvPr>
        <xdr:cNvSpPr/>
      </xdr:nvSpPr>
      <xdr:spPr>
        <a:xfrm>
          <a:off x="3238500" y="563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114935</xdr:rowOff>
    </xdr:from>
    <xdr:to>
      <xdr:col>19</xdr:col>
      <xdr:colOff>136525</xdr:colOff>
      <xdr:row>29</xdr:row>
      <xdr:rowOff>8255</xdr:rowOff>
    </xdr:to>
    <xdr:cxnSp macro="">
      <xdr:nvCxnSpPr>
        <xdr:cNvPr id="93" name="直線コネクタ 92">
          <a:extLst>
            <a:ext uri="{FF2B5EF4-FFF2-40B4-BE49-F238E27FC236}">
              <a16:creationId xmlns:a16="http://schemas.microsoft.com/office/drawing/2014/main" id="{FA937F18-FA66-466B-AD13-BD50F34CA92D}"/>
            </a:ext>
          </a:extLst>
        </xdr:cNvPr>
        <xdr:cNvCxnSpPr/>
      </xdr:nvCxnSpPr>
      <xdr:spPr>
        <a:xfrm>
          <a:off x="3289300" y="5687060"/>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85725</xdr:rowOff>
    </xdr:from>
    <xdr:to>
      <xdr:col>11</xdr:col>
      <xdr:colOff>187325</xdr:colOff>
      <xdr:row>29</xdr:row>
      <xdr:rowOff>15875</xdr:rowOff>
    </xdr:to>
    <xdr:sp macro="" textlink="">
      <xdr:nvSpPr>
        <xdr:cNvPr id="94" name="楕円 93">
          <a:extLst>
            <a:ext uri="{FF2B5EF4-FFF2-40B4-BE49-F238E27FC236}">
              <a16:creationId xmlns:a16="http://schemas.microsoft.com/office/drawing/2014/main" id="{256C20B8-4157-465F-B8F7-A9420C069975}"/>
            </a:ext>
          </a:extLst>
        </xdr:cNvPr>
        <xdr:cNvSpPr/>
      </xdr:nvSpPr>
      <xdr:spPr>
        <a:xfrm>
          <a:off x="2476500" y="56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114935</xdr:rowOff>
    </xdr:from>
    <xdr:to>
      <xdr:col>15</xdr:col>
      <xdr:colOff>136525</xdr:colOff>
      <xdr:row>28</xdr:row>
      <xdr:rowOff>136525</xdr:rowOff>
    </xdr:to>
    <xdr:cxnSp macro="">
      <xdr:nvCxnSpPr>
        <xdr:cNvPr id="95" name="直線コネクタ 94">
          <a:extLst>
            <a:ext uri="{FF2B5EF4-FFF2-40B4-BE49-F238E27FC236}">
              <a16:creationId xmlns:a16="http://schemas.microsoft.com/office/drawing/2014/main" id="{C56D2E68-6B43-40EB-B54A-7DB68881D8D6}"/>
            </a:ext>
          </a:extLst>
        </xdr:cNvPr>
        <xdr:cNvCxnSpPr/>
      </xdr:nvCxnSpPr>
      <xdr:spPr>
        <a:xfrm flipV="1">
          <a:off x="2527300" y="5687060"/>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96" name="n_1aveValue有形固定資産減価償却率">
          <a:extLst>
            <a:ext uri="{FF2B5EF4-FFF2-40B4-BE49-F238E27FC236}">
              <a16:creationId xmlns:a16="http://schemas.microsoft.com/office/drawing/2014/main" id="{1AF6DE4B-8830-427C-A1B3-6C6D8ECDB43D}"/>
            </a:ext>
          </a:extLst>
        </xdr:cNvPr>
        <xdr:cNvSpPr txBox="1"/>
      </xdr:nvSpPr>
      <xdr:spPr>
        <a:xfrm>
          <a:off x="3836044" y="605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97" name="n_2aveValue有形固定資産減価償却率">
          <a:extLst>
            <a:ext uri="{FF2B5EF4-FFF2-40B4-BE49-F238E27FC236}">
              <a16:creationId xmlns:a16="http://schemas.microsoft.com/office/drawing/2014/main" id="{DE2957BA-A525-4793-A47B-0A0356714F3D}"/>
            </a:ext>
          </a:extLst>
        </xdr:cNvPr>
        <xdr:cNvSpPr txBox="1"/>
      </xdr:nvSpPr>
      <xdr:spPr>
        <a:xfrm>
          <a:off x="3086744" y="5996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98" name="n_3aveValue有形固定資産減価償却率">
          <a:extLst>
            <a:ext uri="{FF2B5EF4-FFF2-40B4-BE49-F238E27FC236}">
              <a16:creationId xmlns:a16="http://schemas.microsoft.com/office/drawing/2014/main" id="{3611E6A8-13EB-4045-B53B-98D3F0DB529E}"/>
            </a:ext>
          </a:extLst>
        </xdr:cNvPr>
        <xdr:cNvSpPr txBox="1"/>
      </xdr:nvSpPr>
      <xdr:spPr>
        <a:xfrm>
          <a:off x="2324744" y="5953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9" name="n_4aveValue有形固定資産減価償却率">
          <a:extLst>
            <a:ext uri="{FF2B5EF4-FFF2-40B4-BE49-F238E27FC236}">
              <a16:creationId xmlns:a16="http://schemas.microsoft.com/office/drawing/2014/main" id="{E6B1019B-F9E5-42E9-8693-00EAD6B03B87}"/>
            </a:ext>
          </a:extLst>
        </xdr:cNvPr>
        <xdr:cNvSpPr txBox="1"/>
      </xdr:nvSpPr>
      <xdr:spPr>
        <a:xfrm>
          <a:off x="1562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75582</xdr:rowOff>
    </xdr:from>
    <xdr:ext cx="405111" cy="259045"/>
    <xdr:sp macro="" textlink="">
      <xdr:nvSpPr>
        <xdr:cNvPr id="100" name="n_1mainValue有形固定資産減価償却率">
          <a:extLst>
            <a:ext uri="{FF2B5EF4-FFF2-40B4-BE49-F238E27FC236}">
              <a16:creationId xmlns:a16="http://schemas.microsoft.com/office/drawing/2014/main" id="{BBD66D67-8DC2-4179-B4FE-B84AD1648827}"/>
            </a:ext>
          </a:extLst>
        </xdr:cNvPr>
        <xdr:cNvSpPr txBox="1"/>
      </xdr:nvSpPr>
      <xdr:spPr>
        <a:xfrm>
          <a:off x="383604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10812</xdr:rowOff>
    </xdr:from>
    <xdr:ext cx="405111" cy="259045"/>
    <xdr:sp macro="" textlink="">
      <xdr:nvSpPr>
        <xdr:cNvPr id="101" name="n_2mainValue有形固定資産減価償却率">
          <a:extLst>
            <a:ext uri="{FF2B5EF4-FFF2-40B4-BE49-F238E27FC236}">
              <a16:creationId xmlns:a16="http://schemas.microsoft.com/office/drawing/2014/main" id="{AD6DFC2C-F1BD-4125-8311-87483DC3FE56}"/>
            </a:ext>
          </a:extLst>
        </xdr:cNvPr>
        <xdr:cNvSpPr txBox="1"/>
      </xdr:nvSpPr>
      <xdr:spPr>
        <a:xfrm>
          <a:off x="3086744" y="5411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32402</xdr:rowOff>
    </xdr:from>
    <xdr:ext cx="405111" cy="259045"/>
    <xdr:sp macro="" textlink="">
      <xdr:nvSpPr>
        <xdr:cNvPr id="102" name="n_3mainValue有形固定資産減価償却率">
          <a:extLst>
            <a:ext uri="{FF2B5EF4-FFF2-40B4-BE49-F238E27FC236}">
              <a16:creationId xmlns:a16="http://schemas.microsoft.com/office/drawing/2014/main" id="{6C424604-BE2C-479D-98C6-F90E7A9ACBC5}"/>
            </a:ext>
          </a:extLst>
        </xdr:cNvPr>
        <xdr:cNvSpPr txBox="1"/>
      </xdr:nvSpPr>
      <xdr:spPr>
        <a:xfrm>
          <a:off x="2324744" y="543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22575DB3-3098-4B51-B99F-F78B2D24818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C49D22BD-00DD-431D-BA91-6398F028C75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5" name="正方形/長方形 104">
          <a:extLst>
            <a:ext uri="{FF2B5EF4-FFF2-40B4-BE49-F238E27FC236}">
              <a16:creationId xmlns:a16="http://schemas.microsoft.com/office/drawing/2014/main" id="{5D7BA888-D140-4BDE-B6DF-5D4746E6FBEE}"/>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D30655E3-7BF5-416D-8475-FAA24C7D716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C4EEF1FD-8C46-4F67-A7C7-EEA3DC83521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B3BA677F-ED5A-411D-86EE-E6636E4AA4B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E9B06DF0-4233-47F3-8F2B-CCEDF070F4B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4D9F85C6-2D5D-4D4B-9326-97E36742A99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FB93A8F5-B1E7-4C95-9835-343566C0F82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A3E063DC-5BE2-450F-B1A8-9301FC339AB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FE48283-459C-44A4-B563-887ACD07788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44C9752-69D0-487B-96FF-617A041EC9E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921E665F-CF1B-4B48-BA55-BEDA2D4B6DA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過去に起債した元利償還金の償還終了に伴い、将来負担額は減少傾向にあるものの、今後は普通建設事業に対する起債の発行により、将来負担額の増加が見込まれる。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CFF6431B-983C-4679-99B8-09446B082F2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80256DAB-C727-40AB-8539-76ABC008C58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1A8148BC-FC81-4E4B-85BF-F700EE8FEB4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173C4E69-D680-426F-8F52-19D3A9056A9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286A36BE-4050-40AE-A57A-8C7648634001}"/>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EE50C58B-B33F-4664-9E1E-E27287B84CAF}"/>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27690531-A3DD-4E37-BD32-FE8435557B63}"/>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7558DC97-B0F8-422A-BFB0-7FC40A4CF7A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1A1513FD-C8FC-43B8-A050-AC58A5E65F99}"/>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5B38FC45-AA2D-4935-A655-78200A5C8F13}"/>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F19F70E9-7B11-4825-98C8-5679C08DFA0F}"/>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37DDA097-08CC-4A32-9310-92FE127994D7}"/>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BCF863F4-E459-4425-B4EF-AD6FFDCC20B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68F032CE-B979-465C-A4CC-6FD14EC08D6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53C8CBBA-3CA9-43F6-B30A-99FDFFE2A1B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1" name="直線コネクタ 130">
          <a:extLst>
            <a:ext uri="{FF2B5EF4-FFF2-40B4-BE49-F238E27FC236}">
              <a16:creationId xmlns:a16="http://schemas.microsoft.com/office/drawing/2014/main" id="{69C7A173-D005-4E77-919C-BDF0D0151E4A}"/>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2" name="債務償還比率最小値テキスト">
          <a:extLst>
            <a:ext uri="{FF2B5EF4-FFF2-40B4-BE49-F238E27FC236}">
              <a16:creationId xmlns:a16="http://schemas.microsoft.com/office/drawing/2014/main" id="{46C0916F-9360-485A-959C-874AB92D3A43}"/>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3" name="直線コネクタ 132">
          <a:extLst>
            <a:ext uri="{FF2B5EF4-FFF2-40B4-BE49-F238E27FC236}">
              <a16:creationId xmlns:a16="http://schemas.microsoft.com/office/drawing/2014/main" id="{8102ED7B-FCBD-48C1-BBCD-50A20853E102}"/>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1429BF99-2D92-4A3E-88D7-1560DC67875F}"/>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FC59C62B-02B7-4D2E-A31B-1F47065DBB87}"/>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36" name="債務償還比率平均値テキスト">
          <a:extLst>
            <a:ext uri="{FF2B5EF4-FFF2-40B4-BE49-F238E27FC236}">
              <a16:creationId xmlns:a16="http://schemas.microsoft.com/office/drawing/2014/main" id="{A689A096-BE3B-478C-90D3-F095B1F35C1F}"/>
            </a:ext>
          </a:extLst>
        </xdr:cNvPr>
        <xdr:cNvSpPr txBox="1"/>
      </xdr:nvSpPr>
      <xdr:spPr>
        <a:xfrm>
          <a:off x="14846300" y="586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7" name="フローチャート: 判断 136">
          <a:extLst>
            <a:ext uri="{FF2B5EF4-FFF2-40B4-BE49-F238E27FC236}">
              <a16:creationId xmlns:a16="http://schemas.microsoft.com/office/drawing/2014/main" id="{78C87923-DAA7-4B02-8026-A478CC5E1F8C}"/>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8" name="フローチャート: 判断 137">
          <a:extLst>
            <a:ext uri="{FF2B5EF4-FFF2-40B4-BE49-F238E27FC236}">
              <a16:creationId xmlns:a16="http://schemas.microsoft.com/office/drawing/2014/main" id="{F0613E99-3AFB-4FF3-8E29-5CA1F3E48B24}"/>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9" name="フローチャート: 判断 138">
          <a:extLst>
            <a:ext uri="{FF2B5EF4-FFF2-40B4-BE49-F238E27FC236}">
              <a16:creationId xmlns:a16="http://schemas.microsoft.com/office/drawing/2014/main" id="{EA9FD45E-B6E0-4D5C-B738-42E9FEB9AD64}"/>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0" name="フローチャート: 判断 139">
          <a:extLst>
            <a:ext uri="{FF2B5EF4-FFF2-40B4-BE49-F238E27FC236}">
              <a16:creationId xmlns:a16="http://schemas.microsoft.com/office/drawing/2014/main" id="{DA241F09-56EE-4F61-A226-9AF395FB0BE4}"/>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1" name="フローチャート: 判断 140">
          <a:extLst>
            <a:ext uri="{FF2B5EF4-FFF2-40B4-BE49-F238E27FC236}">
              <a16:creationId xmlns:a16="http://schemas.microsoft.com/office/drawing/2014/main" id="{2B47788B-C769-463A-8DB2-F0B6D7BC16A8}"/>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137F831-5428-4ABA-8959-6B5C5BC256B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4779C966-F8B5-49C3-AE00-A3B1B9E9292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A65BD8A4-CF6D-4B67-9B97-BC0C16FDB4D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DC26DE5-7D4D-4666-9692-811D1445DB1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FF93D20F-D366-4358-8C1F-954180FCC3A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109357</xdr:rowOff>
    </xdr:from>
    <xdr:ext cx="469744" cy="259045"/>
    <xdr:sp macro="" textlink="">
      <xdr:nvSpPr>
        <xdr:cNvPr id="147" name="n_1aveValue債務償還比率">
          <a:extLst>
            <a:ext uri="{FF2B5EF4-FFF2-40B4-BE49-F238E27FC236}">
              <a16:creationId xmlns:a16="http://schemas.microsoft.com/office/drawing/2014/main" id="{011BE5CF-C278-458F-B4E2-863BBAFA1FC6}"/>
            </a:ext>
          </a:extLst>
        </xdr:cNvPr>
        <xdr:cNvSpPr txBox="1"/>
      </xdr:nvSpPr>
      <xdr:spPr>
        <a:xfrm>
          <a:off x="13836727" y="568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48" name="n_2aveValue債務償還比率">
          <a:extLst>
            <a:ext uri="{FF2B5EF4-FFF2-40B4-BE49-F238E27FC236}">
              <a16:creationId xmlns:a16="http://schemas.microsoft.com/office/drawing/2014/main" id="{F4C6C3CE-54F7-457C-A3A3-B1E7E55AE341}"/>
            </a:ext>
          </a:extLst>
        </xdr:cNvPr>
        <xdr:cNvSpPr txBox="1"/>
      </xdr:nvSpPr>
      <xdr:spPr>
        <a:xfrm>
          <a:off x="13087427" y="567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49" name="n_3aveValue債務償還比率">
          <a:extLst>
            <a:ext uri="{FF2B5EF4-FFF2-40B4-BE49-F238E27FC236}">
              <a16:creationId xmlns:a16="http://schemas.microsoft.com/office/drawing/2014/main" id="{FB0BC5E5-52CB-432D-AE07-29E8A42907A1}"/>
            </a:ext>
          </a:extLst>
        </xdr:cNvPr>
        <xdr:cNvSpPr txBox="1"/>
      </xdr:nvSpPr>
      <xdr:spPr>
        <a:xfrm>
          <a:off x="12325427" y="5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0" name="n_4aveValue債務償還比率">
          <a:extLst>
            <a:ext uri="{FF2B5EF4-FFF2-40B4-BE49-F238E27FC236}">
              <a16:creationId xmlns:a16="http://schemas.microsoft.com/office/drawing/2014/main" id="{6B9BFCD4-F8E9-407B-B579-D3D248D08508}"/>
            </a:ext>
          </a:extLst>
        </xdr:cNvPr>
        <xdr:cNvSpPr txBox="1"/>
      </xdr:nvSpPr>
      <xdr:spPr>
        <a:xfrm>
          <a:off x="11563427" y="57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1" name="正方形/長方形 150">
          <a:extLst>
            <a:ext uri="{FF2B5EF4-FFF2-40B4-BE49-F238E27FC236}">
              <a16:creationId xmlns:a16="http://schemas.microsoft.com/office/drawing/2014/main" id="{114C6531-67F5-4A98-8337-C2CCBFC518B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2" name="正方形/長方形 151">
          <a:extLst>
            <a:ext uri="{FF2B5EF4-FFF2-40B4-BE49-F238E27FC236}">
              <a16:creationId xmlns:a16="http://schemas.microsoft.com/office/drawing/2014/main" id="{2FF85D0F-52F4-441D-96FC-102BECB0D90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3" name="テキスト ボックス 152">
          <a:extLst>
            <a:ext uri="{FF2B5EF4-FFF2-40B4-BE49-F238E27FC236}">
              <a16:creationId xmlns:a16="http://schemas.microsoft.com/office/drawing/2014/main" id="{D0669841-F4F1-4B00-BB61-E3F25DCDB9D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4" name="テキスト ボックス 153">
          <a:extLst>
            <a:ext uri="{FF2B5EF4-FFF2-40B4-BE49-F238E27FC236}">
              <a16:creationId xmlns:a16="http://schemas.microsoft.com/office/drawing/2014/main" id="{2B670E4B-F9E5-471E-935F-BDF91BB016F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5" name="テキスト ボックス 154">
          <a:extLst>
            <a:ext uri="{FF2B5EF4-FFF2-40B4-BE49-F238E27FC236}">
              <a16:creationId xmlns:a16="http://schemas.microsoft.com/office/drawing/2014/main" id="{FB9335B4-8DAC-4F24-884D-092A04B2D8A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6" name="テキスト ボックス 155">
          <a:extLst>
            <a:ext uri="{FF2B5EF4-FFF2-40B4-BE49-F238E27FC236}">
              <a16:creationId xmlns:a16="http://schemas.microsoft.com/office/drawing/2014/main" id="{A346EB5F-2500-4957-AE6F-60003540C08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DB85EB2-0817-4810-A943-79AC4ED78A5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F97C9B5-9A09-46A0-9B3C-928D0E76817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E277382-A40A-4AC8-9B14-924D9A7E20A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1B1E879-AC9F-4E63-A745-3DF93BF235C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愛知県みよし市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984AE63-B0AA-4891-8725-41B9945F5FA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A1DBB0C-CF38-456C-8505-5B55599AF71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29BF89B-A80F-4F24-9956-902AF3D8096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DC04927-1AD9-4651-A5A5-2E91555D56C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CBCA981-955F-4545-AE4F-19AF9289234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A4CB54F-74A2-4598-8856-862FD358AA3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61,408
58,504
32.19
35,761,760
32,207,335
2,512,531
18,598,092
6,160,317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652C15C-3E4B-4C28-8EE6-C00A9EF3C7D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9817121-8BD5-4CA8-BBED-7CBE5C69F0B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40BC7F7-DD3B-4EA8-815E-6AC6E1BFC4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2F6EBD7-A40C-490F-8722-E6C14D3CB29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60038A1-E7AD-4879-9628-C57CC65E352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71F3DF8-62A8-4EB9-8032-A7FCD096105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8328C4C-CE11-4835-A151-B37463B1351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2A61299-60B0-4AFB-94CC-0B45C5020CC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3D778FF-028D-49B2-B361-670A8578BF7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08B06A4-B7E6-4184-88E3-C3DE1C50A1A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2F86EB6-76A4-4672-8A37-42FEE505CDD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F2557BB-0971-4129-A154-10A34723088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63C7D9E-59A0-4DDB-9E47-A455B5E3C9E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A1270DE-1311-4789-AA42-4299CE4E8B9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506C1D1-8504-47A7-89C7-4CEAD097CF3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240F888-A954-494E-930F-0094394BD0D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8451C65-AD50-46A9-8458-01938446D3E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561AA51-890A-4CA7-9ABD-FF76D8B6F0C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9D012D7-26F0-4504-BB5D-4953D5AA6D7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C357D35-BB26-4AA1-8C0A-6A49F593973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C8606B9-A751-4A2B-860D-834BF38F629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7C52882-6BC3-4276-8B7E-D7406106F56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5F1D8C5-CF28-4255-BDBD-D37B0942F86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940BA15-C8DD-46D3-AA10-48C5A980DD8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82962F8-150F-49EC-8420-90AF68D67A9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5181F8F-4307-468F-84F5-143F893BFAA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EA9373E-A9F7-42B8-9AED-484C38B2BB1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C050774-05D6-45CF-91AE-0C3EF91C68E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5221715-7855-44D6-B2EF-1B87E1E3432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6FB4F64-AA62-4A25-B10A-FA08E6B00EE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97394EE-0CBF-4508-A3A3-51B3DE759B4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6C3CDF1-1C4B-4D3E-A024-9790556C5C2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4A6BF49-7226-4B4E-A24C-B080490AA50E}"/>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8DED311-08DA-417C-B905-44298EF255F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6F4A67D-78BD-48B9-87C5-527C46D9AEBA}"/>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F035E41-5AF3-4808-9B55-64330475929E}"/>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FDA5E70-7F68-4301-9D12-B3DF9AD79AE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6889A88-5959-4FEB-9DA0-0DF3723269BC}"/>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E61549B-15B6-484D-8D5B-08DCF6CEBAF1}"/>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8FA9031-066E-4A71-8AA4-2FF6D05C7701}"/>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039EE5C-706E-434C-AEDB-5EE0AAA8B13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AE796D2-0D62-4C1E-BB69-2BC788966C8A}"/>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107BB08-C7CF-4C9B-84D6-527452119DB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A0DAF5F3-010A-48EA-A7FF-F20C90F0D4AD}"/>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0B10D250-69BC-4BD8-9EEB-E7088D0942F8}"/>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61431DBC-FE12-41F1-AAB0-E1AD9ED426BB}"/>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5827EA0C-EF95-4844-BA9D-E4A94F87906E}"/>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B1D49884-8681-4606-98E4-A3DF40E6592E}"/>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FF910D2D-6D06-4C47-8CAA-0E853FF146AA}"/>
            </a:ext>
          </a:extLst>
        </xdr:cNvPr>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23B326EF-EFB4-4141-A0A4-350084126DF0}"/>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2FB633F3-0C7F-4E4A-B2A4-00F9A510CAC4}"/>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48027D16-2E6A-42AC-85EA-75BDF394DA2D}"/>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0A0EC20F-7E5C-43B5-BAAA-8E505BF74E0C}"/>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380BC6DF-0E01-4CED-B8C5-F04071824D27}"/>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98D1675-483D-4FE2-99CA-E0EE13DD044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3D0FCAE-C38D-4860-BE7E-FDDBEF2439D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9BAC948-1339-4D43-8848-55D6033A9F8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409CE6D-77E8-4A9C-895D-B6BDF098259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1CE5B9B-FCD7-42FA-B1B3-30E2603B3D7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114554</xdr:rowOff>
    </xdr:from>
    <xdr:to>
      <xdr:col>24</xdr:col>
      <xdr:colOff>114300</xdr:colOff>
      <xdr:row>37</xdr:row>
      <xdr:rowOff>44704</xdr:rowOff>
    </xdr:to>
    <xdr:sp macro="" textlink="">
      <xdr:nvSpPr>
        <xdr:cNvPr id="71" name="楕円 70">
          <a:extLst>
            <a:ext uri="{FF2B5EF4-FFF2-40B4-BE49-F238E27FC236}">
              <a16:creationId xmlns:a16="http://schemas.microsoft.com/office/drawing/2014/main" id="{92AD66E2-7322-43C3-B319-943D40B7EB5C}"/>
            </a:ext>
          </a:extLst>
        </xdr:cNvPr>
        <xdr:cNvSpPr/>
      </xdr:nvSpPr>
      <xdr:spPr>
        <a:xfrm>
          <a:off x="4584700" y="628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137431</xdr:rowOff>
    </xdr:from>
    <xdr:ext cx="405111" cy="259045"/>
    <xdr:sp macro="" textlink="">
      <xdr:nvSpPr>
        <xdr:cNvPr id="72" name="【道路】&#10;有形固定資産減価償却率該当値テキスト">
          <a:extLst>
            <a:ext uri="{FF2B5EF4-FFF2-40B4-BE49-F238E27FC236}">
              <a16:creationId xmlns:a16="http://schemas.microsoft.com/office/drawing/2014/main" id="{2E9ED343-D4D4-4385-87DE-453EFB1BF4F7}"/>
            </a:ext>
          </a:extLst>
        </xdr:cNvPr>
        <xdr:cNvSpPr txBox="1"/>
      </xdr:nvSpPr>
      <xdr:spPr>
        <a:xfrm>
          <a:off x="4673600" y="613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71120</xdr:rowOff>
    </xdr:from>
    <xdr:to>
      <xdr:col>20</xdr:col>
      <xdr:colOff>38100</xdr:colOff>
      <xdr:row>37</xdr:row>
      <xdr:rowOff>1270</xdr:rowOff>
    </xdr:to>
    <xdr:sp macro="" textlink="">
      <xdr:nvSpPr>
        <xdr:cNvPr id="73" name="楕円 72">
          <a:extLst>
            <a:ext uri="{FF2B5EF4-FFF2-40B4-BE49-F238E27FC236}">
              <a16:creationId xmlns:a16="http://schemas.microsoft.com/office/drawing/2014/main" id="{26810879-C4D0-45D7-9164-B93B879BEE2A}"/>
            </a:ext>
          </a:extLst>
        </xdr:cNvPr>
        <xdr:cNvSpPr/>
      </xdr:nvSpPr>
      <xdr:spPr>
        <a:xfrm>
          <a:off x="3746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121920</xdr:rowOff>
    </xdr:from>
    <xdr:to>
      <xdr:col>24</xdr:col>
      <xdr:colOff>63500</xdr:colOff>
      <xdr:row>36</xdr:row>
      <xdr:rowOff>165354</xdr:rowOff>
    </xdr:to>
    <xdr:cxnSp macro="">
      <xdr:nvCxnSpPr>
        <xdr:cNvPr id="74" name="直線コネクタ 73">
          <a:extLst>
            <a:ext uri="{FF2B5EF4-FFF2-40B4-BE49-F238E27FC236}">
              <a16:creationId xmlns:a16="http://schemas.microsoft.com/office/drawing/2014/main" id="{8EEA8A53-51EF-4FC5-9B1F-E52BC9EF4ADA}"/>
            </a:ext>
          </a:extLst>
        </xdr:cNvPr>
        <xdr:cNvCxnSpPr/>
      </xdr:nvCxnSpPr>
      <xdr:spPr>
        <a:xfrm>
          <a:off x="3797300" y="6294120"/>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45974</xdr:rowOff>
    </xdr:from>
    <xdr:to>
      <xdr:col>15</xdr:col>
      <xdr:colOff>101600</xdr:colOff>
      <xdr:row>36</xdr:row>
      <xdr:rowOff>147574</xdr:rowOff>
    </xdr:to>
    <xdr:sp macro="" textlink="">
      <xdr:nvSpPr>
        <xdr:cNvPr id="75" name="楕円 74">
          <a:extLst>
            <a:ext uri="{FF2B5EF4-FFF2-40B4-BE49-F238E27FC236}">
              <a16:creationId xmlns:a16="http://schemas.microsoft.com/office/drawing/2014/main" id="{2A859B40-EB0D-4A75-8808-FD4E31DCD117}"/>
            </a:ext>
          </a:extLst>
        </xdr:cNvPr>
        <xdr:cNvSpPr/>
      </xdr:nvSpPr>
      <xdr:spPr>
        <a:xfrm>
          <a:off x="2857500" y="621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96774</xdr:rowOff>
    </xdr:from>
    <xdr:to>
      <xdr:col>19</xdr:col>
      <xdr:colOff>177800</xdr:colOff>
      <xdr:row>36</xdr:row>
      <xdr:rowOff>121920</xdr:rowOff>
    </xdr:to>
    <xdr:cxnSp macro="">
      <xdr:nvCxnSpPr>
        <xdr:cNvPr id="76" name="直線コネクタ 75">
          <a:extLst>
            <a:ext uri="{FF2B5EF4-FFF2-40B4-BE49-F238E27FC236}">
              <a16:creationId xmlns:a16="http://schemas.microsoft.com/office/drawing/2014/main" id="{5C701431-7469-40A6-BDE1-F549762FA27B}"/>
            </a:ext>
          </a:extLst>
        </xdr:cNvPr>
        <xdr:cNvCxnSpPr/>
      </xdr:nvCxnSpPr>
      <xdr:spPr>
        <a:xfrm>
          <a:off x="2908300" y="6268974"/>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7112</xdr:rowOff>
    </xdr:from>
    <xdr:to>
      <xdr:col>10</xdr:col>
      <xdr:colOff>165100</xdr:colOff>
      <xdr:row>36</xdr:row>
      <xdr:rowOff>108712</xdr:rowOff>
    </xdr:to>
    <xdr:sp macro="" textlink="">
      <xdr:nvSpPr>
        <xdr:cNvPr id="77" name="楕円 76">
          <a:extLst>
            <a:ext uri="{FF2B5EF4-FFF2-40B4-BE49-F238E27FC236}">
              <a16:creationId xmlns:a16="http://schemas.microsoft.com/office/drawing/2014/main" id="{EC1101A9-1FE9-4560-9611-832F7551DBFC}"/>
            </a:ext>
          </a:extLst>
        </xdr:cNvPr>
        <xdr:cNvSpPr/>
      </xdr:nvSpPr>
      <xdr:spPr>
        <a:xfrm>
          <a:off x="1968500" y="61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57912</xdr:rowOff>
    </xdr:from>
    <xdr:to>
      <xdr:col>15</xdr:col>
      <xdr:colOff>50800</xdr:colOff>
      <xdr:row>36</xdr:row>
      <xdr:rowOff>96774</xdr:rowOff>
    </xdr:to>
    <xdr:cxnSp macro="">
      <xdr:nvCxnSpPr>
        <xdr:cNvPr id="78" name="直線コネクタ 77">
          <a:extLst>
            <a:ext uri="{FF2B5EF4-FFF2-40B4-BE49-F238E27FC236}">
              <a16:creationId xmlns:a16="http://schemas.microsoft.com/office/drawing/2014/main" id="{B490E327-38C0-4AAA-BD59-71D53B44316C}"/>
            </a:ext>
          </a:extLst>
        </xdr:cNvPr>
        <xdr:cNvCxnSpPr/>
      </xdr:nvCxnSpPr>
      <xdr:spPr>
        <a:xfrm>
          <a:off x="2019300" y="623011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79" name="n_1aveValue【道路】&#10;有形固定資産減価償却率">
          <a:extLst>
            <a:ext uri="{FF2B5EF4-FFF2-40B4-BE49-F238E27FC236}">
              <a16:creationId xmlns:a16="http://schemas.microsoft.com/office/drawing/2014/main" id="{60ADD1F2-6D77-4C10-A2D4-117C90FBC6AE}"/>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0" name="n_2aveValue【道路】&#10;有形固定資産減価償却率">
          <a:extLst>
            <a:ext uri="{FF2B5EF4-FFF2-40B4-BE49-F238E27FC236}">
              <a16:creationId xmlns:a16="http://schemas.microsoft.com/office/drawing/2014/main" id="{ED86938C-F3B9-4077-BD56-2CDD5E12402F}"/>
            </a:ext>
          </a:extLst>
        </xdr:cNvPr>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1" name="n_3aveValue【道路】&#10;有形固定資産減価償却率">
          <a:extLst>
            <a:ext uri="{FF2B5EF4-FFF2-40B4-BE49-F238E27FC236}">
              <a16:creationId xmlns:a16="http://schemas.microsoft.com/office/drawing/2014/main" id="{1524E58C-2A7E-4171-AA8D-DD27938C59BC}"/>
            </a:ext>
          </a:extLst>
        </xdr:cNvPr>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2" name="n_4aveValue【道路】&#10;有形固定資産減価償却率">
          <a:extLst>
            <a:ext uri="{FF2B5EF4-FFF2-40B4-BE49-F238E27FC236}">
              <a16:creationId xmlns:a16="http://schemas.microsoft.com/office/drawing/2014/main" id="{75D0992D-7F99-4763-8F05-63BD5EDBB653}"/>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17797</xdr:rowOff>
    </xdr:from>
    <xdr:ext cx="405111" cy="259045"/>
    <xdr:sp macro="" textlink="">
      <xdr:nvSpPr>
        <xdr:cNvPr id="83" name="n_1mainValue【道路】&#10;有形固定資産減価償却率">
          <a:extLst>
            <a:ext uri="{FF2B5EF4-FFF2-40B4-BE49-F238E27FC236}">
              <a16:creationId xmlns:a16="http://schemas.microsoft.com/office/drawing/2014/main" id="{3427EE3A-B6CE-4099-A7CD-E18B23828BA5}"/>
            </a:ext>
          </a:extLst>
        </xdr:cNvPr>
        <xdr:cNvSpPr txBox="1"/>
      </xdr:nvSpPr>
      <xdr:spPr>
        <a:xfrm>
          <a:off x="35820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164101</xdr:rowOff>
    </xdr:from>
    <xdr:ext cx="405111" cy="259045"/>
    <xdr:sp macro="" textlink="">
      <xdr:nvSpPr>
        <xdr:cNvPr id="84" name="n_2mainValue【道路】&#10;有形固定資産減価償却率">
          <a:extLst>
            <a:ext uri="{FF2B5EF4-FFF2-40B4-BE49-F238E27FC236}">
              <a16:creationId xmlns:a16="http://schemas.microsoft.com/office/drawing/2014/main" id="{77652A4E-4533-4532-84DF-1CB7B86E9EA3}"/>
            </a:ext>
          </a:extLst>
        </xdr:cNvPr>
        <xdr:cNvSpPr txBox="1"/>
      </xdr:nvSpPr>
      <xdr:spPr>
        <a:xfrm>
          <a:off x="2705744" y="599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125239</xdr:rowOff>
    </xdr:from>
    <xdr:ext cx="405111" cy="259045"/>
    <xdr:sp macro="" textlink="">
      <xdr:nvSpPr>
        <xdr:cNvPr id="85" name="n_3mainValue【道路】&#10;有形固定資産減価償却率">
          <a:extLst>
            <a:ext uri="{FF2B5EF4-FFF2-40B4-BE49-F238E27FC236}">
              <a16:creationId xmlns:a16="http://schemas.microsoft.com/office/drawing/2014/main" id="{9826EC79-34FE-4028-B19D-5D1F55418169}"/>
            </a:ext>
          </a:extLst>
        </xdr:cNvPr>
        <xdr:cNvSpPr txBox="1"/>
      </xdr:nvSpPr>
      <xdr:spPr>
        <a:xfrm>
          <a:off x="1816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0C4DAD7B-0697-48C1-84ED-DEF758CBADC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507F8092-08C1-4CAB-BD10-703A5CBFD7F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F904D331-3838-414E-849C-1E0394C4A90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AB867AF6-987D-4DA1-8C78-2DEA312DC23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8C1E0186-BAD3-4CF2-AC6E-F9BC4B00D29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6434EA67-9D0F-40EF-9613-4FCD05364CC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26573871-4E1D-4D17-BE53-F9426EEAFC1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04B0A924-1D5D-4A1F-9431-5961B21EC57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4" name="テキスト ボックス 93">
          <a:extLst>
            <a:ext uri="{FF2B5EF4-FFF2-40B4-BE49-F238E27FC236}">
              <a16:creationId xmlns:a16="http://schemas.microsoft.com/office/drawing/2014/main" id="{018D7799-1AB2-4C66-8EC3-C7D6C4A6986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CDE26DD9-0C57-4C7F-A741-12D1CAB28F1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6" name="直線コネクタ 95">
          <a:extLst>
            <a:ext uri="{FF2B5EF4-FFF2-40B4-BE49-F238E27FC236}">
              <a16:creationId xmlns:a16="http://schemas.microsoft.com/office/drawing/2014/main" id="{B2ED28D9-60FF-4ADB-8481-65C1F88B600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7" name="テキスト ボックス 96">
          <a:extLst>
            <a:ext uri="{FF2B5EF4-FFF2-40B4-BE49-F238E27FC236}">
              <a16:creationId xmlns:a16="http://schemas.microsoft.com/office/drawing/2014/main" id="{C17B4335-7C47-4E4E-B284-22950C5AD40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8" name="直線コネクタ 97">
          <a:extLst>
            <a:ext uri="{FF2B5EF4-FFF2-40B4-BE49-F238E27FC236}">
              <a16:creationId xmlns:a16="http://schemas.microsoft.com/office/drawing/2014/main" id="{BC60612B-94FD-4EBB-8AD9-202D383984E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9" name="テキスト ボックス 98">
          <a:extLst>
            <a:ext uri="{FF2B5EF4-FFF2-40B4-BE49-F238E27FC236}">
              <a16:creationId xmlns:a16="http://schemas.microsoft.com/office/drawing/2014/main" id="{1AEA589B-D2F8-4ACD-A5F5-192A6F9CF28B}"/>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0" name="直線コネクタ 99">
          <a:extLst>
            <a:ext uri="{FF2B5EF4-FFF2-40B4-BE49-F238E27FC236}">
              <a16:creationId xmlns:a16="http://schemas.microsoft.com/office/drawing/2014/main" id="{EA66E95F-F65C-49BB-AF81-A7106E5B35A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1" name="テキスト ボックス 100">
          <a:extLst>
            <a:ext uri="{FF2B5EF4-FFF2-40B4-BE49-F238E27FC236}">
              <a16:creationId xmlns:a16="http://schemas.microsoft.com/office/drawing/2014/main" id="{ADD52F3B-5298-4937-B11D-4E099050BB1A}"/>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2" name="直線コネクタ 101">
          <a:extLst>
            <a:ext uri="{FF2B5EF4-FFF2-40B4-BE49-F238E27FC236}">
              <a16:creationId xmlns:a16="http://schemas.microsoft.com/office/drawing/2014/main" id="{1A9F7762-0D7C-4980-BCA5-47537EAF6A3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3" name="テキスト ボックス 102">
          <a:extLst>
            <a:ext uri="{FF2B5EF4-FFF2-40B4-BE49-F238E27FC236}">
              <a16:creationId xmlns:a16="http://schemas.microsoft.com/office/drawing/2014/main" id="{C1B4DACF-389E-44DC-BEFB-35A44969D21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4" name="直線コネクタ 103">
          <a:extLst>
            <a:ext uri="{FF2B5EF4-FFF2-40B4-BE49-F238E27FC236}">
              <a16:creationId xmlns:a16="http://schemas.microsoft.com/office/drawing/2014/main" id="{DC0BB317-6B9B-434B-A219-682F30C7524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5" name="テキスト ボックス 104">
          <a:extLst>
            <a:ext uri="{FF2B5EF4-FFF2-40B4-BE49-F238E27FC236}">
              <a16:creationId xmlns:a16="http://schemas.microsoft.com/office/drawing/2014/main" id="{0575BD75-6E80-4814-A1B5-C4959691E23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id="{96DF8FF7-F311-41C9-BFC8-6020CE7B57B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7" name="テキスト ボックス 106">
          <a:extLst>
            <a:ext uri="{FF2B5EF4-FFF2-40B4-BE49-F238E27FC236}">
              <a16:creationId xmlns:a16="http://schemas.microsoft.com/office/drawing/2014/main" id="{DB79914D-A043-419B-B34A-51A0800DD0CC}"/>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道路】&#10;一人当たり延長グラフ枠">
          <a:extLst>
            <a:ext uri="{FF2B5EF4-FFF2-40B4-BE49-F238E27FC236}">
              <a16:creationId xmlns:a16="http://schemas.microsoft.com/office/drawing/2014/main" id="{246E409D-FDFF-4E75-B5AC-D36F1B6367C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09" name="直線コネクタ 108">
          <a:extLst>
            <a:ext uri="{FF2B5EF4-FFF2-40B4-BE49-F238E27FC236}">
              <a16:creationId xmlns:a16="http://schemas.microsoft.com/office/drawing/2014/main" id="{CD2BB6D4-1764-484C-8FD0-ABB737ADC4D9}"/>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0" name="【道路】&#10;一人当たり延長最小値テキスト">
          <a:extLst>
            <a:ext uri="{FF2B5EF4-FFF2-40B4-BE49-F238E27FC236}">
              <a16:creationId xmlns:a16="http://schemas.microsoft.com/office/drawing/2014/main" id="{AC23591E-9A66-42F7-AB7C-8D718CFB2053}"/>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1" name="直線コネクタ 110">
          <a:extLst>
            <a:ext uri="{FF2B5EF4-FFF2-40B4-BE49-F238E27FC236}">
              <a16:creationId xmlns:a16="http://schemas.microsoft.com/office/drawing/2014/main" id="{E4B08173-7218-41EF-A449-F5E12C889599}"/>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2" name="【道路】&#10;一人当たり延長最大値テキスト">
          <a:extLst>
            <a:ext uri="{FF2B5EF4-FFF2-40B4-BE49-F238E27FC236}">
              <a16:creationId xmlns:a16="http://schemas.microsoft.com/office/drawing/2014/main" id="{9181499A-187E-4703-BD40-72DD41BCF9E7}"/>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3" name="直線コネクタ 112">
          <a:extLst>
            <a:ext uri="{FF2B5EF4-FFF2-40B4-BE49-F238E27FC236}">
              <a16:creationId xmlns:a16="http://schemas.microsoft.com/office/drawing/2014/main" id="{11801BDC-00EE-46DC-8581-6457A11A6FA8}"/>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4" name="【道路】&#10;一人当たり延長平均値テキスト">
          <a:extLst>
            <a:ext uri="{FF2B5EF4-FFF2-40B4-BE49-F238E27FC236}">
              <a16:creationId xmlns:a16="http://schemas.microsoft.com/office/drawing/2014/main" id="{797D2C29-24C1-4958-A2BE-D55D4A1545C6}"/>
            </a:ext>
          </a:extLst>
        </xdr:cNvPr>
        <xdr:cNvSpPr txBox="1"/>
      </xdr:nvSpPr>
      <xdr:spPr>
        <a:xfrm>
          <a:off x="10515600" y="6522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5" name="フローチャート: 判断 114">
          <a:extLst>
            <a:ext uri="{FF2B5EF4-FFF2-40B4-BE49-F238E27FC236}">
              <a16:creationId xmlns:a16="http://schemas.microsoft.com/office/drawing/2014/main" id="{12AD71D6-773B-4E1B-98E4-89B562F34F78}"/>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6" name="フローチャート: 判断 115">
          <a:extLst>
            <a:ext uri="{FF2B5EF4-FFF2-40B4-BE49-F238E27FC236}">
              <a16:creationId xmlns:a16="http://schemas.microsoft.com/office/drawing/2014/main" id="{184BA2B4-ABFB-4408-AFD5-54320C7E1B77}"/>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17" name="フローチャート: 判断 116">
          <a:extLst>
            <a:ext uri="{FF2B5EF4-FFF2-40B4-BE49-F238E27FC236}">
              <a16:creationId xmlns:a16="http://schemas.microsoft.com/office/drawing/2014/main" id="{37FA144F-6231-4451-A872-5B0B98C4A7BE}"/>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18" name="フローチャート: 判断 117">
          <a:extLst>
            <a:ext uri="{FF2B5EF4-FFF2-40B4-BE49-F238E27FC236}">
              <a16:creationId xmlns:a16="http://schemas.microsoft.com/office/drawing/2014/main" id="{C62E14B0-997D-4211-8385-FC9C93E52C17}"/>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19" name="フローチャート: 判断 118">
          <a:extLst>
            <a:ext uri="{FF2B5EF4-FFF2-40B4-BE49-F238E27FC236}">
              <a16:creationId xmlns:a16="http://schemas.microsoft.com/office/drawing/2014/main" id="{1D245B8D-1528-47E4-B923-570B2ACB2762}"/>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49F1671E-37C7-48E8-89B3-A63623BDF22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A4857A0D-84F8-4E68-8007-ADA00D9B682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6CFF22F8-FE1D-4B5F-9FCB-C8A115564EC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A397231-5A71-4107-9FF5-6CCC081DEF0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1B03C79-74A6-40CE-ACBF-27B3573745A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164008</xdr:rowOff>
    </xdr:from>
    <xdr:to>
      <xdr:col>55</xdr:col>
      <xdr:colOff>50800</xdr:colOff>
      <xdr:row>41</xdr:row>
      <xdr:rowOff>94158</xdr:rowOff>
    </xdr:to>
    <xdr:sp macro="" textlink="">
      <xdr:nvSpPr>
        <xdr:cNvPr id="125" name="楕円 124">
          <a:extLst>
            <a:ext uri="{FF2B5EF4-FFF2-40B4-BE49-F238E27FC236}">
              <a16:creationId xmlns:a16="http://schemas.microsoft.com/office/drawing/2014/main" id="{BB4B1C6D-D347-4037-AE27-C993C1CDED1E}"/>
            </a:ext>
          </a:extLst>
        </xdr:cNvPr>
        <xdr:cNvSpPr/>
      </xdr:nvSpPr>
      <xdr:spPr>
        <a:xfrm>
          <a:off x="10426700" y="702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78935</xdr:rowOff>
    </xdr:from>
    <xdr:ext cx="469744" cy="259045"/>
    <xdr:sp macro="" textlink="">
      <xdr:nvSpPr>
        <xdr:cNvPr id="126" name="【道路】&#10;一人当たり延長該当値テキスト">
          <a:extLst>
            <a:ext uri="{FF2B5EF4-FFF2-40B4-BE49-F238E27FC236}">
              <a16:creationId xmlns:a16="http://schemas.microsoft.com/office/drawing/2014/main" id="{1120A713-FA97-44C4-B8BC-76BD2F5CBAFA}"/>
            </a:ext>
          </a:extLst>
        </xdr:cNvPr>
        <xdr:cNvSpPr txBox="1"/>
      </xdr:nvSpPr>
      <xdr:spPr>
        <a:xfrm>
          <a:off x="10515600" y="6936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166408</xdr:rowOff>
    </xdr:from>
    <xdr:to>
      <xdr:col>50</xdr:col>
      <xdr:colOff>165100</xdr:colOff>
      <xdr:row>41</xdr:row>
      <xdr:rowOff>96558</xdr:rowOff>
    </xdr:to>
    <xdr:sp macro="" textlink="">
      <xdr:nvSpPr>
        <xdr:cNvPr id="127" name="楕円 126">
          <a:extLst>
            <a:ext uri="{FF2B5EF4-FFF2-40B4-BE49-F238E27FC236}">
              <a16:creationId xmlns:a16="http://schemas.microsoft.com/office/drawing/2014/main" id="{23980E34-45B7-42C3-A6EA-E21BF9A31A62}"/>
            </a:ext>
          </a:extLst>
        </xdr:cNvPr>
        <xdr:cNvSpPr/>
      </xdr:nvSpPr>
      <xdr:spPr>
        <a:xfrm>
          <a:off x="9588500" y="702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43358</xdr:rowOff>
    </xdr:from>
    <xdr:to>
      <xdr:col>55</xdr:col>
      <xdr:colOff>0</xdr:colOff>
      <xdr:row>41</xdr:row>
      <xdr:rowOff>45758</xdr:rowOff>
    </xdr:to>
    <xdr:cxnSp macro="">
      <xdr:nvCxnSpPr>
        <xdr:cNvPr id="128" name="直線コネクタ 127">
          <a:extLst>
            <a:ext uri="{FF2B5EF4-FFF2-40B4-BE49-F238E27FC236}">
              <a16:creationId xmlns:a16="http://schemas.microsoft.com/office/drawing/2014/main" id="{310F93C2-0EF3-477A-90AA-084D2935C14A}"/>
            </a:ext>
          </a:extLst>
        </xdr:cNvPr>
        <xdr:cNvCxnSpPr/>
      </xdr:nvCxnSpPr>
      <xdr:spPr>
        <a:xfrm flipV="1">
          <a:off x="9639300" y="7072808"/>
          <a:ext cx="8382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1092</xdr:rowOff>
    </xdr:from>
    <xdr:to>
      <xdr:col>46</xdr:col>
      <xdr:colOff>38100</xdr:colOff>
      <xdr:row>41</xdr:row>
      <xdr:rowOff>102692</xdr:rowOff>
    </xdr:to>
    <xdr:sp macro="" textlink="">
      <xdr:nvSpPr>
        <xdr:cNvPr id="129" name="楕円 128">
          <a:extLst>
            <a:ext uri="{FF2B5EF4-FFF2-40B4-BE49-F238E27FC236}">
              <a16:creationId xmlns:a16="http://schemas.microsoft.com/office/drawing/2014/main" id="{72960F41-B425-445B-9D35-33B816CE40F0}"/>
            </a:ext>
          </a:extLst>
        </xdr:cNvPr>
        <xdr:cNvSpPr/>
      </xdr:nvSpPr>
      <xdr:spPr>
        <a:xfrm>
          <a:off x="8699500" y="703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45758</xdr:rowOff>
    </xdr:from>
    <xdr:to>
      <xdr:col>50</xdr:col>
      <xdr:colOff>114300</xdr:colOff>
      <xdr:row>41</xdr:row>
      <xdr:rowOff>51892</xdr:rowOff>
    </xdr:to>
    <xdr:cxnSp macro="">
      <xdr:nvCxnSpPr>
        <xdr:cNvPr id="130" name="直線コネクタ 129">
          <a:extLst>
            <a:ext uri="{FF2B5EF4-FFF2-40B4-BE49-F238E27FC236}">
              <a16:creationId xmlns:a16="http://schemas.microsoft.com/office/drawing/2014/main" id="{8EB8D5FA-F089-44B1-B728-0EDC9D5BF118}"/>
            </a:ext>
          </a:extLst>
        </xdr:cNvPr>
        <xdr:cNvCxnSpPr/>
      </xdr:nvCxnSpPr>
      <xdr:spPr>
        <a:xfrm flipV="1">
          <a:off x="8750300" y="7075208"/>
          <a:ext cx="889000" cy="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168656</xdr:rowOff>
    </xdr:from>
    <xdr:to>
      <xdr:col>41</xdr:col>
      <xdr:colOff>101600</xdr:colOff>
      <xdr:row>41</xdr:row>
      <xdr:rowOff>98806</xdr:rowOff>
    </xdr:to>
    <xdr:sp macro="" textlink="">
      <xdr:nvSpPr>
        <xdr:cNvPr id="131" name="楕円 130">
          <a:extLst>
            <a:ext uri="{FF2B5EF4-FFF2-40B4-BE49-F238E27FC236}">
              <a16:creationId xmlns:a16="http://schemas.microsoft.com/office/drawing/2014/main" id="{ADDCBE5B-99EB-4085-A7D9-6456C874A9A5}"/>
            </a:ext>
          </a:extLst>
        </xdr:cNvPr>
        <xdr:cNvSpPr/>
      </xdr:nvSpPr>
      <xdr:spPr>
        <a:xfrm>
          <a:off x="7810500" y="702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48006</xdr:rowOff>
    </xdr:from>
    <xdr:to>
      <xdr:col>45</xdr:col>
      <xdr:colOff>177800</xdr:colOff>
      <xdr:row>41</xdr:row>
      <xdr:rowOff>51892</xdr:rowOff>
    </xdr:to>
    <xdr:cxnSp macro="">
      <xdr:nvCxnSpPr>
        <xdr:cNvPr id="132" name="直線コネクタ 131">
          <a:extLst>
            <a:ext uri="{FF2B5EF4-FFF2-40B4-BE49-F238E27FC236}">
              <a16:creationId xmlns:a16="http://schemas.microsoft.com/office/drawing/2014/main" id="{B65FA0C8-F305-4AF1-A783-D81D08AF6CB0}"/>
            </a:ext>
          </a:extLst>
        </xdr:cNvPr>
        <xdr:cNvCxnSpPr/>
      </xdr:nvCxnSpPr>
      <xdr:spPr>
        <a:xfrm>
          <a:off x="7861300" y="7077456"/>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3" name="n_1aveValue【道路】&#10;一人当たり延長">
          <a:extLst>
            <a:ext uri="{FF2B5EF4-FFF2-40B4-BE49-F238E27FC236}">
              <a16:creationId xmlns:a16="http://schemas.microsoft.com/office/drawing/2014/main" id="{D2BBC012-5678-4F0B-A909-80289B390E29}"/>
            </a:ext>
          </a:extLst>
        </xdr:cNvPr>
        <xdr:cNvSpPr txBox="1"/>
      </xdr:nvSpPr>
      <xdr:spPr>
        <a:xfrm>
          <a:off x="9359411" y="64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4" name="n_2aveValue【道路】&#10;一人当たり延長">
          <a:extLst>
            <a:ext uri="{FF2B5EF4-FFF2-40B4-BE49-F238E27FC236}">
              <a16:creationId xmlns:a16="http://schemas.microsoft.com/office/drawing/2014/main" id="{142B5088-5232-4BD8-9F18-958B877D1BB8}"/>
            </a:ext>
          </a:extLst>
        </xdr:cNvPr>
        <xdr:cNvSpPr txBox="1"/>
      </xdr:nvSpPr>
      <xdr:spPr>
        <a:xfrm>
          <a:off x="84831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35" name="n_3aveValue【道路】&#10;一人当たり延長">
          <a:extLst>
            <a:ext uri="{FF2B5EF4-FFF2-40B4-BE49-F238E27FC236}">
              <a16:creationId xmlns:a16="http://schemas.microsoft.com/office/drawing/2014/main" id="{040F98EE-C3E8-4E34-B2A8-A3CA9E179356}"/>
            </a:ext>
          </a:extLst>
        </xdr:cNvPr>
        <xdr:cNvSpPr txBox="1"/>
      </xdr:nvSpPr>
      <xdr:spPr>
        <a:xfrm>
          <a:off x="7594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36" name="n_4aveValue【道路】&#10;一人当たり延長">
          <a:extLst>
            <a:ext uri="{FF2B5EF4-FFF2-40B4-BE49-F238E27FC236}">
              <a16:creationId xmlns:a16="http://schemas.microsoft.com/office/drawing/2014/main" id="{C16F2976-ED7B-40F7-BE63-89F49241B794}"/>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87685</xdr:rowOff>
    </xdr:from>
    <xdr:ext cx="469744" cy="259045"/>
    <xdr:sp macro="" textlink="">
      <xdr:nvSpPr>
        <xdr:cNvPr id="137" name="n_1mainValue【道路】&#10;一人当たり延長">
          <a:extLst>
            <a:ext uri="{FF2B5EF4-FFF2-40B4-BE49-F238E27FC236}">
              <a16:creationId xmlns:a16="http://schemas.microsoft.com/office/drawing/2014/main" id="{4C904171-A42B-473D-B372-28BFFA7CD93B}"/>
            </a:ext>
          </a:extLst>
        </xdr:cNvPr>
        <xdr:cNvSpPr txBox="1"/>
      </xdr:nvSpPr>
      <xdr:spPr>
        <a:xfrm>
          <a:off x="9391727" y="711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93819</xdr:rowOff>
    </xdr:from>
    <xdr:ext cx="469744" cy="259045"/>
    <xdr:sp macro="" textlink="">
      <xdr:nvSpPr>
        <xdr:cNvPr id="138" name="n_2mainValue【道路】&#10;一人当たり延長">
          <a:extLst>
            <a:ext uri="{FF2B5EF4-FFF2-40B4-BE49-F238E27FC236}">
              <a16:creationId xmlns:a16="http://schemas.microsoft.com/office/drawing/2014/main" id="{F65BE84F-D03B-4F6F-B512-811AAED6C07B}"/>
            </a:ext>
          </a:extLst>
        </xdr:cNvPr>
        <xdr:cNvSpPr txBox="1"/>
      </xdr:nvSpPr>
      <xdr:spPr>
        <a:xfrm>
          <a:off x="8515427" y="7123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89933</xdr:rowOff>
    </xdr:from>
    <xdr:ext cx="469744" cy="259045"/>
    <xdr:sp macro="" textlink="">
      <xdr:nvSpPr>
        <xdr:cNvPr id="139" name="n_3mainValue【道路】&#10;一人当たり延長">
          <a:extLst>
            <a:ext uri="{FF2B5EF4-FFF2-40B4-BE49-F238E27FC236}">
              <a16:creationId xmlns:a16="http://schemas.microsoft.com/office/drawing/2014/main" id="{6B9D5557-BE3C-45F8-B52A-44437A1CF33D}"/>
            </a:ext>
          </a:extLst>
        </xdr:cNvPr>
        <xdr:cNvSpPr txBox="1"/>
      </xdr:nvSpPr>
      <xdr:spPr>
        <a:xfrm>
          <a:off x="7626427" y="7119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0" name="正方形/長方形 139">
          <a:extLst>
            <a:ext uri="{FF2B5EF4-FFF2-40B4-BE49-F238E27FC236}">
              <a16:creationId xmlns:a16="http://schemas.microsoft.com/office/drawing/2014/main" id="{6586D19C-67A4-429A-ADFB-AE1393A53E9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1" name="正方形/長方形 140">
          <a:extLst>
            <a:ext uri="{FF2B5EF4-FFF2-40B4-BE49-F238E27FC236}">
              <a16:creationId xmlns:a16="http://schemas.microsoft.com/office/drawing/2014/main" id="{A45565A5-9EBD-48A6-A6E4-DE1DB6AFD87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2" name="正方形/長方形 141">
          <a:extLst>
            <a:ext uri="{FF2B5EF4-FFF2-40B4-BE49-F238E27FC236}">
              <a16:creationId xmlns:a16="http://schemas.microsoft.com/office/drawing/2014/main" id="{A3DF84AB-FFBC-42BA-A73C-C0D74E7AB6A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3" name="正方形/長方形 142">
          <a:extLst>
            <a:ext uri="{FF2B5EF4-FFF2-40B4-BE49-F238E27FC236}">
              <a16:creationId xmlns:a16="http://schemas.microsoft.com/office/drawing/2014/main" id="{4FB38BE6-BD63-4F94-A600-40007D69F47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4" name="正方形/長方形 143">
          <a:extLst>
            <a:ext uri="{FF2B5EF4-FFF2-40B4-BE49-F238E27FC236}">
              <a16:creationId xmlns:a16="http://schemas.microsoft.com/office/drawing/2014/main" id="{1055ECAF-AC15-4D57-BD00-CCE4F5CFADE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5" name="正方形/長方形 144">
          <a:extLst>
            <a:ext uri="{FF2B5EF4-FFF2-40B4-BE49-F238E27FC236}">
              <a16:creationId xmlns:a16="http://schemas.microsoft.com/office/drawing/2014/main" id="{AC50DE0E-7DF5-4A71-9CA9-41F81B81182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6" name="正方形/長方形 145">
          <a:extLst>
            <a:ext uri="{FF2B5EF4-FFF2-40B4-BE49-F238E27FC236}">
              <a16:creationId xmlns:a16="http://schemas.microsoft.com/office/drawing/2014/main" id="{104E72F9-457E-4FD3-819D-C23101A8086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7" name="正方形/長方形 146">
          <a:extLst>
            <a:ext uri="{FF2B5EF4-FFF2-40B4-BE49-F238E27FC236}">
              <a16:creationId xmlns:a16="http://schemas.microsoft.com/office/drawing/2014/main" id="{5E7911B5-93D6-429F-B2A3-0679F8F086F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8" name="テキスト ボックス 147">
          <a:extLst>
            <a:ext uri="{FF2B5EF4-FFF2-40B4-BE49-F238E27FC236}">
              <a16:creationId xmlns:a16="http://schemas.microsoft.com/office/drawing/2014/main" id="{BDD5C7BC-1266-4FAB-9B6A-1881A7327D0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9" name="直線コネクタ 148">
          <a:extLst>
            <a:ext uri="{FF2B5EF4-FFF2-40B4-BE49-F238E27FC236}">
              <a16:creationId xmlns:a16="http://schemas.microsoft.com/office/drawing/2014/main" id="{2D5B7D34-C0BA-4226-92A2-030F490E0ED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0" name="テキスト ボックス 149">
          <a:extLst>
            <a:ext uri="{FF2B5EF4-FFF2-40B4-BE49-F238E27FC236}">
              <a16:creationId xmlns:a16="http://schemas.microsoft.com/office/drawing/2014/main" id="{8FA91679-72FD-42BA-BC46-062EF768D01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1" name="直線コネクタ 150">
          <a:extLst>
            <a:ext uri="{FF2B5EF4-FFF2-40B4-BE49-F238E27FC236}">
              <a16:creationId xmlns:a16="http://schemas.microsoft.com/office/drawing/2014/main" id="{29BF978E-29C0-4AE0-B8FC-E8811A6F579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2" name="テキスト ボックス 151">
          <a:extLst>
            <a:ext uri="{FF2B5EF4-FFF2-40B4-BE49-F238E27FC236}">
              <a16:creationId xmlns:a16="http://schemas.microsoft.com/office/drawing/2014/main" id="{A080B383-7944-4433-A34A-B13809C7446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3" name="直線コネクタ 152">
          <a:extLst>
            <a:ext uri="{FF2B5EF4-FFF2-40B4-BE49-F238E27FC236}">
              <a16:creationId xmlns:a16="http://schemas.microsoft.com/office/drawing/2014/main" id="{C30B5F7B-F455-4454-ABAD-118A43D7742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4" name="テキスト ボックス 153">
          <a:extLst>
            <a:ext uri="{FF2B5EF4-FFF2-40B4-BE49-F238E27FC236}">
              <a16:creationId xmlns:a16="http://schemas.microsoft.com/office/drawing/2014/main" id="{E6A5BC21-3949-45A0-888F-3705035D6FC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5" name="直線コネクタ 154">
          <a:extLst>
            <a:ext uri="{FF2B5EF4-FFF2-40B4-BE49-F238E27FC236}">
              <a16:creationId xmlns:a16="http://schemas.microsoft.com/office/drawing/2014/main" id="{D8497230-C5F5-47FD-8481-3613B92A862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6" name="テキスト ボックス 155">
          <a:extLst>
            <a:ext uri="{FF2B5EF4-FFF2-40B4-BE49-F238E27FC236}">
              <a16:creationId xmlns:a16="http://schemas.microsoft.com/office/drawing/2014/main" id="{0430E829-FF20-497A-A487-136219CE4B4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7" name="直線コネクタ 156">
          <a:extLst>
            <a:ext uri="{FF2B5EF4-FFF2-40B4-BE49-F238E27FC236}">
              <a16:creationId xmlns:a16="http://schemas.microsoft.com/office/drawing/2014/main" id="{C2D56F96-3E35-4F7B-B97D-F451964D236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8" name="テキスト ボックス 157">
          <a:extLst>
            <a:ext uri="{FF2B5EF4-FFF2-40B4-BE49-F238E27FC236}">
              <a16:creationId xmlns:a16="http://schemas.microsoft.com/office/drawing/2014/main" id="{A43593FB-E2CF-405E-918B-A1518573A79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9" name="直線コネクタ 158">
          <a:extLst>
            <a:ext uri="{FF2B5EF4-FFF2-40B4-BE49-F238E27FC236}">
              <a16:creationId xmlns:a16="http://schemas.microsoft.com/office/drawing/2014/main" id="{A7F1F325-8E61-454C-B9AB-CF179DB9AB4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0" name="テキスト ボックス 159">
          <a:extLst>
            <a:ext uri="{FF2B5EF4-FFF2-40B4-BE49-F238E27FC236}">
              <a16:creationId xmlns:a16="http://schemas.microsoft.com/office/drawing/2014/main" id="{A0E9365D-9BB9-4D14-B562-04CAD325CA6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1" name="直線コネクタ 160">
          <a:extLst>
            <a:ext uri="{FF2B5EF4-FFF2-40B4-BE49-F238E27FC236}">
              <a16:creationId xmlns:a16="http://schemas.microsoft.com/office/drawing/2014/main" id="{6E670280-9C2F-4086-95B9-4FA0C2EE65E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2" name="テキスト ボックス 161">
          <a:extLst>
            <a:ext uri="{FF2B5EF4-FFF2-40B4-BE49-F238E27FC236}">
              <a16:creationId xmlns:a16="http://schemas.microsoft.com/office/drawing/2014/main" id="{2E1C7E52-305F-4398-9007-825C4A8447F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CBCC955B-84CA-45D3-AA60-7CE258AE9F8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4" name="【橋りょう・トンネル】&#10;有形固定資産減価償却率グラフ枠">
          <a:extLst>
            <a:ext uri="{FF2B5EF4-FFF2-40B4-BE49-F238E27FC236}">
              <a16:creationId xmlns:a16="http://schemas.microsoft.com/office/drawing/2014/main" id="{30F05C44-C5B5-4E04-83B3-229A58DACFE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65" name="直線コネクタ 164">
          <a:extLst>
            <a:ext uri="{FF2B5EF4-FFF2-40B4-BE49-F238E27FC236}">
              <a16:creationId xmlns:a16="http://schemas.microsoft.com/office/drawing/2014/main" id="{6E7126F9-2DAD-493A-973C-D46505ED652F}"/>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66" name="【橋りょう・トンネル】&#10;有形固定資産減価償却率最小値テキスト">
          <a:extLst>
            <a:ext uri="{FF2B5EF4-FFF2-40B4-BE49-F238E27FC236}">
              <a16:creationId xmlns:a16="http://schemas.microsoft.com/office/drawing/2014/main" id="{16384DDC-2929-4312-83E9-588526C1775E}"/>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67" name="直線コネクタ 166">
          <a:extLst>
            <a:ext uri="{FF2B5EF4-FFF2-40B4-BE49-F238E27FC236}">
              <a16:creationId xmlns:a16="http://schemas.microsoft.com/office/drawing/2014/main" id="{963B2432-A012-420C-9330-2F85E80AF12E}"/>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68" name="【橋りょう・トンネル】&#10;有形固定資産減価償却率最大値テキスト">
          <a:extLst>
            <a:ext uri="{FF2B5EF4-FFF2-40B4-BE49-F238E27FC236}">
              <a16:creationId xmlns:a16="http://schemas.microsoft.com/office/drawing/2014/main" id="{F0FBB7E3-6862-43FF-ACCC-89DCAED709FC}"/>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69" name="直線コネクタ 168">
          <a:extLst>
            <a:ext uri="{FF2B5EF4-FFF2-40B4-BE49-F238E27FC236}">
              <a16:creationId xmlns:a16="http://schemas.microsoft.com/office/drawing/2014/main" id="{3A80A922-3B39-41EF-8A27-6DB3597AFE45}"/>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0" name="【橋りょう・トンネル】&#10;有形固定資産減価償却率平均値テキスト">
          <a:extLst>
            <a:ext uri="{FF2B5EF4-FFF2-40B4-BE49-F238E27FC236}">
              <a16:creationId xmlns:a16="http://schemas.microsoft.com/office/drawing/2014/main" id="{71938197-BFD4-4C05-A290-D3BC724F11EB}"/>
            </a:ext>
          </a:extLst>
        </xdr:cNvPr>
        <xdr:cNvSpPr txBox="1"/>
      </xdr:nvSpPr>
      <xdr:spPr>
        <a:xfrm>
          <a:off x="46736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1" name="フローチャート: 判断 170">
          <a:extLst>
            <a:ext uri="{FF2B5EF4-FFF2-40B4-BE49-F238E27FC236}">
              <a16:creationId xmlns:a16="http://schemas.microsoft.com/office/drawing/2014/main" id="{01C5A61B-E83B-41AC-BECB-107871DF5D43}"/>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2" name="フローチャート: 判断 171">
          <a:extLst>
            <a:ext uri="{FF2B5EF4-FFF2-40B4-BE49-F238E27FC236}">
              <a16:creationId xmlns:a16="http://schemas.microsoft.com/office/drawing/2014/main" id="{B2C24FD8-9DA6-4403-A35A-C97BE3D1133B}"/>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3" name="フローチャート: 判断 172">
          <a:extLst>
            <a:ext uri="{FF2B5EF4-FFF2-40B4-BE49-F238E27FC236}">
              <a16:creationId xmlns:a16="http://schemas.microsoft.com/office/drawing/2014/main" id="{FF71FFCA-02AC-40CB-82EB-177A2BA0884E}"/>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74" name="フローチャート: 判断 173">
          <a:extLst>
            <a:ext uri="{FF2B5EF4-FFF2-40B4-BE49-F238E27FC236}">
              <a16:creationId xmlns:a16="http://schemas.microsoft.com/office/drawing/2014/main" id="{F32DF28C-182C-4483-8055-AD87961D95B8}"/>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75" name="フローチャート: 判断 174">
          <a:extLst>
            <a:ext uri="{FF2B5EF4-FFF2-40B4-BE49-F238E27FC236}">
              <a16:creationId xmlns:a16="http://schemas.microsoft.com/office/drawing/2014/main" id="{5F5A8412-519F-465A-825C-27B9EB5C1085}"/>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57ED1C28-27DD-45F2-9DB0-1330AB0F3EE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AB14A8FE-AD32-4E94-97C2-287AAD36156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2E075FA9-E87A-4B9C-BCB5-984E07E3923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F7DCA9AE-BEB3-4D54-B2F9-B7A13F926EF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12A955BB-22A1-4A64-9008-0A22962235E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78196</xdr:rowOff>
    </xdr:from>
    <xdr:to>
      <xdr:col>24</xdr:col>
      <xdr:colOff>114300</xdr:colOff>
      <xdr:row>61</xdr:row>
      <xdr:rowOff>8346</xdr:rowOff>
    </xdr:to>
    <xdr:sp macro="" textlink="">
      <xdr:nvSpPr>
        <xdr:cNvPr id="181" name="楕円 180">
          <a:extLst>
            <a:ext uri="{FF2B5EF4-FFF2-40B4-BE49-F238E27FC236}">
              <a16:creationId xmlns:a16="http://schemas.microsoft.com/office/drawing/2014/main" id="{6251AEFF-1244-4796-A092-7503898F574C}"/>
            </a:ext>
          </a:extLst>
        </xdr:cNvPr>
        <xdr:cNvSpPr/>
      </xdr:nvSpPr>
      <xdr:spPr>
        <a:xfrm>
          <a:off x="4584700" y="1036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101073</xdr:rowOff>
    </xdr:from>
    <xdr:ext cx="405111" cy="259045"/>
    <xdr:sp macro="" textlink="">
      <xdr:nvSpPr>
        <xdr:cNvPr id="182" name="【橋りょう・トンネル】&#10;有形固定資産減価償却率該当値テキスト">
          <a:extLst>
            <a:ext uri="{FF2B5EF4-FFF2-40B4-BE49-F238E27FC236}">
              <a16:creationId xmlns:a16="http://schemas.microsoft.com/office/drawing/2014/main" id="{AA8CC1FF-6C38-4A0F-A6C2-2F12A42B4DE8}"/>
            </a:ext>
          </a:extLst>
        </xdr:cNvPr>
        <xdr:cNvSpPr txBox="1"/>
      </xdr:nvSpPr>
      <xdr:spPr>
        <a:xfrm>
          <a:off x="4673600" y="10216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56969</xdr:rowOff>
    </xdr:from>
    <xdr:to>
      <xdr:col>20</xdr:col>
      <xdr:colOff>38100</xdr:colOff>
      <xdr:row>60</xdr:row>
      <xdr:rowOff>158569</xdr:rowOff>
    </xdr:to>
    <xdr:sp macro="" textlink="">
      <xdr:nvSpPr>
        <xdr:cNvPr id="183" name="楕円 182">
          <a:extLst>
            <a:ext uri="{FF2B5EF4-FFF2-40B4-BE49-F238E27FC236}">
              <a16:creationId xmlns:a16="http://schemas.microsoft.com/office/drawing/2014/main" id="{752FB9BE-4A1D-4B77-9444-10CA0377D217}"/>
            </a:ext>
          </a:extLst>
        </xdr:cNvPr>
        <xdr:cNvSpPr/>
      </xdr:nvSpPr>
      <xdr:spPr>
        <a:xfrm>
          <a:off x="3746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107769</xdr:rowOff>
    </xdr:from>
    <xdr:to>
      <xdr:col>24</xdr:col>
      <xdr:colOff>63500</xdr:colOff>
      <xdr:row>60</xdr:row>
      <xdr:rowOff>128996</xdr:rowOff>
    </xdr:to>
    <xdr:cxnSp macro="">
      <xdr:nvCxnSpPr>
        <xdr:cNvPr id="184" name="直線コネクタ 183">
          <a:extLst>
            <a:ext uri="{FF2B5EF4-FFF2-40B4-BE49-F238E27FC236}">
              <a16:creationId xmlns:a16="http://schemas.microsoft.com/office/drawing/2014/main" id="{8E76C777-CE01-4428-BFE9-9343CDD1BB16}"/>
            </a:ext>
          </a:extLst>
        </xdr:cNvPr>
        <xdr:cNvCxnSpPr/>
      </xdr:nvCxnSpPr>
      <xdr:spPr>
        <a:xfrm>
          <a:off x="3797300" y="10394769"/>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14515</xdr:rowOff>
    </xdr:from>
    <xdr:to>
      <xdr:col>15</xdr:col>
      <xdr:colOff>101600</xdr:colOff>
      <xdr:row>60</xdr:row>
      <xdr:rowOff>116115</xdr:rowOff>
    </xdr:to>
    <xdr:sp macro="" textlink="">
      <xdr:nvSpPr>
        <xdr:cNvPr id="185" name="楕円 184">
          <a:extLst>
            <a:ext uri="{FF2B5EF4-FFF2-40B4-BE49-F238E27FC236}">
              <a16:creationId xmlns:a16="http://schemas.microsoft.com/office/drawing/2014/main" id="{0516B277-40C6-49CE-97BA-C0D6DCB49DED}"/>
            </a:ext>
          </a:extLst>
        </xdr:cNvPr>
        <xdr:cNvSpPr/>
      </xdr:nvSpPr>
      <xdr:spPr>
        <a:xfrm>
          <a:off x="2857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65315</xdr:rowOff>
    </xdr:from>
    <xdr:to>
      <xdr:col>19</xdr:col>
      <xdr:colOff>177800</xdr:colOff>
      <xdr:row>60</xdr:row>
      <xdr:rowOff>107769</xdr:rowOff>
    </xdr:to>
    <xdr:cxnSp macro="">
      <xdr:nvCxnSpPr>
        <xdr:cNvPr id="186" name="直線コネクタ 185">
          <a:extLst>
            <a:ext uri="{FF2B5EF4-FFF2-40B4-BE49-F238E27FC236}">
              <a16:creationId xmlns:a16="http://schemas.microsoft.com/office/drawing/2014/main" id="{C3802814-B784-40AD-9438-C259774ED6EE}"/>
            </a:ext>
          </a:extLst>
        </xdr:cNvPr>
        <xdr:cNvCxnSpPr/>
      </xdr:nvCxnSpPr>
      <xdr:spPr>
        <a:xfrm>
          <a:off x="2908300" y="10352315"/>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163104</xdr:rowOff>
    </xdr:from>
    <xdr:to>
      <xdr:col>10</xdr:col>
      <xdr:colOff>165100</xdr:colOff>
      <xdr:row>60</xdr:row>
      <xdr:rowOff>93254</xdr:rowOff>
    </xdr:to>
    <xdr:sp macro="" textlink="">
      <xdr:nvSpPr>
        <xdr:cNvPr id="187" name="楕円 186">
          <a:extLst>
            <a:ext uri="{FF2B5EF4-FFF2-40B4-BE49-F238E27FC236}">
              <a16:creationId xmlns:a16="http://schemas.microsoft.com/office/drawing/2014/main" id="{7ADAA024-35C1-408F-9981-C96ED4EE4534}"/>
            </a:ext>
          </a:extLst>
        </xdr:cNvPr>
        <xdr:cNvSpPr/>
      </xdr:nvSpPr>
      <xdr:spPr>
        <a:xfrm>
          <a:off x="1968500" y="1027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42454</xdr:rowOff>
    </xdr:from>
    <xdr:to>
      <xdr:col>15</xdr:col>
      <xdr:colOff>50800</xdr:colOff>
      <xdr:row>60</xdr:row>
      <xdr:rowOff>65315</xdr:rowOff>
    </xdr:to>
    <xdr:cxnSp macro="">
      <xdr:nvCxnSpPr>
        <xdr:cNvPr id="188" name="直線コネクタ 187">
          <a:extLst>
            <a:ext uri="{FF2B5EF4-FFF2-40B4-BE49-F238E27FC236}">
              <a16:creationId xmlns:a16="http://schemas.microsoft.com/office/drawing/2014/main" id="{FA024579-ADD0-4198-BE94-28CB298FE53E}"/>
            </a:ext>
          </a:extLst>
        </xdr:cNvPr>
        <xdr:cNvCxnSpPr/>
      </xdr:nvCxnSpPr>
      <xdr:spPr>
        <a:xfrm>
          <a:off x="2019300" y="1032945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89" name="n_1aveValue【橋りょう・トンネル】&#10;有形固定資産減価償却率">
          <a:extLst>
            <a:ext uri="{FF2B5EF4-FFF2-40B4-BE49-F238E27FC236}">
              <a16:creationId xmlns:a16="http://schemas.microsoft.com/office/drawing/2014/main" id="{85556C85-00F0-4350-BF83-BCC243900D3D}"/>
            </a:ext>
          </a:extLst>
        </xdr:cNvPr>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0" name="n_2aveValue【橋りょう・トンネル】&#10;有形固定資産減価償却率">
          <a:extLst>
            <a:ext uri="{FF2B5EF4-FFF2-40B4-BE49-F238E27FC236}">
              <a16:creationId xmlns:a16="http://schemas.microsoft.com/office/drawing/2014/main" id="{AECAD198-F278-4AC4-A37F-F54F5EBC6EE2}"/>
            </a:ext>
          </a:extLst>
        </xdr:cNvPr>
        <xdr:cNvSpPr txBox="1"/>
      </xdr:nvSpPr>
      <xdr:spPr>
        <a:xfrm>
          <a:off x="2705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1" name="n_3aveValue【橋りょう・トンネル】&#10;有形固定資産減価償却率">
          <a:extLst>
            <a:ext uri="{FF2B5EF4-FFF2-40B4-BE49-F238E27FC236}">
              <a16:creationId xmlns:a16="http://schemas.microsoft.com/office/drawing/2014/main" id="{446DC5DA-E18F-4649-94F2-B128A9A68609}"/>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192" name="n_4aveValue【橋りょう・トンネル】&#10;有形固定資産減価償却率">
          <a:extLst>
            <a:ext uri="{FF2B5EF4-FFF2-40B4-BE49-F238E27FC236}">
              <a16:creationId xmlns:a16="http://schemas.microsoft.com/office/drawing/2014/main" id="{4B8DD09C-E1B2-4ED1-AB48-0D5F0E2E8F4F}"/>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3646</xdr:rowOff>
    </xdr:from>
    <xdr:ext cx="405111" cy="259045"/>
    <xdr:sp macro="" textlink="">
      <xdr:nvSpPr>
        <xdr:cNvPr id="193" name="n_1mainValue【橋りょう・トンネル】&#10;有形固定資産減価償却率">
          <a:extLst>
            <a:ext uri="{FF2B5EF4-FFF2-40B4-BE49-F238E27FC236}">
              <a16:creationId xmlns:a16="http://schemas.microsoft.com/office/drawing/2014/main" id="{57FE99A7-3155-4D15-8E7E-37E61C54E0EE}"/>
            </a:ext>
          </a:extLst>
        </xdr:cNvPr>
        <xdr:cNvSpPr txBox="1"/>
      </xdr:nvSpPr>
      <xdr:spPr>
        <a:xfrm>
          <a:off x="35820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132642</xdr:rowOff>
    </xdr:from>
    <xdr:ext cx="405111" cy="259045"/>
    <xdr:sp macro="" textlink="">
      <xdr:nvSpPr>
        <xdr:cNvPr id="194" name="n_2mainValue【橋りょう・トンネル】&#10;有形固定資産減価償却率">
          <a:extLst>
            <a:ext uri="{FF2B5EF4-FFF2-40B4-BE49-F238E27FC236}">
              <a16:creationId xmlns:a16="http://schemas.microsoft.com/office/drawing/2014/main" id="{DDBCDF9D-FCA2-4F4D-8FBF-606D6FD28582}"/>
            </a:ext>
          </a:extLst>
        </xdr:cNvPr>
        <xdr:cNvSpPr txBox="1"/>
      </xdr:nvSpPr>
      <xdr:spPr>
        <a:xfrm>
          <a:off x="2705744" y="10076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109781</xdr:rowOff>
    </xdr:from>
    <xdr:ext cx="405111" cy="259045"/>
    <xdr:sp macro="" textlink="">
      <xdr:nvSpPr>
        <xdr:cNvPr id="195" name="n_3mainValue【橋りょう・トンネル】&#10;有形固定資産減価償却率">
          <a:extLst>
            <a:ext uri="{FF2B5EF4-FFF2-40B4-BE49-F238E27FC236}">
              <a16:creationId xmlns:a16="http://schemas.microsoft.com/office/drawing/2014/main" id="{62032142-C87D-432B-BCB8-E25038B3C3F0}"/>
            </a:ext>
          </a:extLst>
        </xdr:cNvPr>
        <xdr:cNvSpPr txBox="1"/>
      </xdr:nvSpPr>
      <xdr:spPr>
        <a:xfrm>
          <a:off x="1816744" y="1005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6" name="正方形/長方形 195">
          <a:extLst>
            <a:ext uri="{FF2B5EF4-FFF2-40B4-BE49-F238E27FC236}">
              <a16:creationId xmlns:a16="http://schemas.microsoft.com/office/drawing/2014/main" id="{B8FC7408-6110-4D0D-8D8C-B65DB9A4FA7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7" name="正方形/長方形 196">
          <a:extLst>
            <a:ext uri="{FF2B5EF4-FFF2-40B4-BE49-F238E27FC236}">
              <a16:creationId xmlns:a16="http://schemas.microsoft.com/office/drawing/2014/main" id="{3EB10985-454F-4FAE-9D70-BB78D1FADF7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8" name="正方形/長方形 197">
          <a:extLst>
            <a:ext uri="{FF2B5EF4-FFF2-40B4-BE49-F238E27FC236}">
              <a16:creationId xmlns:a16="http://schemas.microsoft.com/office/drawing/2014/main" id="{2B075F24-BCCA-45C1-BDEF-37B816C4EA0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9" name="正方形/長方形 198">
          <a:extLst>
            <a:ext uri="{FF2B5EF4-FFF2-40B4-BE49-F238E27FC236}">
              <a16:creationId xmlns:a16="http://schemas.microsoft.com/office/drawing/2014/main" id="{0E7CF319-4808-4D99-840C-7EC035E08CC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0" name="正方形/長方形 199">
          <a:extLst>
            <a:ext uri="{FF2B5EF4-FFF2-40B4-BE49-F238E27FC236}">
              <a16:creationId xmlns:a16="http://schemas.microsoft.com/office/drawing/2014/main" id="{059A8760-9A1D-493E-BC74-8A2F923F50B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1" name="正方形/長方形 200">
          <a:extLst>
            <a:ext uri="{FF2B5EF4-FFF2-40B4-BE49-F238E27FC236}">
              <a16:creationId xmlns:a16="http://schemas.microsoft.com/office/drawing/2014/main" id="{994850BC-78EB-4854-9B32-492C54D475F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2" name="正方形/長方形 201">
          <a:extLst>
            <a:ext uri="{FF2B5EF4-FFF2-40B4-BE49-F238E27FC236}">
              <a16:creationId xmlns:a16="http://schemas.microsoft.com/office/drawing/2014/main" id="{43D2633F-2E28-4212-8E6A-BCE4A02393D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3" name="正方形/長方形 202">
          <a:extLst>
            <a:ext uri="{FF2B5EF4-FFF2-40B4-BE49-F238E27FC236}">
              <a16:creationId xmlns:a16="http://schemas.microsoft.com/office/drawing/2014/main" id="{B7D17158-5B48-4DAB-BC56-E367647B3C4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4" name="テキスト ボックス 203">
          <a:extLst>
            <a:ext uri="{FF2B5EF4-FFF2-40B4-BE49-F238E27FC236}">
              <a16:creationId xmlns:a16="http://schemas.microsoft.com/office/drawing/2014/main" id="{3EC89084-69DC-4FC7-8C73-51D24A23079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5" name="直線コネクタ 204">
          <a:extLst>
            <a:ext uri="{FF2B5EF4-FFF2-40B4-BE49-F238E27FC236}">
              <a16:creationId xmlns:a16="http://schemas.microsoft.com/office/drawing/2014/main" id="{5EF0D918-E3CA-41C8-8A8F-2F347C314DA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6" name="直線コネクタ 205">
          <a:extLst>
            <a:ext uri="{FF2B5EF4-FFF2-40B4-BE49-F238E27FC236}">
              <a16:creationId xmlns:a16="http://schemas.microsoft.com/office/drawing/2014/main" id="{768B1D27-C18C-43EB-B4FC-065782D9406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7" name="テキスト ボックス 206">
          <a:extLst>
            <a:ext uri="{FF2B5EF4-FFF2-40B4-BE49-F238E27FC236}">
              <a16:creationId xmlns:a16="http://schemas.microsoft.com/office/drawing/2014/main" id="{F0DDD87C-259C-4A3D-86DF-320820A03F01}"/>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8" name="直線コネクタ 207">
          <a:extLst>
            <a:ext uri="{FF2B5EF4-FFF2-40B4-BE49-F238E27FC236}">
              <a16:creationId xmlns:a16="http://schemas.microsoft.com/office/drawing/2014/main" id="{AC224E06-8E7C-4F42-89BA-CF3BC125FAF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09" name="テキスト ボックス 208">
          <a:extLst>
            <a:ext uri="{FF2B5EF4-FFF2-40B4-BE49-F238E27FC236}">
              <a16:creationId xmlns:a16="http://schemas.microsoft.com/office/drawing/2014/main" id="{C2E85A3C-CF94-47DD-86C4-B06A08FE16CE}"/>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0" name="直線コネクタ 209">
          <a:extLst>
            <a:ext uri="{FF2B5EF4-FFF2-40B4-BE49-F238E27FC236}">
              <a16:creationId xmlns:a16="http://schemas.microsoft.com/office/drawing/2014/main" id="{003EE7D7-3F67-4B6D-B320-236C6B6E63F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1" name="テキスト ボックス 210">
          <a:extLst>
            <a:ext uri="{FF2B5EF4-FFF2-40B4-BE49-F238E27FC236}">
              <a16:creationId xmlns:a16="http://schemas.microsoft.com/office/drawing/2014/main" id="{DD557058-9330-4591-869B-C8F71A3A953B}"/>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2" name="直線コネクタ 211">
          <a:extLst>
            <a:ext uri="{FF2B5EF4-FFF2-40B4-BE49-F238E27FC236}">
              <a16:creationId xmlns:a16="http://schemas.microsoft.com/office/drawing/2014/main" id="{6765ECAB-3E07-4E65-BD83-198F8B7CE9C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3" name="テキスト ボックス 212">
          <a:extLst>
            <a:ext uri="{FF2B5EF4-FFF2-40B4-BE49-F238E27FC236}">
              <a16:creationId xmlns:a16="http://schemas.microsoft.com/office/drawing/2014/main" id="{E7B9DCE2-019E-48A5-AF06-EB1A08155DEE}"/>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4" name="直線コネクタ 213">
          <a:extLst>
            <a:ext uri="{FF2B5EF4-FFF2-40B4-BE49-F238E27FC236}">
              <a16:creationId xmlns:a16="http://schemas.microsoft.com/office/drawing/2014/main" id="{B14984BE-8342-4B18-9923-24ED368D645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5" name="テキスト ボックス 214">
          <a:extLst>
            <a:ext uri="{FF2B5EF4-FFF2-40B4-BE49-F238E27FC236}">
              <a16:creationId xmlns:a16="http://schemas.microsoft.com/office/drawing/2014/main" id="{3D01A6C9-264A-4FAD-BC23-35EB046B57B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6" name="直線コネクタ 215">
          <a:extLst>
            <a:ext uri="{FF2B5EF4-FFF2-40B4-BE49-F238E27FC236}">
              <a16:creationId xmlns:a16="http://schemas.microsoft.com/office/drawing/2014/main" id="{947F17E5-D23C-42BA-B5E1-0C1D2A608CE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7" name="テキスト ボックス 216">
          <a:extLst>
            <a:ext uri="{FF2B5EF4-FFF2-40B4-BE49-F238E27FC236}">
              <a16:creationId xmlns:a16="http://schemas.microsoft.com/office/drawing/2014/main" id="{4851C039-D58D-4022-B272-DB720AB0C32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8" name="【橋りょう・トンネル】&#10;一人当たり有形固定資産（償却資産）額グラフ枠">
          <a:extLst>
            <a:ext uri="{FF2B5EF4-FFF2-40B4-BE49-F238E27FC236}">
              <a16:creationId xmlns:a16="http://schemas.microsoft.com/office/drawing/2014/main" id="{9CF93735-E61E-4F85-8255-D4761525181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19" name="直線コネクタ 218">
          <a:extLst>
            <a:ext uri="{FF2B5EF4-FFF2-40B4-BE49-F238E27FC236}">
              <a16:creationId xmlns:a16="http://schemas.microsoft.com/office/drawing/2014/main" id="{27A03507-63E4-4A94-8243-63BB0B15BCC0}"/>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0" name="【橋りょう・トンネル】&#10;一人当たり有形固定資産（償却資産）額最小値テキスト">
          <a:extLst>
            <a:ext uri="{FF2B5EF4-FFF2-40B4-BE49-F238E27FC236}">
              <a16:creationId xmlns:a16="http://schemas.microsoft.com/office/drawing/2014/main" id="{173344DE-B460-4502-8B02-361EB6BC424E}"/>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21" name="直線コネクタ 220">
          <a:extLst>
            <a:ext uri="{FF2B5EF4-FFF2-40B4-BE49-F238E27FC236}">
              <a16:creationId xmlns:a16="http://schemas.microsoft.com/office/drawing/2014/main" id="{CAC44B6C-56BD-43C1-9AD2-F85723619C4E}"/>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22" name="【橋りょう・トンネル】&#10;一人当たり有形固定資産（償却資産）額最大値テキスト">
          <a:extLst>
            <a:ext uri="{FF2B5EF4-FFF2-40B4-BE49-F238E27FC236}">
              <a16:creationId xmlns:a16="http://schemas.microsoft.com/office/drawing/2014/main" id="{50FE924F-D734-46CE-9EF0-2DE0E3233758}"/>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23" name="直線コネクタ 222">
          <a:extLst>
            <a:ext uri="{FF2B5EF4-FFF2-40B4-BE49-F238E27FC236}">
              <a16:creationId xmlns:a16="http://schemas.microsoft.com/office/drawing/2014/main" id="{631A0B65-ECEC-43D7-A3C8-E2BE46C4A4DC}"/>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24" name="【橋りょう・トンネル】&#10;一人当たり有形固定資産（償却資産）額平均値テキスト">
          <a:extLst>
            <a:ext uri="{FF2B5EF4-FFF2-40B4-BE49-F238E27FC236}">
              <a16:creationId xmlns:a16="http://schemas.microsoft.com/office/drawing/2014/main" id="{E604C840-6B00-4091-8294-CA32C2CDFB46}"/>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25" name="フローチャート: 判断 224">
          <a:extLst>
            <a:ext uri="{FF2B5EF4-FFF2-40B4-BE49-F238E27FC236}">
              <a16:creationId xmlns:a16="http://schemas.microsoft.com/office/drawing/2014/main" id="{19BE7711-6132-4010-869C-9894C4D7373C}"/>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26" name="フローチャート: 判断 225">
          <a:extLst>
            <a:ext uri="{FF2B5EF4-FFF2-40B4-BE49-F238E27FC236}">
              <a16:creationId xmlns:a16="http://schemas.microsoft.com/office/drawing/2014/main" id="{5B612FAC-C01E-4194-8A00-FCF6B5451380}"/>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27" name="フローチャート: 判断 226">
          <a:extLst>
            <a:ext uri="{FF2B5EF4-FFF2-40B4-BE49-F238E27FC236}">
              <a16:creationId xmlns:a16="http://schemas.microsoft.com/office/drawing/2014/main" id="{E36AE830-A5B7-4746-BBB7-02E0F4700BAE}"/>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28" name="フローチャート: 判断 227">
          <a:extLst>
            <a:ext uri="{FF2B5EF4-FFF2-40B4-BE49-F238E27FC236}">
              <a16:creationId xmlns:a16="http://schemas.microsoft.com/office/drawing/2014/main" id="{E4338914-7796-47F1-998A-4EC9067994F7}"/>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29" name="フローチャート: 判断 228">
          <a:extLst>
            <a:ext uri="{FF2B5EF4-FFF2-40B4-BE49-F238E27FC236}">
              <a16:creationId xmlns:a16="http://schemas.microsoft.com/office/drawing/2014/main" id="{735ED908-104D-49D6-AF6F-DB909C179DD6}"/>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06C5D858-352C-4412-A862-E29E8E24E7E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98E1C6DD-BB7A-4D2C-BDE7-026E80B763D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3AB9FCAB-432A-4FA1-ADAA-5E1C1EE7BFD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2006C700-AEC9-4477-9241-1C80C3C09B8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2D9EAF00-EAD9-4489-8515-7B10C23B568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60782</xdr:rowOff>
    </xdr:from>
    <xdr:to>
      <xdr:col>55</xdr:col>
      <xdr:colOff>50800</xdr:colOff>
      <xdr:row>63</xdr:row>
      <xdr:rowOff>162382</xdr:rowOff>
    </xdr:to>
    <xdr:sp macro="" textlink="">
      <xdr:nvSpPr>
        <xdr:cNvPr id="235" name="楕円 234">
          <a:extLst>
            <a:ext uri="{FF2B5EF4-FFF2-40B4-BE49-F238E27FC236}">
              <a16:creationId xmlns:a16="http://schemas.microsoft.com/office/drawing/2014/main" id="{27ACBB68-48CB-40A1-98F9-6BD5D255A2EB}"/>
            </a:ext>
          </a:extLst>
        </xdr:cNvPr>
        <xdr:cNvSpPr/>
      </xdr:nvSpPr>
      <xdr:spPr>
        <a:xfrm>
          <a:off x="10426700" y="1086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147159</xdr:rowOff>
    </xdr:from>
    <xdr:ext cx="599010" cy="259045"/>
    <xdr:sp macro="" textlink="">
      <xdr:nvSpPr>
        <xdr:cNvPr id="236" name="【橋りょう・トンネル】&#10;一人当たり有形固定資産（償却資産）額該当値テキスト">
          <a:extLst>
            <a:ext uri="{FF2B5EF4-FFF2-40B4-BE49-F238E27FC236}">
              <a16:creationId xmlns:a16="http://schemas.microsoft.com/office/drawing/2014/main" id="{016602D1-2A39-448D-8494-4FE298F9BC1C}"/>
            </a:ext>
          </a:extLst>
        </xdr:cNvPr>
        <xdr:cNvSpPr txBox="1"/>
      </xdr:nvSpPr>
      <xdr:spPr>
        <a:xfrm>
          <a:off x="10515600" y="10777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61823</xdr:rowOff>
    </xdr:from>
    <xdr:to>
      <xdr:col>50</xdr:col>
      <xdr:colOff>165100</xdr:colOff>
      <xdr:row>63</xdr:row>
      <xdr:rowOff>163423</xdr:rowOff>
    </xdr:to>
    <xdr:sp macro="" textlink="">
      <xdr:nvSpPr>
        <xdr:cNvPr id="237" name="楕円 236">
          <a:extLst>
            <a:ext uri="{FF2B5EF4-FFF2-40B4-BE49-F238E27FC236}">
              <a16:creationId xmlns:a16="http://schemas.microsoft.com/office/drawing/2014/main" id="{D2E00403-47FD-4120-A06D-C2BFABD8955B}"/>
            </a:ext>
          </a:extLst>
        </xdr:cNvPr>
        <xdr:cNvSpPr/>
      </xdr:nvSpPr>
      <xdr:spPr>
        <a:xfrm>
          <a:off x="9588500" y="1086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111582</xdr:rowOff>
    </xdr:from>
    <xdr:to>
      <xdr:col>55</xdr:col>
      <xdr:colOff>0</xdr:colOff>
      <xdr:row>63</xdr:row>
      <xdr:rowOff>112623</xdr:rowOff>
    </xdr:to>
    <xdr:cxnSp macro="">
      <xdr:nvCxnSpPr>
        <xdr:cNvPr id="238" name="直線コネクタ 237">
          <a:extLst>
            <a:ext uri="{FF2B5EF4-FFF2-40B4-BE49-F238E27FC236}">
              <a16:creationId xmlns:a16="http://schemas.microsoft.com/office/drawing/2014/main" id="{216CF9BE-0D86-4732-B2F7-F83D3F791623}"/>
            </a:ext>
          </a:extLst>
        </xdr:cNvPr>
        <xdr:cNvCxnSpPr/>
      </xdr:nvCxnSpPr>
      <xdr:spPr>
        <a:xfrm flipV="1">
          <a:off x="9639300" y="10912932"/>
          <a:ext cx="838200" cy="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59434</xdr:rowOff>
    </xdr:from>
    <xdr:to>
      <xdr:col>46</xdr:col>
      <xdr:colOff>38100</xdr:colOff>
      <xdr:row>63</xdr:row>
      <xdr:rowOff>161034</xdr:rowOff>
    </xdr:to>
    <xdr:sp macro="" textlink="">
      <xdr:nvSpPr>
        <xdr:cNvPr id="239" name="楕円 238">
          <a:extLst>
            <a:ext uri="{FF2B5EF4-FFF2-40B4-BE49-F238E27FC236}">
              <a16:creationId xmlns:a16="http://schemas.microsoft.com/office/drawing/2014/main" id="{28B81F8D-21D1-4E6B-A955-484F0E2A6C35}"/>
            </a:ext>
          </a:extLst>
        </xdr:cNvPr>
        <xdr:cNvSpPr/>
      </xdr:nvSpPr>
      <xdr:spPr>
        <a:xfrm>
          <a:off x="8699500" y="1086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110234</xdr:rowOff>
    </xdr:from>
    <xdr:to>
      <xdr:col>50</xdr:col>
      <xdr:colOff>114300</xdr:colOff>
      <xdr:row>63</xdr:row>
      <xdr:rowOff>112623</xdr:rowOff>
    </xdr:to>
    <xdr:cxnSp macro="">
      <xdr:nvCxnSpPr>
        <xdr:cNvPr id="240" name="直線コネクタ 239">
          <a:extLst>
            <a:ext uri="{FF2B5EF4-FFF2-40B4-BE49-F238E27FC236}">
              <a16:creationId xmlns:a16="http://schemas.microsoft.com/office/drawing/2014/main" id="{9835F745-2AE2-4223-B4E2-5695EE79A93F}"/>
            </a:ext>
          </a:extLst>
        </xdr:cNvPr>
        <xdr:cNvCxnSpPr/>
      </xdr:nvCxnSpPr>
      <xdr:spPr>
        <a:xfrm>
          <a:off x="8750300" y="10911584"/>
          <a:ext cx="889000" cy="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59760</xdr:rowOff>
    </xdr:from>
    <xdr:to>
      <xdr:col>41</xdr:col>
      <xdr:colOff>101600</xdr:colOff>
      <xdr:row>63</xdr:row>
      <xdr:rowOff>161360</xdr:rowOff>
    </xdr:to>
    <xdr:sp macro="" textlink="">
      <xdr:nvSpPr>
        <xdr:cNvPr id="241" name="楕円 240">
          <a:extLst>
            <a:ext uri="{FF2B5EF4-FFF2-40B4-BE49-F238E27FC236}">
              <a16:creationId xmlns:a16="http://schemas.microsoft.com/office/drawing/2014/main" id="{855E2A26-FB49-47D8-AD3F-984B473F980D}"/>
            </a:ext>
          </a:extLst>
        </xdr:cNvPr>
        <xdr:cNvSpPr/>
      </xdr:nvSpPr>
      <xdr:spPr>
        <a:xfrm>
          <a:off x="7810500" y="1086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110234</xdr:rowOff>
    </xdr:from>
    <xdr:to>
      <xdr:col>45</xdr:col>
      <xdr:colOff>177800</xdr:colOff>
      <xdr:row>63</xdr:row>
      <xdr:rowOff>110560</xdr:rowOff>
    </xdr:to>
    <xdr:cxnSp macro="">
      <xdr:nvCxnSpPr>
        <xdr:cNvPr id="242" name="直線コネクタ 241">
          <a:extLst>
            <a:ext uri="{FF2B5EF4-FFF2-40B4-BE49-F238E27FC236}">
              <a16:creationId xmlns:a16="http://schemas.microsoft.com/office/drawing/2014/main" id="{24F8E590-FB16-430D-84B1-D67B799A5BD0}"/>
            </a:ext>
          </a:extLst>
        </xdr:cNvPr>
        <xdr:cNvCxnSpPr/>
      </xdr:nvCxnSpPr>
      <xdr:spPr>
        <a:xfrm flipV="1">
          <a:off x="7861300" y="10911584"/>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43" name="n_1aveValue【橋りょう・トンネル】&#10;一人当たり有形固定資産（償却資産）額">
          <a:extLst>
            <a:ext uri="{FF2B5EF4-FFF2-40B4-BE49-F238E27FC236}">
              <a16:creationId xmlns:a16="http://schemas.microsoft.com/office/drawing/2014/main" id="{C9C2F9AE-6699-4615-A0F1-52986954E84B}"/>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44" name="n_2aveValue【橋りょう・トンネル】&#10;一人当たり有形固定資産（償却資産）額">
          <a:extLst>
            <a:ext uri="{FF2B5EF4-FFF2-40B4-BE49-F238E27FC236}">
              <a16:creationId xmlns:a16="http://schemas.microsoft.com/office/drawing/2014/main" id="{771F9920-ECED-43A5-B510-D28F2FD630A5}"/>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45" name="n_3aveValue【橋りょう・トンネル】&#10;一人当たり有形固定資産（償却資産）額">
          <a:extLst>
            <a:ext uri="{FF2B5EF4-FFF2-40B4-BE49-F238E27FC236}">
              <a16:creationId xmlns:a16="http://schemas.microsoft.com/office/drawing/2014/main" id="{7EA0FE10-ECAF-4607-830F-A2FB2BBAEF6E}"/>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46" name="n_4aveValue【橋りょう・トンネル】&#10;一人当たり有形固定資産（償却資産）額">
          <a:extLst>
            <a:ext uri="{FF2B5EF4-FFF2-40B4-BE49-F238E27FC236}">
              <a16:creationId xmlns:a16="http://schemas.microsoft.com/office/drawing/2014/main" id="{241B3842-4ABF-4E58-9654-7EB1AA5EC78D}"/>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154550</xdr:rowOff>
    </xdr:from>
    <xdr:ext cx="599010" cy="259045"/>
    <xdr:sp macro="" textlink="">
      <xdr:nvSpPr>
        <xdr:cNvPr id="247" name="n_1mainValue【橋りょう・トンネル】&#10;一人当たり有形固定資産（償却資産）額">
          <a:extLst>
            <a:ext uri="{FF2B5EF4-FFF2-40B4-BE49-F238E27FC236}">
              <a16:creationId xmlns:a16="http://schemas.microsoft.com/office/drawing/2014/main" id="{EDECB014-42D6-45E9-9723-E52609CB65B7}"/>
            </a:ext>
          </a:extLst>
        </xdr:cNvPr>
        <xdr:cNvSpPr txBox="1"/>
      </xdr:nvSpPr>
      <xdr:spPr>
        <a:xfrm>
          <a:off x="9327095" y="10955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152161</xdr:rowOff>
    </xdr:from>
    <xdr:ext cx="599010" cy="259045"/>
    <xdr:sp macro="" textlink="">
      <xdr:nvSpPr>
        <xdr:cNvPr id="248" name="n_2mainValue【橋りょう・トンネル】&#10;一人当たり有形固定資産（償却資産）額">
          <a:extLst>
            <a:ext uri="{FF2B5EF4-FFF2-40B4-BE49-F238E27FC236}">
              <a16:creationId xmlns:a16="http://schemas.microsoft.com/office/drawing/2014/main" id="{ACF0F350-4BCA-4C11-BDAA-C530CC9C513C}"/>
            </a:ext>
          </a:extLst>
        </xdr:cNvPr>
        <xdr:cNvSpPr txBox="1"/>
      </xdr:nvSpPr>
      <xdr:spPr>
        <a:xfrm>
          <a:off x="8450795" y="10953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152487</xdr:rowOff>
    </xdr:from>
    <xdr:ext cx="599010" cy="259045"/>
    <xdr:sp macro="" textlink="">
      <xdr:nvSpPr>
        <xdr:cNvPr id="249" name="n_3mainValue【橋りょう・トンネル】&#10;一人当たり有形固定資産（償却資産）額">
          <a:extLst>
            <a:ext uri="{FF2B5EF4-FFF2-40B4-BE49-F238E27FC236}">
              <a16:creationId xmlns:a16="http://schemas.microsoft.com/office/drawing/2014/main" id="{2B3C5704-8D3A-40D4-9F23-D55BBCC26C3F}"/>
            </a:ext>
          </a:extLst>
        </xdr:cNvPr>
        <xdr:cNvSpPr txBox="1"/>
      </xdr:nvSpPr>
      <xdr:spPr>
        <a:xfrm>
          <a:off x="7561795" y="10953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0" name="正方形/長方形 249">
          <a:extLst>
            <a:ext uri="{FF2B5EF4-FFF2-40B4-BE49-F238E27FC236}">
              <a16:creationId xmlns:a16="http://schemas.microsoft.com/office/drawing/2014/main" id="{A0F35E89-8786-4291-955B-A2B6EE7C550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1" name="正方形/長方形 250">
          <a:extLst>
            <a:ext uri="{FF2B5EF4-FFF2-40B4-BE49-F238E27FC236}">
              <a16:creationId xmlns:a16="http://schemas.microsoft.com/office/drawing/2014/main" id="{D9B458BC-C85B-4F38-A315-F3DD9880207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2" name="正方形/長方形 251">
          <a:extLst>
            <a:ext uri="{FF2B5EF4-FFF2-40B4-BE49-F238E27FC236}">
              <a16:creationId xmlns:a16="http://schemas.microsoft.com/office/drawing/2014/main" id="{2AC45A2E-3A0E-4FBA-8E7F-9938A27E5D5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3" name="正方形/長方形 252">
          <a:extLst>
            <a:ext uri="{FF2B5EF4-FFF2-40B4-BE49-F238E27FC236}">
              <a16:creationId xmlns:a16="http://schemas.microsoft.com/office/drawing/2014/main" id="{967E58CB-CAD9-456D-8EEC-6CDA35CD35A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4" name="正方形/長方形 253">
          <a:extLst>
            <a:ext uri="{FF2B5EF4-FFF2-40B4-BE49-F238E27FC236}">
              <a16:creationId xmlns:a16="http://schemas.microsoft.com/office/drawing/2014/main" id="{5FFCBA58-B9D6-4A40-BD2A-76663DBE4F3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5" name="正方形/長方形 254">
          <a:extLst>
            <a:ext uri="{FF2B5EF4-FFF2-40B4-BE49-F238E27FC236}">
              <a16:creationId xmlns:a16="http://schemas.microsoft.com/office/drawing/2014/main" id="{FBA8A5C7-FEB8-4A37-A791-DF7AA40DEBB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6" name="正方形/長方形 255">
          <a:extLst>
            <a:ext uri="{FF2B5EF4-FFF2-40B4-BE49-F238E27FC236}">
              <a16:creationId xmlns:a16="http://schemas.microsoft.com/office/drawing/2014/main" id="{F25D8A5F-270C-45B6-8F36-30190ACEB77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7" name="正方形/長方形 256">
          <a:extLst>
            <a:ext uri="{FF2B5EF4-FFF2-40B4-BE49-F238E27FC236}">
              <a16:creationId xmlns:a16="http://schemas.microsoft.com/office/drawing/2014/main" id="{0B2D537A-59D1-45E1-9B16-AEA19F077A1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8" name="テキスト ボックス 257">
          <a:extLst>
            <a:ext uri="{FF2B5EF4-FFF2-40B4-BE49-F238E27FC236}">
              <a16:creationId xmlns:a16="http://schemas.microsoft.com/office/drawing/2014/main" id="{8239D764-19D8-4A6C-872A-78B1B7A99B4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9" name="直線コネクタ 258">
          <a:extLst>
            <a:ext uri="{FF2B5EF4-FFF2-40B4-BE49-F238E27FC236}">
              <a16:creationId xmlns:a16="http://schemas.microsoft.com/office/drawing/2014/main" id="{26CA6838-05BB-4EB8-8257-999396DA34F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0" name="テキスト ボックス 259">
          <a:extLst>
            <a:ext uri="{FF2B5EF4-FFF2-40B4-BE49-F238E27FC236}">
              <a16:creationId xmlns:a16="http://schemas.microsoft.com/office/drawing/2014/main" id="{DB5BCE57-4C5B-4EDE-91EB-859F16DAEA3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1" name="直線コネクタ 260">
          <a:extLst>
            <a:ext uri="{FF2B5EF4-FFF2-40B4-BE49-F238E27FC236}">
              <a16:creationId xmlns:a16="http://schemas.microsoft.com/office/drawing/2014/main" id="{BEB2F10B-1932-4F0A-90A9-D173706192E8}"/>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62" name="テキスト ボックス 261">
          <a:extLst>
            <a:ext uri="{FF2B5EF4-FFF2-40B4-BE49-F238E27FC236}">
              <a16:creationId xmlns:a16="http://schemas.microsoft.com/office/drawing/2014/main" id="{65B75916-D390-4B8E-9E4D-EC79FD5741F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63" name="直線コネクタ 262">
          <a:extLst>
            <a:ext uri="{FF2B5EF4-FFF2-40B4-BE49-F238E27FC236}">
              <a16:creationId xmlns:a16="http://schemas.microsoft.com/office/drawing/2014/main" id="{EFDE1095-0006-4D39-B109-4ED01B794B8F}"/>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64" name="テキスト ボックス 263">
          <a:extLst>
            <a:ext uri="{FF2B5EF4-FFF2-40B4-BE49-F238E27FC236}">
              <a16:creationId xmlns:a16="http://schemas.microsoft.com/office/drawing/2014/main" id="{2D2619F3-2107-4F89-B670-E1901F59B5E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65" name="直線コネクタ 264">
          <a:extLst>
            <a:ext uri="{FF2B5EF4-FFF2-40B4-BE49-F238E27FC236}">
              <a16:creationId xmlns:a16="http://schemas.microsoft.com/office/drawing/2014/main" id="{428D41EF-65D0-4869-85FB-C2683EAD6F4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66" name="テキスト ボックス 265">
          <a:extLst>
            <a:ext uri="{FF2B5EF4-FFF2-40B4-BE49-F238E27FC236}">
              <a16:creationId xmlns:a16="http://schemas.microsoft.com/office/drawing/2014/main" id="{5BC71148-211F-4086-BCA3-0B6E6E21E424}"/>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67" name="直線コネクタ 266">
          <a:extLst>
            <a:ext uri="{FF2B5EF4-FFF2-40B4-BE49-F238E27FC236}">
              <a16:creationId xmlns:a16="http://schemas.microsoft.com/office/drawing/2014/main" id="{128AAC20-8D0C-4487-8C7B-02544752398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68" name="テキスト ボックス 267">
          <a:extLst>
            <a:ext uri="{FF2B5EF4-FFF2-40B4-BE49-F238E27FC236}">
              <a16:creationId xmlns:a16="http://schemas.microsoft.com/office/drawing/2014/main" id="{CA6C69F3-0D87-48FE-A3BE-CF2C289B62B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9" name="直線コネクタ 268">
          <a:extLst>
            <a:ext uri="{FF2B5EF4-FFF2-40B4-BE49-F238E27FC236}">
              <a16:creationId xmlns:a16="http://schemas.microsoft.com/office/drawing/2014/main" id="{F1213D14-8D4C-49A2-B88A-A7CC440A62F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0" name="テキスト ボックス 269">
          <a:extLst>
            <a:ext uri="{FF2B5EF4-FFF2-40B4-BE49-F238E27FC236}">
              <a16:creationId xmlns:a16="http://schemas.microsoft.com/office/drawing/2014/main" id="{B5C7B4FF-BB30-425E-97EA-131FDFF3E53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1" name="【公営住宅】&#10;有形固定資産減価償却率グラフ枠">
          <a:extLst>
            <a:ext uri="{FF2B5EF4-FFF2-40B4-BE49-F238E27FC236}">
              <a16:creationId xmlns:a16="http://schemas.microsoft.com/office/drawing/2014/main" id="{368CBACA-D5A0-4E46-918D-22A5F48ACE1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72" name="直線コネクタ 271">
          <a:extLst>
            <a:ext uri="{FF2B5EF4-FFF2-40B4-BE49-F238E27FC236}">
              <a16:creationId xmlns:a16="http://schemas.microsoft.com/office/drawing/2014/main" id="{A32EEC4D-D009-4A1E-93B9-164C4328E555}"/>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73" name="【公営住宅】&#10;有形固定資産減価償却率最小値テキスト">
          <a:extLst>
            <a:ext uri="{FF2B5EF4-FFF2-40B4-BE49-F238E27FC236}">
              <a16:creationId xmlns:a16="http://schemas.microsoft.com/office/drawing/2014/main" id="{D21D3E8B-E1FF-4AE1-A949-A0F5DA84A91B}"/>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74" name="直線コネクタ 273">
          <a:extLst>
            <a:ext uri="{FF2B5EF4-FFF2-40B4-BE49-F238E27FC236}">
              <a16:creationId xmlns:a16="http://schemas.microsoft.com/office/drawing/2014/main" id="{0AAC0205-67E4-4C02-A842-BE46056F2CED}"/>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75" name="【公営住宅】&#10;有形固定資産減価償却率最大値テキスト">
          <a:extLst>
            <a:ext uri="{FF2B5EF4-FFF2-40B4-BE49-F238E27FC236}">
              <a16:creationId xmlns:a16="http://schemas.microsoft.com/office/drawing/2014/main" id="{5C998DCA-B0A6-49EF-A1DF-EE19346209A4}"/>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76" name="直線コネクタ 275">
          <a:extLst>
            <a:ext uri="{FF2B5EF4-FFF2-40B4-BE49-F238E27FC236}">
              <a16:creationId xmlns:a16="http://schemas.microsoft.com/office/drawing/2014/main" id="{C3229BC9-401D-457E-AC59-92A272CF29B4}"/>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77" name="【公営住宅】&#10;有形固定資産減価償却率平均値テキスト">
          <a:extLst>
            <a:ext uri="{FF2B5EF4-FFF2-40B4-BE49-F238E27FC236}">
              <a16:creationId xmlns:a16="http://schemas.microsoft.com/office/drawing/2014/main" id="{173AB284-3D79-4EC8-9B52-0151BA2974D5}"/>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78" name="フローチャート: 判断 277">
          <a:extLst>
            <a:ext uri="{FF2B5EF4-FFF2-40B4-BE49-F238E27FC236}">
              <a16:creationId xmlns:a16="http://schemas.microsoft.com/office/drawing/2014/main" id="{8BADE685-C693-4BA3-9A1A-E23886AF643F}"/>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79" name="フローチャート: 判断 278">
          <a:extLst>
            <a:ext uri="{FF2B5EF4-FFF2-40B4-BE49-F238E27FC236}">
              <a16:creationId xmlns:a16="http://schemas.microsoft.com/office/drawing/2014/main" id="{A25D4825-3E91-4B9C-BB5D-59AEE0610690}"/>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80" name="フローチャート: 判断 279">
          <a:extLst>
            <a:ext uri="{FF2B5EF4-FFF2-40B4-BE49-F238E27FC236}">
              <a16:creationId xmlns:a16="http://schemas.microsoft.com/office/drawing/2014/main" id="{A86F533A-7EBC-4CDF-B3F4-E755916F8F9D}"/>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81" name="フローチャート: 判断 280">
          <a:extLst>
            <a:ext uri="{FF2B5EF4-FFF2-40B4-BE49-F238E27FC236}">
              <a16:creationId xmlns:a16="http://schemas.microsoft.com/office/drawing/2014/main" id="{51714589-EE38-485E-AB6A-236C32CEC440}"/>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82" name="フローチャート: 判断 281">
          <a:extLst>
            <a:ext uri="{FF2B5EF4-FFF2-40B4-BE49-F238E27FC236}">
              <a16:creationId xmlns:a16="http://schemas.microsoft.com/office/drawing/2014/main" id="{28917E2E-1565-43B6-AE6A-0434B68757F1}"/>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3" name="テキスト ボックス 282">
          <a:extLst>
            <a:ext uri="{FF2B5EF4-FFF2-40B4-BE49-F238E27FC236}">
              <a16:creationId xmlns:a16="http://schemas.microsoft.com/office/drawing/2014/main" id="{C682D33E-1C3C-4D65-96B0-A43868E5E19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id="{1642DFAF-5F0E-4C6D-A71E-C9C2A08416B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id="{1D00B26B-B977-42AA-85BF-FB6F2E50517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029C7093-8088-485F-A3F6-3C7D4833A39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22905DDE-97F4-490C-927B-6596D138472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145035</xdr:rowOff>
    </xdr:from>
    <xdr:to>
      <xdr:col>24</xdr:col>
      <xdr:colOff>114300</xdr:colOff>
      <xdr:row>80</xdr:row>
      <xdr:rowOff>75185</xdr:rowOff>
    </xdr:to>
    <xdr:sp macro="" textlink="">
      <xdr:nvSpPr>
        <xdr:cNvPr id="288" name="楕円 287">
          <a:extLst>
            <a:ext uri="{FF2B5EF4-FFF2-40B4-BE49-F238E27FC236}">
              <a16:creationId xmlns:a16="http://schemas.microsoft.com/office/drawing/2014/main" id="{94928CEB-565E-4FFD-B413-C51B0A41B1A3}"/>
            </a:ext>
          </a:extLst>
        </xdr:cNvPr>
        <xdr:cNvSpPr/>
      </xdr:nvSpPr>
      <xdr:spPr>
        <a:xfrm>
          <a:off x="4584700" y="1368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167912</xdr:rowOff>
    </xdr:from>
    <xdr:ext cx="405111" cy="259045"/>
    <xdr:sp macro="" textlink="">
      <xdr:nvSpPr>
        <xdr:cNvPr id="289" name="【公営住宅】&#10;有形固定資産減価償却率該当値テキスト">
          <a:extLst>
            <a:ext uri="{FF2B5EF4-FFF2-40B4-BE49-F238E27FC236}">
              <a16:creationId xmlns:a16="http://schemas.microsoft.com/office/drawing/2014/main" id="{2570C921-593B-4917-94E6-A4F0A0854683}"/>
            </a:ext>
          </a:extLst>
        </xdr:cNvPr>
        <xdr:cNvSpPr txBox="1"/>
      </xdr:nvSpPr>
      <xdr:spPr>
        <a:xfrm>
          <a:off x="4673600" y="1354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101600</xdr:rowOff>
    </xdr:from>
    <xdr:to>
      <xdr:col>20</xdr:col>
      <xdr:colOff>38100</xdr:colOff>
      <xdr:row>80</xdr:row>
      <xdr:rowOff>31750</xdr:rowOff>
    </xdr:to>
    <xdr:sp macro="" textlink="">
      <xdr:nvSpPr>
        <xdr:cNvPr id="290" name="楕円 289">
          <a:extLst>
            <a:ext uri="{FF2B5EF4-FFF2-40B4-BE49-F238E27FC236}">
              <a16:creationId xmlns:a16="http://schemas.microsoft.com/office/drawing/2014/main" id="{F81217AC-108B-47F1-809F-1096D3B510BB}"/>
            </a:ext>
          </a:extLst>
        </xdr:cNvPr>
        <xdr:cNvSpPr/>
      </xdr:nvSpPr>
      <xdr:spPr>
        <a:xfrm>
          <a:off x="3746500" y="1364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152400</xdr:rowOff>
    </xdr:from>
    <xdr:to>
      <xdr:col>24</xdr:col>
      <xdr:colOff>63500</xdr:colOff>
      <xdr:row>80</xdr:row>
      <xdr:rowOff>24385</xdr:rowOff>
    </xdr:to>
    <xdr:cxnSp macro="">
      <xdr:nvCxnSpPr>
        <xdr:cNvPr id="291" name="直線コネクタ 290">
          <a:extLst>
            <a:ext uri="{FF2B5EF4-FFF2-40B4-BE49-F238E27FC236}">
              <a16:creationId xmlns:a16="http://schemas.microsoft.com/office/drawing/2014/main" id="{B88F4033-0D51-41D4-ADA8-156AEA1E9054}"/>
            </a:ext>
          </a:extLst>
        </xdr:cNvPr>
        <xdr:cNvCxnSpPr/>
      </xdr:nvCxnSpPr>
      <xdr:spPr>
        <a:xfrm>
          <a:off x="3797300" y="13696950"/>
          <a:ext cx="8382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42163</xdr:rowOff>
    </xdr:from>
    <xdr:to>
      <xdr:col>15</xdr:col>
      <xdr:colOff>101600</xdr:colOff>
      <xdr:row>79</xdr:row>
      <xdr:rowOff>143763</xdr:rowOff>
    </xdr:to>
    <xdr:sp macro="" textlink="">
      <xdr:nvSpPr>
        <xdr:cNvPr id="292" name="楕円 291">
          <a:extLst>
            <a:ext uri="{FF2B5EF4-FFF2-40B4-BE49-F238E27FC236}">
              <a16:creationId xmlns:a16="http://schemas.microsoft.com/office/drawing/2014/main" id="{9AF6C574-3820-4708-963A-C11B87E4386E}"/>
            </a:ext>
          </a:extLst>
        </xdr:cNvPr>
        <xdr:cNvSpPr/>
      </xdr:nvSpPr>
      <xdr:spPr>
        <a:xfrm>
          <a:off x="2857500" y="1358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92963</xdr:rowOff>
    </xdr:from>
    <xdr:to>
      <xdr:col>19</xdr:col>
      <xdr:colOff>177800</xdr:colOff>
      <xdr:row>79</xdr:row>
      <xdr:rowOff>152400</xdr:rowOff>
    </xdr:to>
    <xdr:cxnSp macro="">
      <xdr:nvCxnSpPr>
        <xdr:cNvPr id="293" name="直線コネクタ 292">
          <a:extLst>
            <a:ext uri="{FF2B5EF4-FFF2-40B4-BE49-F238E27FC236}">
              <a16:creationId xmlns:a16="http://schemas.microsoft.com/office/drawing/2014/main" id="{9AC7BD57-0042-460D-A9C1-315FBEE636A3}"/>
            </a:ext>
          </a:extLst>
        </xdr:cNvPr>
        <xdr:cNvCxnSpPr/>
      </xdr:nvCxnSpPr>
      <xdr:spPr>
        <a:xfrm>
          <a:off x="2908300" y="13637513"/>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115315</xdr:rowOff>
    </xdr:from>
    <xdr:to>
      <xdr:col>10</xdr:col>
      <xdr:colOff>165100</xdr:colOff>
      <xdr:row>80</xdr:row>
      <xdr:rowOff>45465</xdr:rowOff>
    </xdr:to>
    <xdr:sp macro="" textlink="">
      <xdr:nvSpPr>
        <xdr:cNvPr id="294" name="楕円 293">
          <a:extLst>
            <a:ext uri="{FF2B5EF4-FFF2-40B4-BE49-F238E27FC236}">
              <a16:creationId xmlns:a16="http://schemas.microsoft.com/office/drawing/2014/main" id="{93D78D6E-125C-4ABA-B901-124F00495A92}"/>
            </a:ext>
          </a:extLst>
        </xdr:cNvPr>
        <xdr:cNvSpPr/>
      </xdr:nvSpPr>
      <xdr:spPr>
        <a:xfrm>
          <a:off x="1968500" y="1365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92963</xdr:rowOff>
    </xdr:from>
    <xdr:to>
      <xdr:col>15</xdr:col>
      <xdr:colOff>50800</xdr:colOff>
      <xdr:row>79</xdr:row>
      <xdr:rowOff>166115</xdr:rowOff>
    </xdr:to>
    <xdr:cxnSp macro="">
      <xdr:nvCxnSpPr>
        <xdr:cNvPr id="295" name="直線コネクタ 294">
          <a:extLst>
            <a:ext uri="{FF2B5EF4-FFF2-40B4-BE49-F238E27FC236}">
              <a16:creationId xmlns:a16="http://schemas.microsoft.com/office/drawing/2014/main" id="{306CCC3D-E1B4-45BB-BDE7-9FA2EB1B76A3}"/>
            </a:ext>
          </a:extLst>
        </xdr:cNvPr>
        <xdr:cNvCxnSpPr/>
      </xdr:nvCxnSpPr>
      <xdr:spPr>
        <a:xfrm flipV="1">
          <a:off x="2019300" y="13637513"/>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296" name="n_1aveValue【公営住宅】&#10;有形固定資産減価償却率">
          <a:extLst>
            <a:ext uri="{FF2B5EF4-FFF2-40B4-BE49-F238E27FC236}">
              <a16:creationId xmlns:a16="http://schemas.microsoft.com/office/drawing/2014/main" id="{F0DCF0D1-61AB-4859-B018-2B4BA560C29F}"/>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297" name="n_2aveValue【公営住宅】&#10;有形固定資産減価償却率">
          <a:extLst>
            <a:ext uri="{FF2B5EF4-FFF2-40B4-BE49-F238E27FC236}">
              <a16:creationId xmlns:a16="http://schemas.microsoft.com/office/drawing/2014/main" id="{EEA2D840-4764-4FFC-83DF-02EDD502354A}"/>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298" name="n_3aveValue【公営住宅】&#10;有形固定資産減価償却率">
          <a:extLst>
            <a:ext uri="{FF2B5EF4-FFF2-40B4-BE49-F238E27FC236}">
              <a16:creationId xmlns:a16="http://schemas.microsoft.com/office/drawing/2014/main" id="{2D480BF7-8968-4C67-BCC8-51F824DD86E6}"/>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299" name="n_4aveValue【公営住宅】&#10;有形固定資産減価償却率">
          <a:extLst>
            <a:ext uri="{FF2B5EF4-FFF2-40B4-BE49-F238E27FC236}">
              <a16:creationId xmlns:a16="http://schemas.microsoft.com/office/drawing/2014/main" id="{3007CA87-52DD-46DA-BA2D-79BC658EC42A}"/>
            </a:ext>
          </a:extLst>
        </xdr:cNvPr>
        <xdr:cNvSpPr txBox="1"/>
      </xdr:nvSpPr>
      <xdr:spPr>
        <a:xfrm>
          <a:off x="927744" y="1381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48277</xdr:rowOff>
    </xdr:from>
    <xdr:ext cx="405111" cy="259045"/>
    <xdr:sp macro="" textlink="">
      <xdr:nvSpPr>
        <xdr:cNvPr id="300" name="n_1mainValue【公営住宅】&#10;有形固定資産減価償却率">
          <a:extLst>
            <a:ext uri="{FF2B5EF4-FFF2-40B4-BE49-F238E27FC236}">
              <a16:creationId xmlns:a16="http://schemas.microsoft.com/office/drawing/2014/main" id="{5D1D6A4E-D4BE-405B-8866-8C83E1C67BAB}"/>
            </a:ext>
          </a:extLst>
        </xdr:cNvPr>
        <xdr:cNvSpPr txBox="1"/>
      </xdr:nvSpPr>
      <xdr:spPr>
        <a:xfrm>
          <a:off x="3582044" y="1342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160290</xdr:rowOff>
    </xdr:from>
    <xdr:ext cx="405111" cy="259045"/>
    <xdr:sp macro="" textlink="">
      <xdr:nvSpPr>
        <xdr:cNvPr id="301" name="n_2mainValue【公営住宅】&#10;有形固定資産減価償却率">
          <a:extLst>
            <a:ext uri="{FF2B5EF4-FFF2-40B4-BE49-F238E27FC236}">
              <a16:creationId xmlns:a16="http://schemas.microsoft.com/office/drawing/2014/main" id="{1D173630-9510-4A21-8F78-1D8ED33D6BAF}"/>
            </a:ext>
          </a:extLst>
        </xdr:cNvPr>
        <xdr:cNvSpPr txBox="1"/>
      </xdr:nvSpPr>
      <xdr:spPr>
        <a:xfrm>
          <a:off x="2705744" y="13361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61992</xdr:rowOff>
    </xdr:from>
    <xdr:ext cx="405111" cy="259045"/>
    <xdr:sp macro="" textlink="">
      <xdr:nvSpPr>
        <xdr:cNvPr id="302" name="n_3mainValue【公営住宅】&#10;有形固定資産減価償却率">
          <a:extLst>
            <a:ext uri="{FF2B5EF4-FFF2-40B4-BE49-F238E27FC236}">
              <a16:creationId xmlns:a16="http://schemas.microsoft.com/office/drawing/2014/main" id="{5042CA3F-C2B5-42DD-AD6C-7BE656C8E847}"/>
            </a:ext>
          </a:extLst>
        </xdr:cNvPr>
        <xdr:cNvSpPr txBox="1"/>
      </xdr:nvSpPr>
      <xdr:spPr>
        <a:xfrm>
          <a:off x="1816744" y="1343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3" name="正方形/長方形 302">
          <a:extLst>
            <a:ext uri="{FF2B5EF4-FFF2-40B4-BE49-F238E27FC236}">
              <a16:creationId xmlns:a16="http://schemas.microsoft.com/office/drawing/2014/main" id="{1C6614A1-9AE3-47AA-98D0-F808D789766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4" name="正方形/長方形 303">
          <a:extLst>
            <a:ext uri="{FF2B5EF4-FFF2-40B4-BE49-F238E27FC236}">
              <a16:creationId xmlns:a16="http://schemas.microsoft.com/office/drawing/2014/main" id="{CB7CE818-0C16-4691-8BE5-7FB427BFCD7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5" name="正方形/長方形 304">
          <a:extLst>
            <a:ext uri="{FF2B5EF4-FFF2-40B4-BE49-F238E27FC236}">
              <a16:creationId xmlns:a16="http://schemas.microsoft.com/office/drawing/2014/main" id="{5C024753-6D0D-49F7-80CC-7937EB470A5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6" name="正方形/長方形 305">
          <a:extLst>
            <a:ext uri="{FF2B5EF4-FFF2-40B4-BE49-F238E27FC236}">
              <a16:creationId xmlns:a16="http://schemas.microsoft.com/office/drawing/2014/main" id="{9030C366-187C-4F4C-BF7F-3B4840AC522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7" name="正方形/長方形 306">
          <a:extLst>
            <a:ext uri="{FF2B5EF4-FFF2-40B4-BE49-F238E27FC236}">
              <a16:creationId xmlns:a16="http://schemas.microsoft.com/office/drawing/2014/main" id="{023DE21C-2DB7-4F2D-95C4-12F0204FDA9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8" name="正方形/長方形 307">
          <a:extLst>
            <a:ext uri="{FF2B5EF4-FFF2-40B4-BE49-F238E27FC236}">
              <a16:creationId xmlns:a16="http://schemas.microsoft.com/office/drawing/2014/main" id="{30CF4E68-443B-4F4B-8697-CAF82F58402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9" name="正方形/長方形 308">
          <a:extLst>
            <a:ext uri="{FF2B5EF4-FFF2-40B4-BE49-F238E27FC236}">
              <a16:creationId xmlns:a16="http://schemas.microsoft.com/office/drawing/2014/main" id="{1879467F-F62D-4561-A480-7843BEE192B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0" name="正方形/長方形 309">
          <a:extLst>
            <a:ext uri="{FF2B5EF4-FFF2-40B4-BE49-F238E27FC236}">
              <a16:creationId xmlns:a16="http://schemas.microsoft.com/office/drawing/2014/main" id="{21BCDEF4-DAA6-4531-ACAF-FD8F701C0E6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1" name="テキスト ボックス 310">
          <a:extLst>
            <a:ext uri="{FF2B5EF4-FFF2-40B4-BE49-F238E27FC236}">
              <a16:creationId xmlns:a16="http://schemas.microsoft.com/office/drawing/2014/main" id="{F46EB2E4-D0CA-4783-A2A4-9188FDE0D1C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2" name="直線コネクタ 311">
          <a:extLst>
            <a:ext uri="{FF2B5EF4-FFF2-40B4-BE49-F238E27FC236}">
              <a16:creationId xmlns:a16="http://schemas.microsoft.com/office/drawing/2014/main" id="{4C07F91B-06CE-4012-B813-C8B3B2BACCE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3" name="直線コネクタ 312">
          <a:extLst>
            <a:ext uri="{FF2B5EF4-FFF2-40B4-BE49-F238E27FC236}">
              <a16:creationId xmlns:a16="http://schemas.microsoft.com/office/drawing/2014/main" id="{16C9D4FA-C672-4CAE-B082-CE9694E7109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4" name="テキスト ボックス 313">
          <a:extLst>
            <a:ext uri="{FF2B5EF4-FFF2-40B4-BE49-F238E27FC236}">
              <a16:creationId xmlns:a16="http://schemas.microsoft.com/office/drawing/2014/main" id="{13729183-842B-4588-947F-3A980C32244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5" name="直線コネクタ 314">
          <a:extLst>
            <a:ext uri="{FF2B5EF4-FFF2-40B4-BE49-F238E27FC236}">
              <a16:creationId xmlns:a16="http://schemas.microsoft.com/office/drawing/2014/main" id="{F218349B-4748-4E5A-B91F-8FDF70D13CD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16" name="テキスト ボックス 315">
          <a:extLst>
            <a:ext uri="{FF2B5EF4-FFF2-40B4-BE49-F238E27FC236}">
              <a16:creationId xmlns:a16="http://schemas.microsoft.com/office/drawing/2014/main" id="{4912899A-75F0-48C3-8077-B79C918B093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7" name="直線コネクタ 316">
          <a:extLst>
            <a:ext uri="{FF2B5EF4-FFF2-40B4-BE49-F238E27FC236}">
              <a16:creationId xmlns:a16="http://schemas.microsoft.com/office/drawing/2014/main" id="{54484518-A93A-4522-AED4-A565DDA0D1F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18" name="テキスト ボックス 317">
          <a:extLst>
            <a:ext uri="{FF2B5EF4-FFF2-40B4-BE49-F238E27FC236}">
              <a16:creationId xmlns:a16="http://schemas.microsoft.com/office/drawing/2014/main" id="{8B3F57FF-9B5C-4406-8E71-01D33709498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19" name="直線コネクタ 318">
          <a:extLst>
            <a:ext uri="{FF2B5EF4-FFF2-40B4-BE49-F238E27FC236}">
              <a16:creationId xmlns:a16="http://schemas.microsoft.com/office/drawing/2014/main" id="{25FA36F5-63E6-4661-B0B5-54DD11D881F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0" name="テキスト ボックス 319">
          <a:extLst>
            <a:ext uri="{FF2B5EF4-FFF2-40B4-BE49-F238E27FC236}">
              <a16:creationId xmlns:a16="http://schemas.microsoft.com/office/drawing/2014/main" id="{D23B88A9-08A0-42D1-8EC8-111C3363A808}"/>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1" name="直線コネクタ 320">
          <a:extLst>
            <a:ext uri="{FF2B5EF4-FFF2-40B4-BE49-F238E27FC236}">
              <a16:creationId xmlns:a16="http://schemas.microsoft.com/office/drawing/2014/main" id="{4D4E35C9-47F5-4659-9C5C-A26003AE854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22" name="テキスト ボックス 321">
          <a:extLst>
            <a:ext uri="{FF2B5EF4-FFF2-40B4-BE49-F238E27FC236}">
              <a16:creationId xmlns:a16="http://schemas.microsoft.com/office/drawing/2014/main" id="{2FE242B5-F50D-4903-BF5F-087682D4703D}"/>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3" name="直線コネクタ 322">
          <a:extLst>
            <a:ext uri="{FF2B5EF4-FFF2-40B4-BE49-F238E27FC236}">
              <a16:creationId xmlns:a16="http://schemas.microsoft.com/office/drawing/2014/main" id="{D141B159-D8E3-49E2-9BB9-EE931A19D36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4" name="テキスト ボックス 323">
          <a:extLst>
            <a:ext uri="{FF2B5EF4-FFF2-40B4-BE49-F238E27FC236}">
              <a16:creationId xmlns:a16="http://schemas.microsoft.com/office/drawing/2014/main" id="{C405F944-635A-4B0F-B06C-29B99CE980A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5" name="【公営住宅】&#10;一人当たり面積グラフ枠">
          <a:extLst>
            <a:ext uri="{FF2B5EF4-FFF2-40B4-BE49-F238E27FC236}">
              <a16:creationId xmlns:a16="http://schemas.microsoft.com/office/drawing/2014/main" id="{8CB4D46D-4CA3-4828-8764-DEA0511DBBE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26" name="直線コネクタ 325">
          <a:extLst>
            <a:ext uri="{FF2B5EF4-FFF2-40B4-BE49-F238E27FC236}">
              <a16:creationId xmlns:a16="http://schemas.microsoft.com/office/drawing/2014/main" id="{A0C77F0A-CCB8-4141-935D-1D80620F1562}"/>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27" name="【公営住宅】&#10;一人当たり面積最小値テキスト">
          <a:extLst>
            <a:ext uri="{FF2B5EF4-FFF2-40B4-BE49-F238E27FC236}">
              <a16:creationId xmlns:a16="http://schemas.microsoft.com/office/drawing/2014/main" id="{48E0E673-EB9B-4648-BF0C-F45539A33311}"/>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28" name="直線コネクタ 327">
          <a:extLst>
            <a:ext uri="{FF2B5EF4-FFF2-40B4-BE49-F238E27FC236}">
              <a16:creationId xmlns:a16="http://schemas.microsoft.com/office/drawing/2014/main" id="{667E8A7E-10F3-479F-87AC-5CAEE2FD9D61}"/>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29" name="【公営住宅】&#10;一人当たり面積最大値テキスト">
          <a:extLst>
            <a:ext uri="{FF2B5EF4-FFF2-40B4-BE49-F238E27FC236}">
              <a16:creationId xmlns:a16="http://schemas.microsoft.com/office/drawing/2014/main" id="{7FD84E22-6C17-4B7C-AA3B-F750228357B8}"/>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30" name="直線コネクタ 329">
          <a:extLst>
            <a:ext uri="{FF2B5EF4-FFF2-40B4-BE49-F238E27FC236}">
              <a16:creationId xmlns:a16="http://schemas.microsoft.com/office/drawing/2014/main" id="{2D438425-8FC0-46AC-9CF0-612419AC7CF2}"/>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31" name="【公営住宅】&#10;一人当たり面積平均値テキスト">
          <a:extLst>
            <a:ext uri="{FF2B5EF4-FFF2-40B4-BE49-F238E27FC236}">
              <a16:creationId xmlns:a16="http://schemas.microsoft.com/office/drawing/2014/main" id="{68B7D493-31C0-4AF8-8681-DED2672651C8}"/>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32" name="フローチャート: 判断 331">
          <a:extLst>
            <a:ext uri="{FF2B5EF4-FFF2-40B4-BE49-F238E27FC236}">
              <a16:creationId xmlns:a16="http://schemas.microsoft.com/office/drawing/2014/main" id="{1E6B742C-669D-4F40-B549-FA13FC809E7F}"/>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33" name="フローチャート: 判断 332">
          <a:extLst>
            <a:ext uri="{FF2B5EF4-FFF2-40B4-BE49-F238E27FC236}">
              <a16:creationId xmlns:a16="http://schemas.microsoft.com/office/drawing/2014/main" id="{DADCF179-8FEA-4DF6-824D-51C987B290F2}"/>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34" name="フローチャート: 判断 333">
          <a:extLst>
            <a:ext uri="{FF2B5EF4-FFF2-40B4-BE49-F238E27FC236}">
              <a16:creationId xmlns:a16="http://schemas.microsoft.com/office/drawing/2014/main" id="{5419DB6B-7108-4791-99AD-47CE3592F8E1}"/>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35" name="フローチャート: 判断 334">
          <a:extLst>
            <a:ext uri="{FF2B5EF4-FFF2-40B4-BE49-F238E27FC236}">
              <a16:creationId xmlns:a16="http://schemas.microsoft.com/office/drawing/2014/main" id="{D61A5D59-BB72-4B5D-9C23-569165195F0F}"/>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36" name="フローチャート: 判断 335">
          <a:extLst>
            <a:ext uri="{FF2B5EF4-FFF2-40B4-BE49-F238E27FC236}">
              <a16:creationId xmlns:a16="http://schemas.microsoft.com/office/drawing/2014/main" id="{2A944771-7B11-4774-97E4-4BC2F12EDCEE}"/>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B0ECAB76-E568-4657-B078-F50D8C2E882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20AD80AA-4E0B-470A-A2D2-8A8CF470694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97731036-AF32-462D-9BC8-C7214D6CF9C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24CBB01E-AA13-486D-99D1-0BFC73E9C4E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C5DA8979-EB1A-473D-8EC7-B4D326190E2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20065</xdr:rowOff>
    </xdr:from>
    <xdr:to>
      <xdr:col>55</xdr:col>
      <xdr:colOff>50800</xdr:colOff>
      <xdr:row>85</xdr:row>
      <xdr:rowOff>121665</xdr:rowOff>
    </xdr:to>
    <xdr:sp macro="" textlink="">
      <xdr:nvSpPr>
        <xdr:cNvPr id="342" name="楕円 341">
          <a:extLst>
            <a:ext uri="{FF2B5EF4-FFF2-40B4-BE49-F238E27FC236}">
              <a16:creationId xmlns:a16="http://schemas.microsoft.com/office/drawing/2014/main" id="{1D12C7EC-8C1F-4921-A474-40E76AAED4A3}"/>
            </a:ext>
          </a:extLst>
        </xdr:cNvPr>
        <xdr:cNvSpPr/>
      </xdr:nvSpPr>
      <xdr:spPr>
        <a:xfrm>
          <a:off x="10426700" y="1459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169942</xdr:rowOff>
    </xdr:from>
    <xdr:ext cx="469744" cy="259045"/>
    <xdr:sp macro="" textlink="">
      <xdr:nvSpPr>
        <xdr:cNvPr id="343" name="【公営住宅】&#10;一人当たり面積該当値テキスト">
          <a:extLst>
            <a:ext uri="{FF2B5EF4-FFF2-40B4-BE49-F238E27FC236}">
              <a16:creationId xmlns:a16="http://schemas.microsoft.com/office/drawing/2014/main" id="{E2BFD21D-A3B2-4B72-A928-541A08BA2529}"/>
            </a:ext>
          </a:extLst>
        </xdr:cNvPr>
        <xdr:cNvSpPr txBox="1"/>
      </xdr:nvSpPr>
      <xdr:spPr>
        <a:xfrm>
          <a:off x="10515600" y="1457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20828</xdr:rowOff>
    </xdr:from>
    <xdr:to>
      <xdr:col>50</xdr:col>
      <xdr:colOff>165100</xdr:colOff>
      <xdr:row>85</xdr:row>
      <xdr:rowOff>122428</xdr:rowOff>
    </xdr:to>
    <xdr:sp macro="" textlink="">
      <xdr:nvSpPr>
        <xdr:cNvPr id="344" name="楕円 343">
          <a:extLst>
            <a:ext uri="{FF2B5EF4-FFF2-40B4-BE49-F238E27FC236}">
              <a16:creationId xmlns:a16="http://schemas.microsoft.com/office/drawing/2014/main" id="{91E31B44-5040-4E96-A2C3-0C582B59FA56}"/>
            </a:ext>
          </a:extLst>
        </xdr:cNvPr>
        <xdr:cNvSpPr/>
      </xdr:nvSpPr>
      <xdr:spPr>
        <a:xfrm>
          <a:off x="9588500" y="1459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70865</xdr:rowOff>
    </xdr:from>
    <xdr:to>
      <xdr:col>55</xdr:col>
      <xdr:colOff>0</xdr:colOff>
      <xdr:row>85</xdr:row>
      <xdr:rowOff>71628</xdr:rowOff>
    </xdr:to>
    <xdr:cxnSp macro="">
      <xdr:nvCxnSpPr>
        <xdr:cNvPr id="345" name="直線コネクタ 344">
          <a:extLst>
            <a:ext uri="{FF2B5EF4-FFF2-40B4-BE49-F238E27FC236}">
              <a16:creationId xmlns:a16="http://schemas.microsoft.com/office/drawing/2014/main" id="{81080710-A167-4743-8CBE-9E76C2BDAB3D}"/>
            </a:ext>
          </a:extLst>
        </xdr:cNvPr>
        <xdr:cNvCxnSpPr/>
      </xdr:nvCxnSpPr>
      <xdr:spPr>
        <a:xfrm flipV="1">
          <a:off x="9639300" y="14644115"/>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7874</xdr:rowOff>
    </xdr:from>
    <xdr:to>
      <xdr:col>46</xdr:col>
      <xdr:colOff>38100</xdr:colOff>
      <xdr:row>85</xdr:row>
      <xdr:rowOff>109474</xdr:rowOff>
    </xdr:to>
    <xdr:sp macro="" textlink="">
      <xdr:nvSpPr>
        <xdr:cNvPr id="346" name="楕円 345">
          <a:extLst>
            <a:ext uri="{FF2B5EF4-FFF2-40B4-BE49-F238E27FC236}">
              <a16:creationId xmlns:a16="http://schemas.microsoft.com/office/drawing/2014/main" id="{A855926B-B133-4DF0-A47F-7142846DCE22}"/>
            </a:ext>
          </a:extLst>
        </xdr:cNvPr>
        <xdr:cNvSpPr/>
      </xdr:nvSpPr>
      <xdr:spPr>
        <a:xfrm>
          <a:off x="8699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58674</xdr:rowOff>
    </xdr:from>
    <xdr:to>
      <xdr:col>50</xdr:col>
      <xdr:colOff>114300</xdr:colOff>
      <xdr:row>85</xdr:row>
      <xdr:rowOff>71628</xdr:rowOff>
    </xdr:to>
    <xdr:cxnSp macro="">
      <xdr:nvCxnSpPr>
        <xdr:cNvPr id="347" name="直線コネクタ 346">
          <a:extLst>
            <a:ext uri="{FF2B5EF4-FFF2-40B4-BE49-F238E27FC236}">
              <a16:creationId xmlns:a16="http://schemas.microsoft.com/office/drawing/2014/main" id="{0E21ADF3-593A-40A8-A85C-4257FF8159B2}"/>
            </a:ext>
          </a:extLst>
        </xdr:cNvPr>
        <xdr:cNvCxnSpPr/>
      </xdr:nvCxnSpPr>
      <xdr:spPr>
        <a:xfrm>
          <a:off x="8750300" y="14631924"/>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6350</xdr:rowOff>
    </xdr:from>
    <xdr:to>
      <xdr:col>41</xdr:col>
      <xdr:colOff>101600</xdr:colOff>
      <xdr:row>85</xdr:row>
      <xdr:rowOff>107950</xdr:rowOff>
    </xdr:to>
    <xdr:sp macro="" textlink="">
      <xdr:nvSpPr>
        <xdr:cNvPr id="348" name="楕円 347">
          <a:extLst>
            <a:ext uri="{FF2B5EF4-FFF2-40B4-BE49-F238E27FC236}">
              <a16:creationId xmlns:a16="http://schemas.microsoft.com/office/drawing/2014/main" id="{C1B31E98-88BF-45BF-9B0A-9386C1DECEC8}"/>
            </a:ext>
          </a:extLst>
        </xdr:cNvPr>
        <xdr:cNvSpPr/>
      </xdr:nvSpPr>
      <xdr:spPr>
        <a:xfrm>
          <a:off x="7810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57150</xdr:rowOff>
    </xdr:from>
    <xdr:to>
      <xdr:col>45</xdr:col>
      <xdr:colOff>177800</xdr:colOff>
      <xdr:row>85</xdr:row>
      <xdr:rowOff>58674</xdr:rowOff>
    </xdr:to>
    <xdr:cxnSp macro="">
      <xdr:nvCxnSpPr>
        <xdr:cNvPr id="349" name="直線コネクタ 348">
          <a:extLst>
            <a:ext uri="{FF2B5EF4-FFF2-40B4-BE49-F238E27FC236}">
              <a16:creationId xmlns:a16="http://schemas.microsoft.com/office/drawing/2014/main" id="{CAE0D781-50B0-4DC6-8EAD-C35D9BC20FD3}"/>
            </a:ext>
          </a:extLst>
        </xdr:cNvPr>
        <xdr:cNvCxnSpPr/>
      </xdr:nvCxnSpPr>
      <xdr:spPr>
        <a:xfrm>
          <a:off x="7861300" y="1463040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50" name="n_1aveValue【公営住宅】&#10;一人当たり面積">
          <a:extLst>
            <a:ext uri="{FF2B5EF4-FFF2-40B4-BE49-F238E27FC236}">
              <a16:creationId xmlns:a16="http://schemas.microsoft.com/office/drawing/2014/main" id="{4F7851F2-1FC0-4395-83BA-9E15BD5CAD31}"/>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51" name="n_2aveValue【公営住宅】&#10;一人当たり面積">
          <a:extLst>
            <a:ext uri="{FF2B5EF4-FFF2-40B4-BE49-F238E27FC236}">
              <a16:creationId xmlns:a16="http://schemas.microsoft.com/office/drawing/2014/main" id="{786A8BBC-1B5F-4946-B931-30AF4D9F2C3B}"/>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52" name="n_3aveValue【公営住宅】&#10;一人当たり面積">
          <a:extLst>
            <a:ext uri="{FF2B5EF4-FFF2-40B4-BE49-F238E27FC236}">
              <a16:creationId xmlns:a16="http://schemas.microsoft.com/office/drawing/2014/main" id="{DF7A43FA-89A8-49F0-A9A8-954D8BAB51DB}"/>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53" name="n_4aveValue【公営住宅】&#10;一人当たり面積">
          <a:extLst>
            <a:ext uri="{FF2B5EF4-FFF2-40B4-BE49-F238E27FC236}">
              <a16:creationId xmlns:a16="http://schemas.microsoft.com/office/drawing/2014/main" id="{8E97B641-773E-47D2-8468-63381AD78DCE}"/>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113555</xdr:rowOff>
    </xdr:from>
    <xdr:ext cx="469744" cy="259045"/>
    <xdr:sp macro="" textlink="">
      <xdr:nvSpPr>
        <xdr:cNvPr id="354" name="n_1mainValue【公営住宅】&#10;一人当たり面積">
          <a:extLst>
            <a:ext uri="{FF2B5EF4-FFF2-40B4-BE49-F238E27FC236}">
              <a16:creationId xmlns:a16="http://schemas.microsoft.com/office/drawing/2014/main" id="{637C39FB-1AD9-4060-BF90-AEECE7C8FA53}"/>
            </a:ext>
          </a:extLst>
        </xdr:cNvPr>
        <xdr:cNvSpPr txBox="1"/>
      </xdr:nvSpPr>
      <xdr:spPr>
        <a:xfrm>
          <a:off x="9391727" y="14686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100601</xdr:rowOff>
    </xdr:from>
    <xdr:ext cx="469744" cy="259045"/>
    <xdr:sp macro="" textlink="">
      <xdr:nvSpPr>
        <xdr:cNvPr id="355" name="n_2mainValue【公営住宅】&#10;一人当たり面積">
          <a:extLst>
            <a:ext uri="{FF2B5EF4-FFF2-40B4-BE49-F238E27FC236}">
              <a16:creationId xmlns:a16="http://schemas.microsoft.com/office/drawing/2014/main" id="{FA5A65B9-4C1E-48AC-9AC6-D0369556F235}"/>
            </a:ext>
          </a:extLst>
        </xdr:cNvPr>
        <xdr:cNvSpPr txBox="1"/>
      </xdr:nvSpPr>
      <xdr:spPr>
        <a:xfrm>
          <a:off x="8515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99077</xdr:rowOff>
    </xdr:from>
    <xdr:ext cx="469744" cy="259045"/>
    <xdr:sp macro="" textlink="">
      <xdr:nvSpPr>
        <xdr:cNvPr id="356" name="n_3mainValue【公営住宅】&#10;一人当たり面積">
          <a:extLst>
            <a:ext uri="{FF2B5EF4-FFF2-40B4-BE49-F238E27FC236}">
              <a16:creationId xmlns:a16="http://schemas.microsoft.com/office/drawing/2014/main" id="{C46F6304-A3BE-4E2D-909A-A2FFFE162AF3}"/>
            </a:ext>
          </a:extLst>
        </xdr:cNvPr>
        <xdr:cNvSpPr txBox="1"/>
      </xdr:nvSpPr>
      <xdr:spPr>
        <a:xfrm>
          <a:off x="7626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7" name="正方形/長方形 356">
          <a:extLst>
            <a:ext uri="{FF2B5EF4-FFF2-40B4-BE49-F238E27FC236}">
              <a16:creationId xmlns:a16="http://schemas.microsoft.com/office/drawing/2014/main" id="{CE842516-037B-48CA-8586-EC95D939042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8" name="正方形/長方形 357">
          <a:extLst>
            <a:ext uri="{FF2B5EF4-FFF2-40B4-BE49-F238E27FC236}">
              <a16:creationId xmlns:a16="http://schemas.microsoft.com/office/drawing/2014/main" id="{945B6592-3F71-4B15-8816-1374AC41F0E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9" name="正方形/長方形 358">
          <a:extLst>
            <a:ext uri="{FF2B5EF4-FFF2-40B4-BE49-F238E27FC236}">
              <a16:creationId xmlns:a16="http://schemas.microsoft.com/office/drawing/2014/main" id="{ACA0DC6D-256A-40EE-94C6-AE590CB5F73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0" name="正方形/長方形 359">
          <a:extLst>
            <a:ext uri="{FF2B5EF4-FFF2-40B4-BE49-F238E27FC236}">
              <a16:creationId xmlns:a16="http://schemas.microsoft.com/office/drawing/2014/main" id="{2DC684DE-B7C2-45C4-82F8-531F3F5BB6E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1" name="正方形/長方形 360">
          <a:extLst>
            <a:ext uri="{FF2B5EF4-FFF2-40B4-BE49-F238E27FC236}">
              <a16:creationId xmlns:a16="http://schemas.microsoft.com/office/drawing/2014/main" id="{ADAFE2D2-51B0-4966-AD90-467A63D6790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2" name="正方形/長方形 361">
          <a:extLst>
            <a:ext uri="{FF2B5EF4-FFF2-40B4-BE49-F238E27FC236}">
              <a16:creationId xmlns:a16="http://schemas.microsoft.com/office/drawing/2014/main" id="{927B6ABE-DFDD-44A4-ACCF-D1527E70E8B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3" name="正方形/長方形 362">
          <a:extLst>
            <a:ext uri="{FF2B5EF4-FFF2-40B4-BE49-F238E27FC236}">
              <a16:creationId xmlns:a16="http://schemas.microsoft.com/office/drawing/2014/main" id="{FF65DF98-E758-49FB-81A1-139A426086B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4" name="正方形/長方形 363">
          <a:extLst>
            <a:ext uri="{FF2B5EF4-FFF2-40B4-BE49-F238E27FC236}">
              <a16:creationId xmlns:a16="http://schemas.microsoft.com/office/drawing/2014/main" id="{F8E984C7-7FC6-4735-9816-46208D0F88C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5" name="正方形/長方形 364">
          <a:extLst>
            <a:ext uri="{FF2B5EF4-FFF2-40B4-BE49-F238E27FC236}">
              <a16:creationId xmlns:a16="http://schemas.microsoft.com/office/drawing/2014/main" id="{548B3F41-839B-464F-A559-10425BF6F34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6" name="正方形/長方形 365">
          <a:extLst>
            <a:ext uri="{FF2B5EF4-FFF2-40B4-BE49-F238E27FC236}">
              <a16:creationId xmlns:a16="http://schemas.microsoft.com/office/drawing/2014/main" id="{385762AE-5579-4AF4-9572-4675C531DA9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7" name="正方形/長方形 366">
          <a:extLst>
            <a:ext uri="{FF2B5EF4-FFF2-40B4-BE49-F238E27FC236}">
              <a16:creationId xmlns:a16="http://schemas.microsoft.com/office/drawing/2014/main" id="{DFC9EE9D-F001-45CC-A8B0-B0003532371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8" name="正方形/長方形 367">
          <a:extLst>
            <a:ext uri="{FF2B5EF4-FFF2-40B4-BE49-F238E27FC236}">
              <a16:creationId xmlns:a16="http://schemas.microsoft.com/office/drawing/2014/main" id="{EE433704-4FAD-4BC5-BD64-CD7C8B69684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9" name="正方形/長方形 368">
          <a:extLst>
            <a:ext uri="{FF2B5EF4-FFF2-40B4-BE49-F238E27FC236}">
              <a16:creationId xmlns:a16="http://schemas.microsoft.com/office/drawing/2014/main" id="{96F84E59-7EA0-4402-BB7E-49B19DDCAA8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0" name="正方形/長方形 369">
          <a:extLst>
            <a:ext uri="{FF2B5EF4-FFF2-40B4-BE49-F238E27FC236}">
              <a16:creationId xmlns:a16="http://schemas.microsoft.com/office/drawing/2014/main" id="{081AD9D7-E9D3-49F1-9CDF-385A22BF28F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1" name="正方形/長方形 370">
          <a:extLst>
            <a:ext uri="{FF2B5EF4-FFF2-40B4-BE49-F238E27FC236}">
              <a16:creationId xmlns:a16="http://schemas.microsoft.com/office/drawing/2014/main" id="{8FBBFEE1-E69D-4DCB-978A-EECDE97FDF8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2" name="正方形/長方形 371">
          <a:extLst>
            <a:ext uri="{FF2B5EF4-FFF2-40B4-BE49-F238E27FC236}">
              <a16:creationId xmlns:a16="http://schemas.microsoft.com/office/drawing/2014/main" id="{48CA7A7C-ABD0-4D81-8545-F0263387958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3" name="正方形/長方形 372">
          <a:extLst>
            <a:ext uri="{FF2B5EF4-FFF2-40B4-BE49-F238E27FC236}">
              <a16:creationId xmlns:a16="http://schemas.microsoft.com/office/drawing/2014/main" id="{6FE16857-FEDA-4EE0-AACC-9439D6A3F79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4" name="正方形/長方形 373">
          <a:extLst>
            <a:ext uri="{FF2B5EF4-FFF2-40B4-BE49-F238E27FC236}">
              <a16:creationId xmlns:a16="http://schemas.microsoft.com/office/drawing/2014/main" id="{FB018870-6DE8-45CB-B2AB-9593332EA9F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5" name="正方形/長方形 374">
          <a:extLst>
            <a:ext uri="{FF2B5EF4-FFF2-40B4-BE49-F238E27FC236}">
              <a16:creationId xmlns:a16="http://schemas.microsoft.com/office/drawing/2014/main" id="{BEEDE959-4B09-40DF-A02B-B014A1BC161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6" name="正方形/長方形 375">
          <a:extLst>
            <a:ext uri="{FF2B5EF4-FFF2-40B4-BE49-F238E27FC236}">
              <a16:creationId xmlns:a16="http://schemas.microsoft.com/office/drawing/2014/main" id="{2413DFFA-E4A8-449C-9DA6-82254A05EC0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7" name="正方形/長方形 376">
          <a:extLst>
            <a:ext uri="{FF2B5EF4-FFF2-40B4-BE49-F238E27FC236}">
              <a16:creationId xmlns:a16="http://schemas.microsoft.com/office/drawing/2014/main" id="{807C14A4-0DEF-4DF0-8DB8-F53B0951772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8" name="正方形/長方形 377">
          <a:extLst>
            <a:ext uri="{FF2B5EF4-FFF2-40B4-BE49-F238E27FC236}">
              <a16:creationId xmlns:a16="http://schemas.microsoft.com/office/drawing/2014/main" id="{F569A1DD-85C7-4D3C-B860-B8A0C56CA79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9" name="正方形/長方形 378">
          <a:extLst>
            <a:ext uri="{FF2B5EF4-FFF2-40B4-BE49-F238E27FC236}">
              <a16:creationId xmlns:a16="http://schemas.microsoft.com/office/drawing/2014/main" id="{10C0FBFC-BF38-453B-A13A-124E9024E66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0" name="正方形/長方形 379">
          <a:extLst>
            <a:ext uri="{FF2B5EF4-FFF2-40B4-BE49-F238E27FC236}">
              <a16:creationId xmlns:a16="http://schemas.microsoft.com/office/drawing/2014/main" id="{2DF0C5BA-24DF-485F-A948-2F1791838FE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1" name="テキスト ボックス 380">
          <a:extLst>
            <a:ext uri="{FF2B5EF4-FFF2-40B4-BE49-F238E27FC236}">
              <a16:creationId xmlns:a16="http://schemas.microsoft.com/office/drawing/2014/main" id="{20AEB162-2CB4-4D14-AFCF-F8511BA2A25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2" name="直線コネクタ 381">
          <a:extLst>
            <a:ext uri="{FF2B5EF4-FFF2-40B4-BE49-F238E27FC236}">
              <a16:creationId xmlns:a16="http://schemas.microsoft.com/office/drawing/2014/main" id="{BFD7ADE6-53E7-40F1-A5D9-5E9DEAAE2B9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3" name="テキスト ボックス 382">
          <a:extLst>
            <a:ext uri="{FF2B5EF4-FFF2-40B4-BE49-F238E27FC236}">
              <a16:creationId xmlns:a16="http://schemas.microsoft.com/office/drawing/2014/main" id="{CB5C56B4-0698-4E84-B762-D85E563E215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4" name="直線コネクタ 383">
          <a:extLst>
            <a:ext uri="{FF2B5EF4-FFF2-40B4-BE49-F238E27FC236}">
              <a16:creationId xmlns:a16="http://schemas.microsoft.com/office/drawing/2014/main" id="{D9DE5FF7-EF82-4352-A3CE-7103DF9549F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85" name="テキスト ボックス 384">
          <a:extLst>
            <a:ext uri="{FF2B5EF4-FFF2-40B4-BE49-F238E27FC236}">
              <a16:creationId xmlns:a16="http://schemas.microsoft.com/office/drawing/2014/main" id="{56EADB0B-3723-4E08-9CD0-4A503D3D1E5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86" name="直線コネクタ 385">
          <a:extLst>
            <a:ext uri="{FF2B5EF4-FFF2-40B4-BE49-F238E27FC236}">
              <a16:creationId xmlns:a16="http://schemas.microsoft.com/office/drawing/2014/main" id="{53AC131A-3E38-478F-AA9F-E1539636892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87" name="テキスト ボックス 386">
          <a:extLst>
            <a:ext uri="{FF2B5EF4-FFF2-40B4-BE49-F238E27FC236}">
              <a16:creationId xmlns:a16="http://schemas.microsoft.com/office/drawing/2014/main" id="{319689FF-6B55-46B9-ACC2-2E03BBF8F8F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8" name="直線コネクタ 387">
          <a:extLst>
            <a:ext uri="{FF2B5EF4-FFF2-40B4-BE49-F238E27FC236}">
              <a16:creationId xmlns:a16="http://schemas.microsoft.com/office/drawing/2014/main" id="{D79F1CF8-639E-4492-BA48-13C4E4BE5D1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9" name="テキスト ボックス 388">
          <a:extLst>
            <a:ext uri="{FF2B5EF4-FFF2-40B4-BE49-F238E27FC236}">
              <a16:creationId xmlns:a16="http://schemas.microsoft.com/office/drawing/2014/main" id="{5A5B9C94-34C8-4187-A778-B335E4B003F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0" name="直線コネクタ 389">
          <a:extLst>
            <a:ext uri="{FF2B5EF4-FFF2-40B4-BE49-F238E27FC236}">
              <a16:creationId xmlns:a16="http://schemas.microsoft.com/office/drawing/2014/main" id="{A4DD79D2-720D-4021-BC48-8F10A4EFD95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91" name="テキスト ボックス 390">
          <a:extLst>
            <a:ext uri="{FF2B5EF4-FFF2-40B4-BE49-F238E27FC236}">
              <a16:creationId xmlns:a16="http://schemas.microsoft.com/office/drawing/2014/main" id="{717052AB-ED73-4CC2-A23D-6752C354B92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2" name="直線コネクタ 391">
          <a:extLst>
            <a:ext uri="{FF2B5EF4-FFF2-40B4-BE49-F238E27FC236}">
              <a16:creationId xmlns:a16="http://schemas.microsoft.com/office/drawing/2014/main" id="{8B573510-8C25-4E3F-842B-89A3BDC94E6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93" name="テキスト ボックス 392">
          <a:extLst>
            <a:ext uri="{FF2B5EF4-FFF2-40B4-BE49-F238E27FC236}">
              <a16:creationId xmlns:a16="http://schemas.microsoft.com/office/drawing/2014/main" id="{83D26FEC-8CD4-45F9-9803-6F15DD69963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4" name="直線コネクタ 393">
          <a:extLst>
            <a:ext uri="{FF2B5EF4-FFF2-40B4-BE49-F238E27FC236}">
              <a16:creationId xmlns:a16="http://schemas.microsoft.com/office/drawing/2014/main" id="{8CA94DEB-CF25-4246-9553-6617E58CBD3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95" name="テキスト ボックス 394">
          <a:extLst>
            <a:ext uri="{FF2B5EF4-FFF2-40B4-BE49-F238E27FC236}">
              <a16:creationId xmlns:a16="http://schemas.microsoft.com/office/drawing/2014/main" id="{4C5A89E6-4ECD-4A92-A74D-DA0286A9736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96" name="【認定こども園・幼稚園・保育所】&#10;有形固定資産減価償却率グラフ枠">
          <a:extLst>
            <a:ext uri="{FF2B5EF4-FFF2-40B4-BE49-F238E27FC236}">
              <a16:creationId xmlns:a16="http://schemas.microsoft.com/office/drawing/2014/main" id="{91B4B484-6E73-4743-9F95-61AD16486C3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397" name="直線コネクタ 396">
          <a:extLst>
            <a:ext uri="{FF2B5EF4-FFF2-40B4-BE49-F238E27FC236}">
              <a16:creationId xmlns:a16="http://schemas.microsoft.com/office/drawing/2014/main" id="{5AD9CD5F-E918-46DA-B5AC-61D26A4A5194}"/>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398" name="【認定こども園・幼稚園・保育所】&#10;有形固定資産減価償却率最小値テキスト">
          <a:extLst>
            <a:ext uri="{FF2B5EF4-FFF2-40B4-BE49-F238E27FC236}">
              <a16:creationId xmlns:a16="http://schemas.microsoft.com/office/drawing/2014/main" id="{B4300DEC-B09B-457B-9F83-162E994FD387}"/>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399" name="直線コネクタ 398">
          <a:extLst>
            <a:ext uri="{FF2B5EF4-FFF2-40B4-BE49-F238E27FC236}">
              <a16:creationId xmlns:a16="http://schemas.microsoft.com/office/drawing/2014/main" id="{319337DB-628F-470C-AA3C-93BB7FCCEF21}"/>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00" name="【認定こども園・幼稚園・保育所】&#10;有形固定資産減価償却率最大値テキスト">
          <a:extLst>
            <a:ext uri="{FF2B5EF4-FFF2-40B4-BE49-F238E27FC236}">
              <a16:creationId xmlns:a16="http://schemas.microsoft.com/office/drawing/2014/main" id="{7E5A357F-D30D-42CE-869D-870E25E9ED98}"/>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01" name="直線コネクタ 400">
          <a:extLst>
            <a:ext uri="{FF2B5EF4-FFF2-40B4-BE49-F238E27FC236}">
              <a16:creationId xmlns:a16="http://schemas.microsoft.com/office/drawing/2014/main" id="{37F8C3B0-45B1-4A0E-B2F1-4438C07C643F}"/>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02" name="【認定こども園・幼稚園・保育所】&#10;有形固定資産減価償却率平均値テキスト">
          <a:extLst>
            <a:ext uri="{FF2B5EF4-FFF2-40B4-BE49-F238E27FC236}">
              <a16:creationId xmlns:a16="http://schemas.microsoft.com/office/drawing/2014/main" id="{5C9BFCBE-EACC-4829-BC94-A67C0F25CC7C}"/>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03" name="フローチャート: 判断 402">
          <a:extLst>
            <a:ext uri="{FF2B5EF4-FFF2-40B4-BE49-F238E27FC236}">
              <a16:creationId xmlns:a16="http://schemas.microsoft.com/office/drawing/2014/main" id="{C6F5C620-55D6-4AE5-B68A-DC3E29D3919A}"/>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04" name="フローチャート: 判断 403">
          <a:extLst>
            <a:ext uri="{FF2B5EF4-FFF2-40B4-BE49-F238E27FC236}">
              <a16:creationId xmlns:a16="http://schemas.microsoft.com/office/drawing/2014/main" id="{7F792BAB-D057-498A-B617-C957245CA412}"/>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05" name="フローチャート: 判断 404">
          <a:extLst>
            <a:ext uri="{FF2B5EF4-FFF2-40B4-BE49-F238E27FC236}">
              <a16:creationId xmlns:a16="http://schemas.microsoft.com/office/drawing/2014/main" id="{97205484-8AFA-449C-98FA-E9674224D3EB}"/>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06" name="フローチャート: 判断 405">
          <a:extLst>
            <a:ext uri="{FF2B5EF4-FFF2-40B4-BE49-F238E27FC236}">
              <a16:creationId xmlns:a16="http://schemas.microsoft.com/office/drawing/2014/main" id="{24421557-DB57-42CB-8687-E90E20E75F7D}"/>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07" name="フローチャート: 判断 406">
          <a:extLst>
            <a:ext uri="{FF2B5EF4-FFF2-40B4-BE49-F238E27FC236}">
              <a16:creationId xmlns:a16="http://schemas.microsoft.com/office/drawing/2014/main" id="{02382D97-DB62-4F84-ACDD-F63052EE1B43}"/>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8" name="テキスト ボックス 407">
          <a:extLst>
            <a:ext uri="{FF2B5EF4-FFF2-40B4-BE49-F238E27FC236}">
              <a16:creationId xmlns:a16="http://schemas.microsoft.com/office/drawing/2014/main" id="{3CE33146-05DE-44F7-9D88-5EA95B464B3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9" name="テキスト ボックス 408">
          <a:extLst>
            <a:ext uri="{FF2B5EF4-FFF2-40B4-BE49-F238E27FC236}">
              <a16:creationId xmlns:a16="http://schemas.microsoft.com/office/drawing/2014/main" id="{BF6CB183-6D43-4EF8-8565-8D888B0A59A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0" name="テキスト ボックス 409">
          <a:extLst>
            <a:ext uri="{FF2B5EF4-FFF2-40B4-BE49-F238E27FC236}">
              <a16:creationId xmlns:a16="http://schemas.microsoft.com/office/drawing/2014/main" id="{C7B74238-0011-4F18-82FC-A032E80ED91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1" name="テキスト ボックス 410">
          <a:extLst>
            <a:ext uri="{FF2B5EF4-FFF2-40B4-BE49-F238E27FC236}">
              <a16:creationId xmlns:a16="http://schemas.microsoft.com/office/drawing/2014/main" id="{D39AD17D-626B-445B-9E2C-F9DCC78AC32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D5EBF8FE-F3E3-4FBA-8D33-BCEABC75635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55880</xdr:rowOff>
    </xdr:from>
    <xdr:to>
      <xdr:col>85</xdr:col>
      <xdr:colOff>177800</xdr:colOff>
      <xdr:row>36</xdr:row>
      <xdr:rowOff>157480</xdr:rowOff>
    </xdr:to>
    <xdr:sp macro="" textlink="">
      <xdr:nvSpPr>
        <xdr:cNvPr id="413" name="楕円 412">
          <a:extLst>
            <a:ext uri="{FF2B5EF4-FFF2-40B4-BE49-F238E27FC236}">
              <a16:creationId xmlns:a16="http://schemas.microsoft.com/office/drawing/2014/main" id="{4BACFD0A-4C66-4B1F-8EEE-6342936CB1EB}"/>
            </a:ext>
          </a:extLst>
        </xdr:cNvPr>
        <xdr:cNvSpPr/>
      </xdr:nvSpPr>
      <xdr:spPr>
        <a:xfrm>
          <a:off x="16268700" y="622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78757</xdr:rowOff>
    </xdr:from>
    <xdr:ext cx="405111" cy="259045"/>
    <xdr:sp macro="" textlink="">
      <xdr:nvSpPr>
        <xdr:cNvPr id="414" name="【認定こども園・幼稚園・保育所】&#10;有形固定資産減価償却率該当値テキスト">
          <a:extLst>
            <a:ext uri="{FF2B5EF4-FFF2-40B4-BE49-F238E27FC236}">
              <a16:creationId xmlns:a16="http://schemas.microsoft.com/office/drawing/2014/main" id="{D3F9243F-6999-4C52-86A9-9E5C761CAB36}"/>
            </a:ext>
          </a:extLst>
        </xdr:cNvPr>
        <xdr:cNvSpPr txBox="1"/>
      </xdr:nvSpPr>
      <xdr:spPr>
        <a:xfrm>
          <a:off x="16357600"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10160</xdr:rowOff>
    </xdr:from>
    <xdr:to>
      <xdr:col>81</xdr:col>
      <xdr:colOff>101600</xdr:colOff>
      <xdr:row>36</xdr:row>
      <xdr:rowOff>111760</xdr:rowOff>
    </xdr:to>
    <xdr:sp macro="" textlink="">
      <xdr:nvSpPr>
        <xdr:cNvPr id="415" name="楕円 414">
          <a:extLst>
            <a:ext uri="{FF2B5EF4-FFF2-40B4-BE49-F238E27FC236}">
              <a16:creationId xmlns:a16="http://schemas.microsoft.com/office/drawing/2014/main" id="{6BE0DFC3-E6AD-45B3-BDBF-DE994159E9F8}"/>
            </a:ext>
          </a:extLst>
        </xdr:cNvPr>
        <xdr:cNvSpPr/>
      </xdr:nvSpPr>
      <xdr:spPr>
        <a:xfrm>
          <a:off x="154305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60960</xdr:rowOff>
    </xdr:from>
    <xdr:to>
      <xdr:col>85</xdr:col>
      <xdr:colOff>127000</xdr:colOff>
      <xdr:row>36</xdr:row>
      <xdr:rowOff>106680</xdr:rowOff>
    </xdr:to>
    <xdr:cxnSp macro="">
      <xdr:nvCxnSpPr>
        <xdr:cNvPr id="416" name="直線コネクタ 415">
          <a:extLst>
            <a:ext uri="{FF2B5EF4-FFF2-40B4-BE49-F238E27FC236}">
              <a16:creationId xmlns:a16="http://schemas.microsoft.com/office/drawing/2014/main" id="{4F67AA3D-09DE-403B-8A22-967814310005}"/>
            </a:ext>
          </a:extLst>
        </xdr:cNvPr>
        <xdr:cNvCxnSpPr/>
      </xdr:nvCxnSpPr>
      <xdr:spPr>
        <a:xfrm>
          <a:off x="15481300" y="62331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139700</xdr:rowOff>
    </xdr:from>
    <xdr:to>
      <xdr:col>76</xdr:col>
      <xdr:colOff>165100</xdr:colOff>
      <xdr:row>36</xdr:row>
      <xdr:rowOff>69850</xdr:rowOff>
    </xdr:to>
    <xdr:sp macro="" textlink="">
      <xdr:nvSpPr>
        <xdr:cNvPr id="417" name="楕円 416">
          <a:extLst>
            <a:ext uri="{FF2B5EF4-FFF2-40B4-BE49-F238E27FC236}">
              <a16:creationId xmlns:a16="http://schemas.microsoft.com/office/drawing/2014/main" id="{2A1CD4E7-8EFE-4320-A6CE-9ED5F5C26757}"/>
            </a:ext>
          </a:extLst>
        </xdr:cNvPr>
        <xdr:cNvSpPr/>
      </xdr:nvSpPr>
      <xdr:spPr>
        <a:xfrm>
          <a:off x="14541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19050</xdr:rowOff>
    </xdr:from>
    <xdr:to>
      <xdr:col>81</xdr:col>
      <xdr:colOff>50800</xdr:colOff>
      <xdr:row>36</xdr:row>
      <xdr:rowOff>60960</xdr:rowOff>
    </xdr:to>
    <xdr:cxnSp macro="">
      <xdr:nvCxnSpPr>
        <xdr:cNvPr id="418" name="直線コネクタ 417">
          <a:extLst>
            <a:ext uri="{FF2B5EF4-FFF2-40B4-BE49-F238E27FC236}">
              <a16:creationId xmlns:a16="http://schemas.microsoft.com/office/drawing/2014/main" id="{5A9128FF-524A-4165-AA54-9C8CE990B049}"/>
            </a:ext>
          </a:extLst>
        </xdr:cNvPr>
        <xdr:cNvCxnSpPr/>
      </xdr:nvCxnSpPr>
      <xdr:spPr>
        <a:xfrm>
          <a:off x="14592300" y="61912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101600</xdr:rowOff>
    </xdr:from>
    <xdr:to>
      <xdr:col>72</xdr:col>
      <xdr:colOff>38100</xdr:colOff>
      <xdr:row>36</xdr:row>
      <xdr:rowOff>31750</xdr:rowOff>
    </xdr:to>
    <xdr:sp macro="" textlink="">
      <xdr:nvSpPr>
        <xdr:cNvPr id="419" name="楕円 418">
          <a:extLst>
            <a:ext uri="{FF2B5EF4-FFF2-40B4-BE49-F238E27FC236}">
              <a16:creationId xmlns:a16="http://schemas.microsoft.com/office/drawing/2014/main" id="{0569040F-BA47-4AB6-98DE-D259168EE4FF}"/>
            </a:ext>
          </a:extLst>
        </xdr:cNvPr>
        <xdr:cNvSpPr/>
      </xdr:nvSpPr>
      <xdr:spPr>
        <a:xfrm>
          <a:off x="13652500" y="610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152400</xdr:rowOff>
    </xdr:from>
    <xdr:to>
      <xdr:col>76</xdr:col>
      <xdr:colOff>114300</xdr:colOff>
      <xdr:row>36</xdr:row>
      <xdr:rowOff>19050</xdr:rowOff>
    </xdr:to>
    <xdr:cxnSp macro="">
      <xdr:nvCxnSpPr>
        <xdr:cNvPr id="420" name="直線コネクタ 419">
          <a:extLst>
            <a:ext uri="{FF2B5EF4-FFF2-40B4-BE49-F238E27FC236}">
              <a16:creationId xmlns:a16="http://schemas.microsoft.com/office/drawing/2014/main" id="{F6F70BF9-7524-4F28-A37E-545CA9587508}"/>
            </a:ext>
          </a:extLst>
        </xdr:cNvPr>
        <xdr:cNvCxnSpPr/>
      </xdr:nvCxnSpPr>
      <xdr:spPr>
        <a:xfrm>
          <a:off x="13703300" y="61531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421" name="n_1aveValue【認定こども園・幼稚園・保育所】&#10;有形固定資産減価償却率">
          <a:extLst>
            <a:ext uri="{FF2B5EF4-FFF2-40B4-BE49-F238E27FC236}">
              <a16:creationId xmlns:a16="http://schemas.microsoft.com/office/drawing/2014/main" id="{80A2CBDC-2059-4DFA-B884-9B0257E93513}"/>
            </a:ext>
          </a:extLst>
        </xdr:cNvPr>
        <xdr:cNvSpPr txBox="1"/>
      </xdr:nvSpPr>
      <xdr:spPr>
        <a:xfrm>
          <a:off x="15266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422" name="n_2aveValue【認定こども園・幼稚園・保育所】&#10;有形固定資産減価償却率">
          <a:extLst>
            <a:ext uri="{FF2B5EF4-FFF2-40B4-BE49-F238E27FC236}">
              <a16:creationId xmlns:a16="http://schemas.microsoft.com/office/drawing/2014/main" id="{00EEAF1D-091D-4AD9-BF11-2E436ABBEF8A}"/>
            </a:ext>
          </a:extLst>
        </xdr:cNvPr>
        <xdr:cNvSpPr txBox="1"/>
      </xdr:nvSpPr>
      <xdr:spPr>
        <a:xfrm>
          <a:off x="14389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423" name="n_3aveValue【認定こども園・幼稚園・保育所】&#10;有形固定資産減価償却率">
          <a:extLst>
            <a:ext uri="{FF2B5EF4-FFF2-40B4-BE49-F238E27FC236}">
              <a16:creationId xmlns:a16="http://schemas.microsoft.com/office/drawing/2014/main" id="{5E5E8E81-5EED-4BD2-AE4A-97D83E57EAE3}"/>
            </a:ext>
          </a:extLst>
        </xdr:cNvPr>
        <xdr:cNvSpPr txBox="1"/>
      </xdr:nvSpPr>
      <xdr:spPr>
        <a:xfrm>
          <a:off x="13500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24" name="n_4aveValue【認定こども園・幼稚園・保育所】&#10;有形固定資産減価償却率">
          <a:extLst>
            <a:ext uri="{FF2B5EF4-FFF2-40B4-BE49-F238E27FC236}">
              <a16:creationId xmlns:a16="http://schemas.microsoft.com/office/drawing/2014/main" id="{5C0A163F-EFA5-4A80-9159-850A2A275527}"/>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128287</xdr:rowOff>
    </xdr:from>
    <xdr:ext cx="405111" cy="259045"/>
    <xdr:sp macro="" textlink="">
      <xdr:nvSpPr>
        <xdr:cNvPr id="425" name="n_1mainValue【認定こども園・幼稚園・保育所】&#10;有形固定資産減価償却率">
          <a:extLst>
            <a:ext uri="{FF2B5EF4-FFF2-40B4-BE49-F238E27FC236}">
              <a16:creationId xmlns:a16="http://schemas.microsoft.com/office/drawing/2014/main" id="{58132848-8829-4EAF-ABA6-7A648C66F66D}"/>
            </a:ext>
          </a:extLst>
        </xdr:cNvPr>
        <xdr:cNvSpPr txBox="1"/>
      </xdr:nvSpPr>
      <xdr:spPr>
        <a:xfrm>
          <a:off x="1526604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86377</xdr:rowOff>
    </xdr:from>
    <xdr:ext cx="405111" cy="259045"/>
    <xdr:sp macro="" textlink="">
      <xdr:nvSpPr>
        <xdr:cNvPr id="426" name="n_2mainValue【認定こども園・幼稚園・保育所】&#10;有形固定資産減価償却率">
          <a:extLst>
            <a:ext uri="{FF2B5EF4-FFF2-40B4-BE49-F238E27FC236}">
              <a16:creationId xmlns:a16="http://schemas.microsoft.com/office/drawing/2014/main" id="{BC30220D-8D0F-4967-8525-E24642930043}"/>
            </a:ext>
          </a:extLst>
        </xdr:cNvPr>
        <xdr:cNvSpPr txBox="1"/>
      </xdr:nvSpPr>
      <xdr:spPr>
        <a:xfrm>
          <a:off x="143897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48277</xdr:rowOff>
    </xdr:from>
    <xdr:ext cx="405111" cy="259045"/>
    <xdr:sp macro="" textlink="">
      <xdr:nvSpPr>
        <xdr:cNvPr id="427" name="n_3mainValue【認定こども園・幼稚園・保育所】&#10;有形固定資産減価償却率">
          <a:extLst>
            <a:ext uri="{FF2B5EF4-FFF2-40B4-BE49-F238E27FC236}">
              <a16:creationId xmlns:a16="http://schemas.microsoft.com/office/drawing/2014/main" id="{56CC15E8-9E99-4B85-B57A-B1BEA91AA63D}"/>
            </a:ext>
          </a:extLst>
        </xdr:cNvPr>
        <xdr:cNvSpPr txBox="1"/>
      </xdr:nvSpPr>
      <xdr:spPr>
        <a:xfrm>
          <a:off x="13500744" y="58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8" name="正方形/長方形 427">
          <a:extLst>
            <a:ext uri="{FF2B5EF4-FFF2-40B4-BE49-F238E27FC236}">
              <a16:creationId xmlns:a16="http://schemas.microsoft.com/office/drawing/2014/main" id="{279736A7-C5EB-4511-939E-FBDE7DE7B8C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9" name="正方形/長方形 428">
          <a:extLst>
            <a:ext uri="{FF2B5EF4-FFF2-40B4-BE49-F238E27FC236}">
              <a16:creationId xmlns:a16="http://schemas.microsoft.com/office/drawing/2014/main" id="{C60064B8-22EA-43A9-90CA-348ED011EAE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0" name="正方形/長方形 429">
          <a:extLst>
            <a:ext uri="{FF2B5EF4-FFF2-40B4-BE49-F238E27FC236}">
              <a16:creationId xmlns:a16="http://schemas.microsoft.com/office/drawing/2014/main" id="{7FE4B033-6561-4EDD-80BA-AC56B660693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1" name="正方形/長方形 430">
          <a:extLst>
            <a:ext uri="{FF2B5EF4-FFF2-40B4-BE49-F238E27FC236}">
              <a16:creationId xmlns:a16="http://schemas.microsoft.com/office/drawing/2014/main" id="{8962AA8F-B4D0-489A-ADFD-7348429DB91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2" name="正方形/長方形 431">
          <a:extLst>
            <a:ext uri="{FF2B5EF4-FFF2-40B4-BE49-F238E27FC236}">
              <a16:creationId xmlns:a16="http://schemas.microsoft.com/office/drawing/2014/main" id="{F8F22F80-E8ED-43DE-B6F2-637C89894CC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3" name="正方形/長方形 432">
          <a:extLst>
            <a:ext uri="{FF2B5EF4-FFF2-40B4-BE49-F238E27FC236}">
              <a16:creationId xmlns:a16="http://schemas.microsoft.com/office/drawing/2014/main" id="{F7670AD6-4533-4FF3-AC3F-47BCCF0E6EB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4" name="正方形/長方形 433">
          <a:extLst>
            <a:ext uri="{FF2B5EF4-FFF2-40B4-BE49-F238E27FC236}">
              <a16:creationId xmlns:a16="http://schemas.microsoft.com/office/drawing/2014/main" id="{6314EDBD-7A80-449A-91BA-B1B053BEB6F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5" name="正方形/長方形 434">
          <a:extLst>
            <a:ext uri="{FF2B5EF4-FFF2-40B4-BE49-F238E27FC236}">
              <a16:creationId xmlns:a16="http://schemas.microsoft.com/office/drawing/2014/main" id="{41ACA01A-CC70-4301-B9A6-D4A1432012C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6" name="テキスト ボックス 435">
          <a:extLst>
            <a:ext uri="{FF2B5EF4-FFF2-40B4-BE49-F238E27FC236}">
              <a16:creationId xmlns:a16="http://schemas.microsoft.com/office/drawing/2014/main" id="{F9692043-BD67-45DB-B8F1-7038D85FC29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7" name="直線コネクタ 436">
          <a:extLst>
            <a:ext uri="{FF2B5EF4-FFF2-40B4-BE49-F238E27FC236}">
              <a16:creationId xmlns:a16="http://schemas.microsoft.com/office/drawing/2014/main" id="{F002CBC6-F7B3-476C-AA2F-C1798A0082A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38" name="直線コネクタ 437">
          <a:extLst>
            <a:ext uri="{FF2B5EF4-FFF2-40B4-BE49-F238E27FC236}">
              <a16:creationId xmlns:a16="http://schemas.microsoft.com/office/drawing/2014/main" id="{579E84AA-5CBF-478E-A138-2D66E2344D2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39" name="テキスト ボックス 438">
          <a:extLst>
            <a:ext uri="{FF2B5EF4-FFF2-40B4-BE49-F238E27FC236}">
              <a16:creationId xmlns:a16="http://schemas.microsoft.com/office/drawing/2014/main" id="{7CE4B37F-DE53-4C8C-9B2F-007A076A5F81}"/>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0" name="直線コネクタ 439">
          <a:extLst>
            <a:ext uri="{FF2B5EF4-FFF2-40B4-BE49-F238E27FC236}">
              <a16:creationId xmlns:a16="http://schemas.microsoft.com/office/drawing/2014/main" id="{7FD94395-F7DD-4E4E-9070-5DA68927F92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41" name="テキスト ボックス 440">
          <a:extLst>
            <a:ext uri="{FF2B5EF4-FFF2-40B4-BE49-F238E27FC236}">
              <a16:creationId xmlns:a16="http://schemas.microsoft.com/office/drawing/2014/main" id="{440A509C-67DC-4589-885C-C604CF26CC9E}"/>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42" name="直線コネクタ 441">
          <a:extLst>
            <a:ext uri="{FF2B5EF4-FFF2-40B4-BE49-F238E27FC236}">
              <a16:creationId xmlns:a16="http://schemas.microsoft.com/office/drawing/2014/main" id="{D09B3D15-9E1A-4C82-9314-B99B7058878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43" name="テキスト ボックス 442">
          <a:extLst>
            <a:ext uri="{FF2B5EF4-FFF2-40B4-BE49-F238E27FC236}">
              <a16:creationId xmlns:a16="http://schemas.microsoft.com/office/drawing/2014/main" id="{B0393C33-4B71-4B17-AD16-DD6CE8963375}"/>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44" name="直線コネクタ 443">
          <a:extLst>
            <a:ext uri="{FF2B5EF4-FFF2-40B4-BE49-F238E27FC236}">
              <a16:creationId xmlns:a16="http://schemas.microsoft.com/office/drawing/2014/main" id="{B6B62040-BB39-4DDC-97F3-ECE78A50E6E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45" name="テキスト ボックス 444">
          <a:extLst>
            <a:ext uri="{FF2B5EF4-FFF2-40B4-BE49-F238E27FC236}">
              <a16:creationId xmlns:a16="http://schemas.microsoft.com/office/drawing/2014/main" id="{06311E0F-A235-436A-8B5F-8B31FB5CFB7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46" name="直線コネクタ 445">
          <a:extLst>
            <a:ext uri="{FF2B5EF4-FFF2-40B4-BE49-F238E27FC236}">
              <a16:creationId xmlns:a16="http://schemas.microsoft.com/office/drawing/2014/main" id="{8BDD8EB1-3EE9-4D9F-AC70-BBDD39E85C6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47" name="テキスト ボックス 446">
          <a:extLst>
            <a:ext uri="{FF2B5EF4-FFF2-40B4-BE49-F238E27FC236}">
              <a16:creationId xmlns:a16="http://schemas.microsoft.com/office/drawing/2014/main" id="{EAD8C1ED-241F-4D0B-B5A2-B15BA15CA4CF}"/>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8" name="直線コネクタ 447">
          <a:extLst>
            <a:ext uri="{FF2B5EF4-FFF2-40B4-BE49-F238E27FC236}">
              <a16:creationId xmlns:a16="http://schemas.microsoft.com/office/drawing/2014/main" id="{9198C915-FF78-45FC-85DC-43DB0BC2B98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9" name="テキスト ボックス 448">
          <a:extLst>
            <a:ext uri="{FF2B5EF4-FFF2-40B4-BE49-F238E27FC236}">
              <a16:creationId xmlns:a16="http://schemas.microsoft.com/office/drawing/2014/main" id="{F2ED358B-FB1D-4091-A2E6-E31F6272283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0" name="【認定こども園・幼稚園・保育所】&#10;一人当たり面積グラフ枠">
          <a:extLst>
            <a:ext uri="{FF2B5EF4-FFF2-40B4-BE49-F238E27FC236}">
              <a16:creationId xmlns:a16="http://schemas.microsoft.com/office/drawing/2014/main" id="{66FAC05D-DDD3-450B-AA0A-2DDB2C4B2C7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51" name="直線コネクタ 450">
          <a:extLst>
            <a:ext uri="{FF2B5EF4-FFF2-40B4-BE49-F238E27FC236}">
              <a16:creationId xmlns:a16="http://schemas.microsoft.com/office/drawing/2014/main" id="{F296E37D-4DBC-4869-824E-DE914FD8B5A2}"/>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52" name="【認定こども園・幼稚園・保育所】&#10;一人当たり面積最小値テキスト">
          <a:extLst>
            <a:ext uri="{FF2B5EF4-FFF2-40B4-BE49-F238E27FC236}">
              <a16:creationId xmlns:a16="http://schemas.microsoft.com/office/drawing/2014/main" id="{79BA38AE-32B3-444B-9287-32CA81F96AEF}"/>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53" name="直線コネクタ 452">
          <a:extLst>
            <a:ext uri="{FF2B5EF4-FFF2-40B4-BE49-F238E27FC236}">
              <a16:creationId xmlns:a16="http://schemas.microsoft.com/office/drawing/2014/main" id="{F1243D96-5A95-4D3A-AB3A-0BDB026FF155}"/>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54" name="【認定こども園・幼稚園・保育所】&#10;一人当たり面積最大値テキスト">
          <a:extLst>
            <a:ext uri="{FF2B5EF4-FFF2-40B4-BE49-F238E27FC236}">
              <a16:creationId xmlns:a16="http://schemas.microsoft.com/office/drawing/2014/main" id="{AC9A91DC-B648-4B42-977D-C74998731744}"/>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55" name="直線コネクタ 454">
          <a:extLst>
            <a:ext uri="{FF2B5EF4-FFF2-40B4-BE49-F238E27FC236}">
              <a16:creationId xmlns:a16="http://schemas.microsoft.com/office/drawing/2014/main" id="{6932D12D-4FFC-42CA-9B0D-FBF75157287C}"/>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456" name="【認定こども園・幼稚園・保育所】&#10;一人当たり面積平均値テキスト">
          <a:extLst>
            <a:ext uri="{FF2B5EF4-FFF2-40B4-BE49-F238E27FC236}">
              <a16:creationId xmlns:a16="http://schemas.microsoft.com/office/drawing/2014/main" id="{F27512FF-BFF3-4BCC-A079-4933BEC26146}"/>
            </a:ext>
          </a:extLst>
        </xdr:cNvPr>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57" name="フローチャート: 判断 456">
          <a:extLst>
            <a:ext uri="{FF2B5EF4-FFF2-40B4-BE49-F238E27FC236}">
              <a16:creationId xmlns:a16="http://schemas.microsoft.com/office/drawing/2014/main" id="{F1DFFFDE-CE2B-487F-B2FF-BEF94EC5B046}"/>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58" name="フローチャート: 判断 457">
          <a:extLst>
            <a:ext uri="{FF2B5EF4-FFF2-40B4-BE49-F238E27FC236}">
              <a16:creationId xmlns:a16="http://schemas.microsoft.com/office/drawing/2014/main" id="{D116CF47-5F78-4CE7-9CBF-824B653A0F55}"/>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59" name="フローチャート: 判断 458">
          <a:extLst>
            <a:ext uri="{FF2B5EF4-FFF2-40B4-BE49-F238E27FC236}">
              <a16:creationId xmlns:a16="http://schemas.microsoft.com/office/drawing/2014/main" id="{AA9E5EF4-5E92-46CF-855E-A0527EE1E745}"/>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60" name="フローチャート: 判断 459">
          <a:extLst>
            <a:ext uri="{FF2B5EF4-FFF2-40B4-BE49-F238E27FC236}">
              <a16:creationId xmlns:a16="http://schemas.microsoft.com/office/drawing/2014/main" id="{70E7D527-E967-4D55-A8A4-12BC143D338D}"/>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61" name="フローチャート: 判断 460">
          <a:extLst>
            <a:ext uri="{FF2B5EF4-FFF2-40B4-BE49-F238E27FC236}">
              <a16:creationId xmlns:a16="http://schemas.microsoft.com/office/drawing/2014/main" id="{186DA94F-AF2A-4059-8819-6DB5DCD4ED4E}"/>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2" name="テキスト ボックス 461">
          <a:extLst>
            <a:ext uri="{FF2B5EF4-FFF2-40B4-BE49-F238E27FC236}">
              <a16:creationId xmlns:a16="http://schemas.microsoft.com/office/drawing/2014/main" id="{27646968-E5C5-4007-9D62-FA241B2D391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3" name="テキスト ボックス 462">
          <a:extLst>
            <a:ext uri="{FF2B5EF4-FFF2-40B4-BE49-F238E27FC236}">
              <a16:creationId xmlns:a16="http://schemas.microsoft.com/office/drawing/2014/main" id="{77B19E84-266E-4693-92BF-FD4B475E5F8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4" name="テキスト ボックス 463">
          <a:extLst>
            <a:ext uri="{FF2B5EF4-FFF2-40B4-BE49-F238E27FC236}">
              <a16:creationId xmlns:a16="http://schemas.microsoft.com/office/drawing/2014/main" id="{CD8C7555-F436-4051-8F60-D039F8C891D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5" name="テキスト ボックス 464">
          <a:extLst>
            <a:ext uri="{FF2B5EF4-FFF2-40B4-BE49-F238E27FC236}">
              <a16:creationId xmlns:a16="http://schemas.microsoft.com/office/drawing/2014/main" id="{6318BC9F-80DB-425C-AC26-80F3B86C024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6" name="テキスト ボックス 465">
          <a:extLst>
            <a:ext uri="{FF2B5EF4-FFF2-40B4-BE49-F238E27FC236}">
              <a16:creationId xmlns:a16="http://schemas.microsoft.com/office/drawing/2014/main" id="{3CC1083F-CA51-4D41-AFE4-08AEDA30B76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105410</xdr:rowOff>
    </xdr:from>
    <xdr:to>
      <xdr:col>116</xdr:col>
      <xdr:colOff>114300</xdr:colOff>
      <xdr:row>37</xdr:row>
      <xdr:rowOff>35560</xdr:rowOff>
    </xdr:to>
    <xdr:sp macro="" textlink="">
      <xdr:nvSpPr>
        <xdr:cNvPr id="467" name="楕円 466">
          <a:extLst>
            <a:ext uri="{FF2B5EF4-FFF2-40B4-BE49-F238E27FC236}">
              <a16:creationId xmlns:a16="http://schemas.microsoft.com/office/drawing/2014/main" id="{21222FF0-307B-4D03-B260-88E1CE2F89CF}"/>
            </a:ext>
          </a:extLst>
        </xdr:cNvPr>
        <xdr:cNvSpPr/>
      </xdr:nvSpPr>
      <xdr:spPr>
        <a:xfrm>
          <a:off x="221107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128287</xdr:rowOff>
    </xdr:from>
    <xdr:ext cx="469744" cy="259045"/>
    <xdr:sp macro="" textlink="">
      <xdr:nvSpPr>
        <xdr:cNvPr id="468" name="【認定こども園・幼稚園・保育所】&#10;一人当たり面積該当値テキスト">
          <a:extLst>
            <a:ext uri="{FF2B5EF4-FFF2-40B4-BE49-F238E27FC236}">
              <a16:creationId xmlns:a16="http://schemas.microsoft.com/office/drawing/2014/main" id="{8BEFF168-B053-4FA3-B4A2-665A70E3E174}"/>
            </a:ext>
          </a:extLst>
        </xdr:cNvPr>
        <xdr:cNvSpPr txBox="1"/>
      </xdr:nvSpPr>
      <xdr:spPr>
        <a:xfrm>
          <a:off x="22199600" y="612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105410</xdr:rowOff>
    </xdr:from>
    <xdr:to>
      <xdr:col>112</xdr:col>
      <xdr:colOff>38100</xdr:colOff>
      <xdr:row>37</xdr:row>
      <xdr:rowOff>35560</xdr:rowOff>
    </xdr:to>
    <xdr:sp macro="" textlink="">
      <xdr:nvSpPr>
        <xdr:cNvPr id="469" name="楕円 468">
          <a:extLst>
            <a:ext uri="{FF2B5EF4-FFF2-40B4-BE49-F238E27FC236}">
              <a16:creationId xmlns:a16="http://schemas.microsoft.com/office/drawing/2014/main" id="{6C637209-AA99-4A40-97EB-AFE912E59B9C}"/>
            </a:ext>
          </a:extLst>
        </xdr:cNvPr>
        <xdr:cNvSpPr/>
      </xdr:nvSpPr>
      <xdr:spPr>
        <a:xfrm>
          <a:off x="21272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156210</xdr:rowOff>
    </xdr:from>
    <xdr:to>
      <xdr:col>116</xdr:col>
      <xdr:colOff>63500</xdr:colOff>
      <xdr:row>36</xdr:row>
      <xdr:rowOff>156210</xdr:rowOff>
    </xdr:to>
    <xdr:cxnSp macro="">
      <xdr:nvCxnSpPr>
        <xdr:cNvPr id="470" name="直線コネクタ 469">
          <a:extLst>
            <a:ext uri="{FF2B5EF4-FFF2-40B4-BE49-F238E27FC236}">
              <a16:creationId xmlns:a16="http://schemas.microsoft.com/office/drawing/2014/main" id="{2D9CCFB7-3751-4F95-A601-EFE9B5896B0C}"/>
            </a:ext>
          </a:extLst>
        </xdr:cNvPr>
        <xdr:cNvCxnSpPr/>
      </xdr:nvCxnSpPr>
      <xdr:spPr>
        <a:xfrm>
          <a:off x="21323300" y="63284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116840</xdr:rowOff>
    </xdr:from>
    <xdr:to>
      <xdr:col>107</xdr:col>
      <xdr:colOff>101600</xdr:colOff>
      <xdr:row>37</xdr:row>
      <xdr:rowOff>46990</xdr:rowOff>
    </xdr:to>
    <xdr:sp macro="" textlink="">
      <xdr:nvSpPr>
        <xdr:cNvPr id="471" name="楕円 470">
          <a:extLst>
            <a:ext uri="{FF2B5EF4-FFF2-40B4-BE49-F238E27FC236}">
              <a16:creationId xmlns:a16="http://schemas.microsoft.com/office/drawing/2014/main" id="{F0A90715-B8B7-4748-916B-9E554C0D9FC4}"/>
            </a:ext>
          </a:extLst>
        </xdr:cNvPr>
        <xdr:cNvSpPr/>
      </xdr:nvSpPr>
      <xdr:spPr>
        <a:xfrm>
          <a:off x="20383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156210</xdr:rowOff>
    </xdr:from>
    <xdr:to>
      <xdr:col>111</xdr:col>
      <xdr:colOff>177800</xdr:colOff>
      <xdr:row>36</xdr:row>
      <xdr:rowOff>167640</xdr:rowOff>
    </xdr:to>
    <xdr:cxnSp macro="">
      <xdr:nvCxnSpPr>
        <xdr:cNvPr id="472" name="直線コネクタ 471">
          <a:extLst>
            <a:ext uri="{FF2B5EF4-FFF2-40B4-BE49-F238E27FC236}">
              <a16:creationId xmlns:a16="http://schemas.microsoft.com/office/drawing/2014/main" id="{8C1F5C84-41C0-4886-AEBD-44D26B4D64F8}"/>
            </a:ext>
          </a:extLst>
        </xdr:cNvPr>
        <xdr:cNvCxnSpPr/>
      </xdr:nvCxnSpPr>
      <xdr:spPr>
        <a:xfrm flipV="1">
          <a:off x="20434300" y="63284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113030</xdr:rowOff>
    </xdr:from>
    <xdr:to>
      <xdr:col>102</xdr:col>
      <xdr:colOff>165100</xdr:colOff>
      <xdr:row>37</xdr:row>
      <xdr:rowOff>43180</xdr:rowOff>
    </xdr:to>
    <xdr:sp macro="" textlink="">
      <xdr:nvSpPr>
        <xdr:cNvPr id="473" name="楕円 472">
          <a:extLst>
            <a:ext uri="{FF2B5EF4-FFF2-40B4-BE49-F238E27FC236}">
              <a16:creationId xmlns:a16="http://schemas.microsoft.com/office/drawing/2014/main" id="{0AB3661A-DD57-4907-B92A-E16801BA7725}"/>
            </a:ext>
          </a:extLst>
        </xdr:cNvPr>
        <xdr:cNvSpPr/>
      </xdr:nvSpPr>
      <xdr:spPr>
        <a:xfrm>
          <a:off x="19494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163830</xdr:rowOff>
    </xdr:from>
    <xdr:to>
      <xdr:col>107</xdr:col>
      <xdr:colOff>50800</xdr:colOff>
      <xdr:row>36</xdr:row>
      <xdr:rowOff>167640</xdr:rowOff>
    </xdr:to>
    <xdr:cxnSp macro="">
      <xdr:nvCxnSpPr>
        <xdr:cNvPr id="474" name="直線コネクタ 473">
          <a:extLst>
            <a:ext uri="{FF2B5EF4-FFF2-40B4-BE49-F238E27FC236}">
              <a16:creationId xmlns:a16="http://schemas.microsoft.com/office/drawing/2014/main" id="{09B21F57-0EB5-4E68-A8AD-440DB69432DA}"/>
            </a:ext>
          </a:extLst>
        </xdr:cNvPr>
        <xdr:cNvCxnSpPr/>
      </xdr:nvCxnSpPr>
      <xdr:spPr>
        <a:xfrm>
          <a:off x="19545300" y="63360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475" name="n_1aveValue【認定こども園・幼稚園・保育所】&#10;一人当たり面積">
          <a:extLst>
            <a:ext uri="{FF2B5EF4-FFF2-40B4-BE49-F238E27FC236}">
              <a16:creationId xmlns:a16="http://schemas.microsoft.com/office/drawing/2014/main" id="{21F9EC68-51E8-4743-A3F8-E0102FDBE7ED}"/>
            </a:ext>
          </a:extLst>
        </xdr:cNvPr>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476" name="n_2aveValue【認定こども園・幼稚園・保育所】&#10;一人当たり面積">
          <a:extLst>
            <a:ext uri="{FF2B5EF4-FFF2-40B4-BE49-F238E27FC236}">
              <a16:creationId xmlns:a16="http://schemas.microsoft.com/office/drawing/2014/main" id="{52269325-1EAE-402E-9584-1E2AB9963E25}"/>
            </a:ext>
          </a:extLst>
        </xdr:cNvPr>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477" name="n_3aveValue【認定こども園・幼稚園・保育所】&#10;一人当たり面積">
          <a:extLst>
            <a:ext uri="{FF2B5EF4-FFF2-40B4-BE49-F238E27FC236}">
              <a16:creationId xmlns:a16="http://schemas.microsoft.com/office/drawing/2014/main" id="{D6ECF02C-5615-43EF-894F-E8F03541E1A6}"/>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478" name="n_4aveValue【認定こども園・幼稚園・保育所】&#10;一人当たり面積">
          <a:extLst>
            <a:ext uri="{FF2B5EF4-FFF2-40B4-BE49-F238E27FC236}">
              <a16:creationId xmlns:a16="http://schemas.microsoft.com/office/drawing/2014/main" id="{98C27603-A46B-47A4-A353-92A22469BE52}"/>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52087</xdr:rowOff>
    </xdr:from>
    <xdr:ext cx="469744" cy="259045"/>
    <xdr:sp macro="" textlink="">
      <xdr:nvSpPr>
        <xdr:cNvPr id="479" name="n_1mainValue【認定こども園・幼稚園・保育所】&#10;一人当たり面積">
          <a:extLst>
            <a:ext uri="{FF2B5EF4-FFF2-40B4-BE49-F238E27FC236}">
              <a16:creationId xmlns:a16="http://schemas.microsoft.com/office/drawing/2014/main" id="{63B7261F-92D9-4F41-A23B-F15CE63D6945}"/>
            </a:ext>
          </a:extLst>
        </xdr:cNvPr>
        <xdr:cNvSpPr txBox="1"/>
      </xdr:nvSpPr>
      <xdr:spPr>
        <a:xfrm>
          <a:off x="21075727" y="605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63517</xdr:rowOff>
    </xdr:from>
    <xdr:ext cx="469744" cy="259045"/>
    <xdr:sp macro="" textlink="">
      <xdr:nvSpPr>
        <xdr:cNvPr id="480" name="n_2mainValue【認定こども園・幼稚園・保育所】&#10;一人当たり面積">
          <a:extLst>
            <a:ext uri="{FF2B5EF4-FFF2-40B4-BE49-F238E27FC236}">
              <a16:creationId xmlns:a16="http://schemas.microsoft.com/office/drawing/2014/main" id="{FD631176-A83D-4427-8256-D24180E247E3}"/>
            </a:ext>
          </a:extLst>
        </xdr:cNvPr>
        <xdr:cNvSpPr txBox="1"/>
      </xdr:nvSpPr>
      <xdr:spPr>
        <a:xfrm>
          <a:off x="2019942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59707</xdr:rowOff>
    </xdr:from>
    <xdr:ext cx="469744" cy="259045"/>
    <xdr:sp macro="" textlink="">
      <xdr:nvSpPr>
        <xdr:cNvPr id="481" name="n_3mainValue【認定こども園・幼稚園・保育所】&#10;一人当たり面積">
          <a:extLst>
            <a:ext uri="{FF2B5EF4-FFF2-40B4-BE49-F238E27FC236}">
              <a16:creationId xmlns:a16="http://schemas.microsoft.com/office/drawing/2014/main" id="{4F1C7DE5-10AA-466E-93FF-0CD7766DDF4B}"/>
            </a:ext>
          </a:extLst>
        </xdr:cNvPr>
        <xdr:cNvSpPr txBox="1"/>
      </xdr:nvSpPr>
      <xdr:spPr>
        <a:xfrm>
          <a:off x="19310427" y="606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2" name="正方形/長方形 481">
          <a:extLst>
            <a:ext uri="{FF2B5EF4-FFF2-40B4-BE49-F238E27FC236}">
              <a16:creationId xmlns:a16="http://schemas.microsoft.com/office/drawing/2014/main" id="{794EE30B-6B29-408E-A33A-0182244ADF7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3" name="正方形/長方形 482">
          <a:extLst>
            <a:ext uri="{FF2B5EF4-FFF2-40B4-BE49-F238E27FC236}">
              <a16:creationId xmlns:a16="http://schemas.microsoft.com/office/drawing/2014/main" id="{07F1812E-C858-4CD5-9B97-E50AC9D4BFB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4" name="正方形/長方形 483">
          <a:extLst>
            <a:ext uri="{FF2B5EF4-FFF2-40B4-BE49-F238E27FC236}">
              <a16:creationId xmlns:a16="http://schemas.microsoft.com/office/drawing/2014/main" id="{15A7A4A8-948F-42D9-B363-EE7AF897607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5" name="正方形/長方形 484">
          <a:extLst>
            <a:ext uri="{FF2B5EF4-FFF2-40B4-BE49-F238E27FC236}">
              <a16:creationId xmlns:a16="http://schemas.microsoft.com/office/drawing/2014/main" id="{C26533BF-1954-46D4-9751-BEB27945BCF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6" name="正方形/長方形 485">
          <a:extLst>
            <a:ext uri="{FF2B5EF4-FFF2-40B4-BE49-F238E27FC236}">
              <a16:creationId xmlns:a16="http://schemas.microsoft.com/office/drawing/2014/main" id="{91CE0004-14AA-4D00-BD3B-668959CC9C7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7" name="正方形/長方形 486">
          <a:extLst>
            <a:ext uri="{FF2B5EF4-FFF2-40B4-BE49-F238E27FC236}">
              <a16:creationId xmlns:a16="http://schemas.microsoft.com/office/drawing/2014/main" id="{9BA73AF9-4BC3-444F-B161-CC22BFC2C68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8" name="正方形/長方形 487">
          <a:extLst>
            <a:ext uri="{FF2B5EF4-FFF2-40B4-BE49-F238E27FC236}">
              <a16:creationId xmlns:a16="http://schemas.microsoft.com/office/drawing/2014/main" id="{B9A0843C-706A-4A7A-8949-A92CD2E46F5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9" name="正方形/長方形 488">
          <a:extLst>
            <a:ext uri="{FF2B5EF4-FFF2-40B4-BE49-F238E27FC236}">
              <a16:creationId xmlns:a16="http://schemas.microsoft.com/office/drawing/2014/main" id="{8C8A6C84-1390-4DA6-9E69-DFD78451657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0" name="テキスト ボックス 489">
          <a:extLst>
            <a:ext uri="{FF2B5EF4-FFF2-40B4-BE49-F238E27FC236}">
              <a16:creationId xmlns:a16="http://schemas.microsoft.com/office/drawing/2014/main" id="{BEA0B25D-7E97-4342-8781-E245C263479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1" name="直線コネクタ 490">
          <a:extLst>
            <a:ext uri="{FF2B5EF4-FFF2-40B4-BE49-F238E27FC236}">
              <a16:creationId xmlns:a16="http://schemas.microsoft.com/office/drawing/2014/main" id="{5C9400E1-8153-4A8A-8729-C22C9E95092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2" name="テキスト ボックス 491">
          <a:extLst>
            <a:ext uri="{FF2B5EF4-FFF2-40B4-BE49-F238E27FC236}">
              <a16:creationId xmlns:a16="http://schemas.microsoft.com/office/drawing/2014/main" id="{B223AB07-44A8-4253-8CB0-180EC0B1491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3" name="直線コネクタ 492">
          <a:extLst>
            <a:ext uri="{FF2B5EF4-FFF2-40B4-BE49-F238E27FC236}">
              <a16:creationId xmlns:a16="http://schemas.microsoft.com/office/drawing/2014/main" id="{23B98209-74E4-4198-A449-B4DFCB5D3CE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94" name="テキスト ボックス 493">
          <a:extLst>
            <a:ext uri="{FF2B5EF4-FFF2-40B4-BE49-F238E27FC236}">
              <a16:creationId xmlns:a16="http://schemas.microsoft.com/office/drawing/2014/main" id="{2A83EA49-ED01-4BEC-91CE-BF8AE05ACD72}"/>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5" name="直線コネクタ 494">
          <a:extLst>
            <a:ext uri="{FF2B5EF4-FFF2-40B4-BE49-F238E27FC236}">
              <a16:creationId xmlns:a16="http://schemas.microsoft.com/office/drawing/2014/main" id="{488135D6-3A96-4F5F-B4A7-D253E599A6B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96" name="テキスト ボックス 495">
          <a:extLst>
            <a:ext uri="{FF2B5EF4-FFF2-40B4-BE49-F238E27FC236}">
              <a16:creationId xmlns:a16="http://schemas.microsoft.com/office/drawing/2014/main" id="{7501B7D9-C384-4F0E-8327-FF12E6A1571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97" name="直線コネクタ 496">
          <a:extLst>
            <a:ext uri="{FF2B5EF4-FFF2-40B4-BE49-F238E27FC236}">
              <a16:creationId xmlns:a16="http://schemas.microsoft.com/office/drawing/2014/main" id="{7E65D6DA-C847-499C-9407-82B461C3155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98" name="テキスト ボックス 497">
          <a:extLst>
            <a:ext uri="{FF2B5EF4-FFF2-40B4-BE49-F238E27FC236}">
              <a16:creationId xmlns:a16="http://schemas.microsoft.com/office/drawing/2014/main" id="{762E7172-1707-45CC-807D-1D4E4FAF070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99" name="直線コネクタ 498">
          <a:extLst>
            <a:ext uri="{FF2B5EF4-FFF2-40B4-BE49-F238E27FC236}">
              <a16:creationId xmlns:a16="http://schemas.microsoft.com/office/drawing/2014/main" id="{BE799B56-3510-400B-8D8C-6A6DD1853DA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0" name="テキスト ボックス 499">
          <a:extLst>
            <a:ext uri="{FF2B5EF4-FFF2-40B4-BE49-F238E27FC236}">
              <a16:creationId xmlns:a16="http://schemas.microsoft.com/office/drawing/2014/main" id="{19524954-594C-4762-B168-E7B7E04B717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1" name="直線コネクタ 500">
          <a:extLst>
            <a:ext uri="{FF2B5EF4-FFF2-40B4-BE49-F238E27FC236}">
              <a16:creationId xmlns:a16="http://schemas.microsoft.com/office/drawing/2014/main" id="{5D28CAE0-885E-416C-94CA-8255B9E2FFF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02" name="テキスト ボックス 501">
          <a:extLst>
            <a:ext uri="{FF2B5EF4-FFF2-40B4-BE49-F238E27FC236}">
              <a16:creationId xmlns:a16="http://schemas.microsoft.com/office/drawing/2014/main" id="{2BDFB519-FE5D-41E7-B487-7759E75B644A}"/>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3" name="直線コネクタ 502">
          <a:extLst>
            <a:ext uri="{FF2B5EF4-FFF2-40B4-BE49-F238E27FC236}">
              <a16:creationId xmlns:a16="http://schemas.microsoft.com/office/drawing/2014/main" id="{39DA7001-CD7C-4BDD-8F34-1306EE60E1F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4" name="【学校施設】&#10;有形固定資産減価償却率グラフ枠">
          <a:extLst>
            <a:ext uri="{FF2B5EF4-FFF2-40B4-BE49-F238E27FC236}">
              <a16:creationId xmlns:a16="http://schemas.microsoft.com/office/drawing/2014/main" id="{8B6A9BCE-C28B-4358-9E3C-29205292E7A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05" name="直線コネクタ 504">
          <a:extLst>
            <a:ext uri="{FF2B5EF4-FFF2-40B4-BE49-F238E27FC236}">
              <a16:creationId xmlns:a16="http://schemas.microsoft.com/office/drawing/2014/main" id="{6F5C76BB-50F7-471A-BAE7-287F8C0C1603}"/>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06" name="【学校施設】&#10;有形固定資産減価償却率最小値テキスト">
          <a:extLst>
            <a:ext uri="{FF2B5EF4-FFF2-40B4-BE49-F238E27FC236}">
              <a16:creationId xmlns:a16="http://schemas.microsoft.com/office/drawing/2014/main" id="{216B6A07-C73B-496B-A7B8-D037376E7497}"/>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07" name="直線コネクタ 506">
          <a:extLst>
            <a:ext uri="{FF2B5EF4-FFF2-40B4-BE49-F238E27FC236}">
              <a16:creationId xmlns:a16="http://schemas.microsoft.com/office/drawing/2014/main" id="{7DD56088-9DE8-4EDF-8849-F582F3AA4098}"/>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08" name="【学校施設】&#10;有形固定資産減価償却率最大値テキスト">
          <a:extLst>
            <a:ext uri="{FF2B5EF4-FFF2-40B4-BE49-F238E27FC236}">
              <a16:creationId xmlns:a16="http://schemas.microsoft.com/office/drawing/2014/main" id="{31AAF0F9-9A93-4F68-9DAB-9D589AA8E371}"/>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09" name="直線コネクタ 508">
          <a:extLst>
            <a:ext uri="{FF2B5EF4-FFF2-40B4-BE49-F238E27FC236}">
              <a16:creationId xmlns:a16="http://schemas.microsoft.com/office/drawing/2014/main" id="{E81A4E47-80A8-42BC-BA17-3CDA2A7EE7AD}"/>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15257</xdr:rowOff>
    </xdr:from>
    <xdr:ext cx="405111" cy="259045"/>
    <xdr:sp macro="" textlink="">
      <xdr:nvSpPr>
        <xdr:cNvPr id="510" name="【学校施設】&#10;有形固定資産減価償却率平均値テキスト">
          <a:extLst>
            <a:ext uri="{FF2B5EF4-FFF2-40B4-BE49-F238E27FC236}">
              <a16:creationId xmlns:a16="http://schemas.microsoft.com/office/drawing/2014/main" id="{42502DDA-CEA2-4E1F-8B45-F4E81C2BD055}"/>
            </a:ext>
          </a:extLst>
        </xdr:cNvPr>
        <xdr:cNvSpPr txBox="1"/>
      </xdr:nvSpPr>
      <xdr:spPr>
        <a:xfrm>
          <a:off x="16357600" y="10645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11" name="フローチャート: 判断 510">
          <a:extLst>
            <a:ext uri="{FF2B5EF4-FFF2-40B4-BE49-F238E27FC236}">
              <a16:creationId xmlns:a16="http://schemas.microsoft.com/office/drawing/2014/main" id="{AACCDA80-0789-4277-90C2-5761288F392A}"/>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12" name="フローチャート: 判断 511">
          <a:extLst>
            <a:ext uri="{FF2B5EF4-FFF2-40B4-BE49-F238E27FC236}">
              <a16:creationId xmlns:a16="http://schemas.microsoft.com/office/drawing/2014/main" id="{BD33EDF6-CF4E-4BDC-86BA-39270BDDDF51}"/>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13" name="フローチャート: 判断 512">
          <a:extLst>
            <a:ext uri="{FF2B5EF4-FFF2-40B4-BE49-F238E27FC236}">
              <a16:creationId xmlns:a16="http://schemas.microsoft.com/office/drawing/2014/main" id="{8C12C51B-946A-4BF5-86DC-DB836CAE7367}"/>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14" name="フローチャート: 判断 513">
          <a:extLst>
            <a:ext uri="{FF2B5EF4-FFF2-40B4-BE49-F238E27FC236}">
              <a16:creationId xmlns:a16="http://schemas.microsoft.com/office/drawing/2014/main" id="{318A6208-4790-4220-B32D-2DEB8D0CCECD}"/>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15" name="フローチャート: 判断 514">
          <a:extLst>
            <a:ext uri="{FF2B5EF4-FFF2-40B4-BE49-F238E27FC236}">
              <a16:creationId xmlns:a16="http://schemas.microsoft.com/office/drawing/2014/main" id="{FF4A58B0-AA3F-4FD2-A975-D70DA5D16997}"/>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6" name="テキスト ボックス 515">
          <a:extLst>
            <a:ext uri="{FF2B5EF4-FFF2-40B4-BE49-F238E27FC236}">
              <a16:creationId xmlns:a16="http://schemas.microsoft.com/office/drawing/2014/main" id="{1495B9E1-2386-4F97-B4CF-0C281A1E971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7" name="テキスト ボックス 516">
          <a:extLst>
            <a:ext uri="{FF2B5EF4-FFF2-40B4-BE49-F238E27FC236}">
              <a16:creationId xmlns:a16="http://schemas.microsoft.com/office/drawing/2014/main" id="{574C8F9E-B934-4ACB-A43B-90860794948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8" name="テキスト ボックス 517">
          <a:extLst>
            <a:ext uri="{FF2B5EF4-FFF2-40B4-BE49-F238E27FC236}">
              <a16:creationId xmlns:a16="http://schemas.microsoft.com/office/drawing/2014/main" id="{1705147C-56A5-4279-8ED9-BA30D97A2B5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19" name="テキスト ボックス 518">
          <a:extLst>
            <a:ext uri="{FF2B5EF4-FFF2-40B4-BE49-F238E27FC236}">
              <a16:creationId xmlns:a16="http://schemas.microsoft.com/office/drawing/2014/main" id="{F76D9530-FEAA-4042-8865-86159B963F3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0" name="テキスト ボックス 519">
          <a:extLst>
            <a:ext uri="{FF2B5EF4-FFF2-40B4-BE49-F238E27FC236}">
              <a16:creationId xmlns:a16="http://schemas.microsoft.com/office/drawing/2014/main" id="{6E5E0ACD-69E5-47E0-AAA1-A14204A63EE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158750</xdr:rowOff>
    </xdr:from>
    <xdr:to>
      <xdr:col>85</xdr:col>
      <xdr:colOff>177800</xdr:colOff>
      <xdr:row>62</xdr:row>
      <xdr:rowOff>88900</xdr:rowOff>
    </xdr:to>
    <xdr:sp macro="" textlink="">
      <xdr:nvSpPr>
        <xdr:cNvPr id="521" name="楕円 520">
          <a:extLst>
            <a:ext uri="{FF2B5EF4-FFF2-40B4-BE49-F238E27FC236}">
              <a16:creationId xmlns:a16="http://schemas.microsoft.com/office/drawing/2014/main" id="{FCD4A418-3F91-4157-A734-F3C93510ED8E}"/>
            </a:ext>
          </a:extLst>
        </xdr:cNvPr>
        <xdr:cNvSpPr/>
      </xdr:nvSpPr>
      <xdr:spPr>
        <a:xfrm>
          <a:off x="16268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10177</xdr:rowOff>
    </xdr:from>
    <xdr:ext cx="405111" cy="259045"/>
    <xdr:sp macro="" textlink="">
      <xdr:nvSpPr>
        <xdr:cNvPr id="522" name="【学校施設】&#10;有形固定資産減価償却率該当値テキスト">
          <a:extLst>
            <a:ext uri="{FF2B5EF4-FFF2-40B4-BE49-F238E27FC236}">
              <a16:creationId xmlns:a16="http://schemas.microsoft.com/office/drawing/2014/main" id="{22711135-AEFE-4CC8-9B78-4FD9B9D99039}"/>
            </a:ext>
          </a:extLst>
        </xdr:cNvPr>
        <xdr:cNvSpPr txBox="1"/>
      </xdr:nvSpPr>
      <xdr:spPr>
        <a:xfrm>
          <a:off x="16357600" y="10468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156845</xdr:rowOff>
    </xdr:from>
    <xdr:to>
      <xdr:col>81</xdr:col>
      <xdr:colOff>101600</xdr:colOff>
      <xdr:row>62</xdr:row>
      <xdr:rowOff>86995</xdr:rowOff>
    </xdr:to>
    <xdr:sp macro="" textlink="">
      <xdr:nvSpPr>
        <xdr:cNvPr id="523" name="楕円 522">
          <a:extLst>
            <a:ext uri="{FF2B5EF4-FFF2-40B4-BE49-F238E27FC236}">
              <a16:creationId xmlns:a16="http://schemas.microsoft.com/office/drawing/2014/main" id="{B252E925-DF1E-40F2-9B09-6182A4656C71}"/>
            </a:ext>
          </a:extLst>
        </xdr:cNvPr>
        <xdr:cNvSpPr/>
      </xdr:nvSpPr>
      <xdr:spPr>
        <a:xfrm>
          <a:off x="154305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36195</xdr:rowOff>
    </xdr:from>
    <xdr:to>
      <xdr:col>85</xdr:col>
      <xdr:colOff>127000</xdr:colOff>
      <xdr:row>62</xdr:row>
      <xdr:rowOff>38100</xdr:rowOff>
    </xdr:to>
    <xdr:cxnSp macro="">
      <xdr:nvCxnSpPr>
        <xdr:cNvPr id="524" name="直線コネクタ 523">
          <a:extLst>
            <a:ext uri="{FF2B5EF4-FFF2-40B4-BE49-F238E27FC236}">
              <a16:creationId xmlns:a16="http://schemas.microsoft.com/office/drawing/2014/main" id="{FD9696FC-F079-4FF0-9A5E-DE3F9FD70AE9}"/>
            </a:ext>
          </a:extLst>
        </xdr:cNvPr>
        <xdr:cNvCxnSpPr/>
      </xdr:nvCxnSpPr>
      <xdr:spPr>
        <a:xfrm>
          <a:off x="15481300" y="1066609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141605</xdr:rowOff>
    </xdr:from>
    <xdr:to>
      <xdr:col>76</xdr:col>
      <xdr:colOff>165100</xdr:colOff>
      <xdr:row>62</xdr:row>
      <xdr:rowOff>71755</xdr:rowOff>
    </xdr:to>
    <xdr:sp macro="" textlink="">
      <xdr:nvSpPr>
        <xdr:cNvPr id="525" name="楕円 524">
          <a:extLst>
            <a:ext uri="{FF2B5EF4-FFF2-40B4-BE49-F238E27FC236}">
              <a16:creationId xmlns:a16="http://schemas.microsoft.com/office/drawing/2014/main" id="{6E715D94-1ED3-46E3-BB99-019DC7B44BD0}"/>
            </a:ext>
          </a:extLst>
        </xdr:cNvPr>
        <xdr:cNvSpPr/>
      </xdr:nvSpPr>
      <xdr:spPr>
        <a:xfrm>
          <a:off x="145415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20955</xdr:rowOff>
    </xdr:from>
    <xdr:to>
      <xdr:col>81</xdr:col>
      <xdr:colOff>50800</xdr:colOff>
      <xdr:row>62</xdr:row>
      <xdr:rowOff>36195</xdr:rowOff>
    </xdr:to>
    <xdr:cxnSp macro="">
      <xdr:nvCxnSpPr>
        <xdr:cNvPr id="526" name="直線コネクタ 525">
          <a:extLst>
            <a:ext uri="{FF2B5EF4-FFF2-40B4-BE49-F238E27FC236}">
              <a16:creationId xmlns:a16="http://schemas.microsoft.com/office/drawing/2014/main" id="{EF5261BA-A112-4DB3-9544-29E7BEC79DD9}"/>
            </a:ext>
          </a:extLst>
        </xdr:cNvPr>
        <xdr:cNvCxnSpPr/>
      </xdr:nvCxnSpPr>
      <xdr:spPr>
        <a:xfrm>
          <a:off x="14592300" y="1065085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166370</xdr:rowOff>
    </xdr:from>
    <xdr:to>
      <xdr:col>72</xdr:col>
      <xdr:colOff>38100</xdr:colOff>
      <xdr:row>62</xdr:row>
      <xdr:rowOff>96520</xdr:rowOff>
    </xdr:to>
    <xdr:sp macro="" textlink="">
      <xdr:nvSpPr>
        <xdr:cNvPr id="527" name="楕円 526">
          <a:extLst>
            <a:ext uri="{FF2B5EF4-FFF2-40B4-BE49-F238E27FC236}">
              <a16:creationId xmlns:a16="http://schemas.microsoft.com/office/drawing/2014/main" id="{E074A79A-F1B3-41C1-8599-D3FC00D3FF5D}"/>
            </a:ext>
          </a:extLst>
        </xdr:cNvPr>
        <xdr:cNvSpPr/>
      </xdr:nvSpPr>
      <xdr:spPr>
        <a:xfrm>
          <a:off x="13652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20955</xdr:rowOff>
    </xdr:from>
    <xdr:to>
      <xdr:col>76</xdr:col>
      <xdr:colOff>114300</xdr:colOff>
      <xdr:row>62</xdr:row>
      <xdr:rowOff>45720</xdr:rowOff>
    </xdr:to>
    <xdr:cxnSp macro="">
      <xdr:nvCxnSpPr>
        <xdr:cNvPr id="528" name="直線コネクタ 527">
          <a:extLst>
            <a:ext uri="{FF2B5EF4-FFF2-40B4-BE49-F238E27FC236}">
              <a16:creationId xmlns:a16="http://schemas.microsoft.com/office/drawing/2014/main" id="{DB456E2B-1746-4826-A629-7681EBF3014A}"/>
            </a:ext>
          </a:extLst>
        </xdr:cNvPr>
        <xdr:cNvCxnSpPr/>
      </xdr:nvCxnSpPr>
      <xdr:spPr>
        <a:xfrm flipV="1">
          <a:off x="13703300" y="106508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529" name="n_1aveValue【学校施設】&#10;有形固定資産減価償却率">
          <a:extLst>
            <a:ext uri="{FF2B5EF4-FFF2-40B4-BE49-F238E27FC236}">
              <a16:creationId xmlns:a16="http://schemas.microsoft.com/office/drawing/2014/main" id="{8E527621-869D-4B6C-98AC-677C9761D028}"/>
            </a:ext>
          </a:extLst>
        </xdr:cNvPr>
        <xdr:cNvSpPr txBox="1"/>
      </xdr:nvSpPr>
      <xdr:spPr>
        <a:xfrm>
          <a:off x="152660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530" name="n_2aveValue【学校施設】&#10;有形固定資産減価償却率">
          <a:extLst>
            <a:ext uri="{FF2B5EF4-FFF2-40B4-BE49-F238E27FC236}">
              <a16:creationId xmlns:a16="http://schemas.microsoft.com/office/drawing/2014/main" id="{57F67634-CC1D-4EEC-8BCB-F5596002D185}"/>
            </a:ext>
          </a:extLst>
        </xdr:cNvPr>
        <xdr:cNvSpPr txBox="1"/>
      </xdr:nvSpPr>
      <xdr:spPr>
        <a:xfrm>
          <a:off x="143897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31" name="n_3aveValue【学校施設】&#10;有形固定資産減価償却率">
          <a:extLst>
            <a:ext uri="{FF2B5EF4-FFF2-40B4-BE49-F238E27FC236}">
              <a16:creationId xmlns:a16="http://schemas.microsoft.com/office/drawing/2014/main" id="{641530F0-9A33-440D-88A7-F56278A3EBC3}"/>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32" name="n_4aveValue【学校施設】&#10;有形固定資産減価償却率">
          <a:extLst>
            <a:ext uri="{FF2B5EF4-FFF2-40B4-BE49-F238E27FC236}">
              <a16:creationId xmlns:a16="http://schemas.microsoft.com/office/drawing/2014/main" id="{36BF2AC0-8AB8-453B-8BF6-1AD47EB98054}"/>
            </a:ext>
          </a:extLst>
        </xdr:cNvPr>
        <xdr:cNvSpPr txBox="1"/>
      </xdr:nvSpPr>
      <xdr:spPr>
        <a:xfrm>
          <a:off x="126117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103522</xdr:rowOff>
    </xdr:from>
    <xdr:ext cx="405111" cy="259045"/>
    <xdr:sp macro="" textlink="">
      <xdr:nvSpPr>
        <xdr:cNvPr id="533" name="n_1mainValue【学校施設】&#10;有形固定資産減価償却率">
          <a:extLst>
            <a:ext uri="{FF2B5EF4-FFF2-40B4-BE49-F238E27FC236}">
              <a16:creationId xmlns:a16="http://schemas.microsoft.com/office/drawing/2014/main" id="{F0FA2446-654E-4B58-91EE-C28B98DB6C7F}"/>
            </a:ext>
          </a:extLst>
        </xdr:cNvPr>
        <xdr:cNvSpPr txBox="1"/>
      </xdr:nvSpPr>
      <xdr:spPr>
        <a:xfrm>
          <a:off x="15266044" y="10390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88282</xdr:rowOff>
    </xdr:from>
    <xdr:ext cx="405111" cy="259045"/>
    <xdr:sp macro="" textlink="">
      <xdr:nvSpPr>
        <xdr:cNvPr id="534" name="n_2mainValue【学校施設】&#10;有形固定資産減価償却率">
          <a:extLst>
            <a:ext uri="{FF2B5EF4-FFF2-40B4-BE49-F238E27FC236}">
              <a16:creationId xmlns:a16="http://schemas.microsoft.com/office/drawing/2014/main" id="{D12991DE-B8A2-4C6C-96ED-DFC06CA89F2A}"/>
            </a:ext>
          </a:extLst>
        </xdr:cNvPr>
        <xdr:cNvSpPr txBox="1"/>
      </xdr:nvSpPr>
      <xdr:spPr>
        <a:xfrm>
          <a:off x="14389744" y="1037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113047</xdr:rowOff>
    </xdr:from>
    <xdr:ext cx="405111" cy="259045"/>
    <xdr:sp macro="" textlink="">
      <xdr:nvSpPr>
        <xdr:cNvPr id="535" name="n_3mainValue【学校施設】&#10;有形固定資産減価償却率">
          <a:extLst>
            <a:ext uri="{FF2B5EF4-FFF2-40B4-BE49-F238E27FC236}">
              <a16:creationId xmlns:a16="http://schemas.microsoft.com/office/drawing/2014/main" id="{68081730-0A90-49EE-AF36-0F0578C265B1}"/>
            </a:ext>
          </a:extLst>
        </xdr:cNvPr>
        <xdr:cNvSpPr txBox="1"/>
      </xdr:nvSpPr>
      <xdr:spPr>
        <a:xfrm>
          <a:off x="13500744" y="10400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6" name="正方形/長方形 535">
          <a:extLst>
            <a:ext uri="{FF2B5EF4-FFF2-40B4-BE49-F238E27FC236}">
              <a16:creationId xmlns:a16="http://schemas.microsoft.com/office/drawing/2014/main" id="{A3DE7E7E-8952-4AB6-80D7-2B36F7C1C8D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7" name="正方形/長方形 536">
          <a:extLst>
            <a:ext uri="{FF2B5EF4-FFF2-40B4-BE49-F238E27FC236}">
              <a16:creationId xmlns:a16="http://schemas.microsoft.com/office/drawing/2014/main" id="{AA54C41A-2689-4BBB-BF2C-3F9294E53CF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8" name="正方形/長方形 537">
          <a:extLst>
            <a:ext uri="{FF2B5EF4-FFF2-40B4-BE49-F238E27FC236}">
              <a16:creationId xmlns:a16="http://schemas.microsoft.com/office/drawing/2014/main" id="{80383FF7-89E9-4D04-B40E-32DC6F47944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39" name="正方形/長方形 538">
          <a:extLst>
            <a:ext uri="{FF2B5EF4-FFF2-40B4-BE49-F238E27FC236}">
              <a16:creationId xmlns:a16="http://schemas.microsoft.com/office/drawing/2014/main" id="{240C261C-7328-4CCD-8A49-4533EE28369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0" name="正方形/長方形 539">
          <a:extLst>
            <a:ext uri="{FF2B5EF4-FFF2-40B4-BE49-F238E27FC236}">
              <a16:creationId xmlns:a16="http://schemas.microsoft.com/office/drawing/2014/main" id="{FF3DD3A3-314B-4013-9AD1-0D616A17C43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1" name="正方形/長方形 540">
          <a:extLst>
            <a:ext uri="{FF2B5EF4-FFF2-40B4-BE49-F238E27FC236}">
              <a16:creationId xmlns:a16="http://schemas.microsoft.com/office/drawing/2014/main" id="{1C6ED0DA-E219-40E3-85EA-B26B9C8AAB7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2" name="正方形/長方形 541">
          <a:extLst>
            <a:ext uri="{FF2B5EF4-FFF2-40B4-BE49-F238E27FC236}">
              <a16:creationId xmlns:a16="http://schemas.microsoft.com/office/drawing/2014/main" id="{710B7F79-094E-4BC2-9C51-DCA61EE220B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3" name="正方形/長方形 542">
          <a:extLst>
            <a:ext uri="{FF2B5EF4-FFF2-40B4-BE49-F238E27FC236}">
              <a16:creationId xmlns:a16="http://schemas.microsoft.com/office/drawing/2014/main" id="{493B3EC5-A48F-48A4-8BC4-CFB84986F8B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4" name="テキスト ボックス 543">
          <a:extLst>
            <a:ext uri="{FF2B5EF4-FFF2-40B4-BE49-F238E27FC236}">
              <a16:creationId xmlns:a16="http://schemas.microsoft.com/office/drawing/2014/main" id="{D53B7510-D3B2-444B-B119-197C894695F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5" name="直線コネクタ 544">
          <a:extLst>
            <a:ext uri="{FF2B5EF4-FFF2-40B4-BE49-F238E27FC236}">
              <a16:creationId xmlns:a16="http://schemas.microsoft.com/office/drawing/2014/main" id="{1B10EDBA-8DD3-4FF1-A9D6-3B9EC6E8549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46" name="テキスト ボックス 545">
          <a:extLst>
            <a:ext uri="{FF2B5EF4-FFF2-40B4-BE49-F238E27FC236}">
              <a16:creationId xmlns:a16="http://schemas.microsoft.com/office/drawing/2014/main" id="{403B0224-494A-4DB7-8A2A-AD3EFF24ABE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47" name="直線コネクタ 546">
          <a:extLst>
            <a:ext uri="{FF2B5EF4-FFF2-40B4-BE49-F238E27FC236}">
              <a16:creationId xmlns:a16="http://schemas.microsoft.com/office/drawing/2014/main" id="{750BE158-79CC-4593-9BCC-3583DB06081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48" name="テキスト ボックス 547">
          <a:extLst>
            <a:ext uri="{FF2B5EF4-FFF2-40B4-BE49-F238E27FC236}">
              <a16:creationId xmlns:a16="http://schemas.microsoft.com/office/drawing/2014/main" id="{6FE88069-8960-4345-81D4-F189400E3AC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49" name="直線コネクタ 548">
          <a:extLst>
            <a:ext uri="{FF2B5EF4-FFF2-40B4-BE49-F238E27FC236}">
              <a16:creationId xmlns:a16="http://schemas.microsoft.com/office/drawing/2014/main" id="{106C3343-93EB-44D6-B38F-6AEED3085E3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50" name="テキスト ボックス 549">
          <a:extLst>
            <a:ext uri="{FF2B5EF4-FFF2-40B4-BE49-F238E27FC236}">
              <a16:creationId xmlns:a16="http://schemas.microsoft.com/office/drawing/2014/main" id="{1238CD96-B260-49EC-8844-DFA610BFE5A2}"/>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1" name="直線コネクタ 550">
          <a:extLst>
            <a:ext uri="{FF2B5EF4-FFF2-40B4-BE49-F238E27FC236}">
              <a16:creationId xmlns:a16="http://schemas.microsoft.com/office/drawing/2014/main" id="{C3646794-E8C1-42AB-8A2C-73B9A73053E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52" name="テキスト ボックス 551">
          <a:extLst>
            <a:ext uri="{FF2B5EF4-FFF2-40B4-BE49-F238E27FC236}">
              <a16:creationId xmlns:a16="http://schemas.microsoft.com/office/drawing/2014/main" id="{F246B6D5-B692-4F4C-BC5C-5D020B6B9C8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53" name="直線コネクタ 552">
          <a:extLst>
            <a:ext uri="{FF2B5EF4-FFF2-40B4-BE49-F238E27FC236}">
              <a16:creationId xmlns:a16="http://schemas.microsoft.com/office/drawing/2014/main" id="{A42E149F-09DD-470A-A1AA-1D2B66A497B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54" name="テキスト ボックス 553">
          <a:extLst>
            <a:ext uri="{FF2B5EF4-FFF2-40B4-BE49-F238E27FC236}">
              <a16:creationId xmlns:a16="http://schemas.microsoft.com/office/drawing/2014/main" id="{47B6D9D3-D2A3-46AB-9720-6D9BCD778E0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55" name="直線コネクタ 554">
          <a:extLst>
            <a:ext uri="{FF2B5EF4-FFF2-40B4-BE49-F238E27FC236}">
              <a16:creationId xmlns:a16="http://schemas.microsoft.com/office/drawing/2014/main" id="{556031D2-D7D2-4F7D-9DDB-BCA77FA6227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56" name="テキスト ボックス 555">
          <a:extLst>
            <a:ext uri="{FF2B5EF4-FFF2-40B4-BE49-F238E27FC236}">
              <a16:creationId xmlns:a16="http://schemas.microsoft.com/office/drawing/2014/main" id="{11095CE8-7FBB-4217-AC8D-1CA12E95CC3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7" name="直線コネクタ 556">
          <a:extLst>
            <a:ext uri="{FF2B5EF4-FFF2-40B4-BE49-F238E27FC236}">
              <a16:creationId xmlns:a16="http://schemas.microsoft.com/office/drawing/2014/main" id="{D9301E46-093E-40EF-AF13-FBA81861BA8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58" name="テキスト ボックス 557">
          <a:extLst>
            <a:ext uri="{FF2B5EF4-FFF2-40B4-BE49-F238E27FC236}">
              <a16:creationId xmlns:a16="http://schemas.microsoft.com/office/drawing/2014/main" id="{6C4C1E6B-7D62-4145-B821-0E5C46132A8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9" name="【学校施設】&#10;一人当たり面積グラフ枠">
          <a:extLst>
            <a:ext uri="{FF2B5EF4-FFF2-40B4-BE49-F238E27FC236}">
              <a16:creationId xmlns:a16="http://schemas.microsoft.com/office/drawing/2014/main" id="{05DD849C-1DF3-4A23-920B-C750AFC655B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60" name="直線コネクタ 559">
          <a:extLst>
            <a:ext uri="{FF2B5EF4-FFF2-40B4-BE49-F238E27FC236}">
              <a16:creationId xmlns:a16="http://schemas.microsoft.com/office/drawing/2014/main" id="{48EF2801-68D1-4E6F-9F65-0F611D36FAB7}"/>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61" name="【学校施設】&#10;一人当たり面積最小値テキスト">
          <a:extLst>
            <a:ext uri="{FF2B5EF4-FFF2-40B4-BE49-F238E27FC236}">
              <a16:creationId xmlns:a16="http://schemas.microsoft.com/office/drawing/2014/main" id="{EC8CD9E9-8211-4E8E-96F0-5C7986412C5F}"/>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62" name="直線コネクタ 561">
          <a:extLst>
            <a:ext uri="{FF2B5EF4-FFF2-40B4-BE49-F238E27FC236}">
              <a16:creationId xmlns:a16="http://schemas.microsoft.com/office/drawing/2014/main" id="{B2F223A7-B1E6-4C9F-A2FD-9EDA0AB627B8}"/>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63" name="【学校施設】&#10;一人当たり面積最大値テキスト">
          <a:extLst>
            <a:ext uri="{FF2B5EF4-FFF2-40B4-BE49-F238E27FC236}">
              <a16:creationId xmlns:a16="http://schemas.microsoft.com/office/drawing/2014/main" id="{8ED56646-A057-4592-BF49-C8950143BCD0}"/>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64" name="直線コネクタ 563">
          <a:extLst>
            <a:ext uri="{FF2B5EF4-FFF2-40B4-BE49-F238E27FC236}">
              <a16:creationId xmlns:a16="http://schemas.microsoft.com/office/drawing/2014/main" id="{F56C6EDE-3E0A-4C7D-96C4-3C82D5A8FD74}"/>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65" name="【学校施設】&#10;一人当たり面積平均値テキスト">
          <a:extLst>
            <a:ext uri="{FF2B5EF4-FFF2-40B4-BE49-F238E27FC236}">
              <a16:creationId xmlns:a16="http://schemas.microsoft.com/office/drawing/2014/main" id="{D06225EC-6AE3-4EDC-92CC-EC5FE217DAE2}"/>
            </a:ext>
          </a:extLst>
        </xdr:cNvPr>
        <xdr:cNvSpPr txBox="1"/>
      </xdr:nvSpPr>
      <xdr:spPr>
        <a:xfrm>
          <a:off x="221996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66" name="フローチャート: 判断 565">
          <a:extLst>
            <a:ext uri="{FF2B5EF4-FFF2-40B4-BE49-F238E27FC236}">
              <a16:creationId xmlns:a16="http://schemas.microsoft.com/office/drawing/2014/main" id="{43CFB0D7-E5EE-4C27-BC4A-1039AF1C56EB}"/>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67" name="フローチャート: 判断 566">
          <a:extLst>
            <a:ext uri="{FF2B5EF4-FFF2-40B4-BE49-F238E27FC236}">
              <a16:creationId xmlns:a16="http://schemas.microsoft.com/office/drawing/2014/main" id="{EC0C05E6-BBFE-4D2F-BAC3-F65269A196F0}"/>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68" name="フローチャート: 判断 567">
          <a:extLst>
            <a:ext uri="{FF2B5EF4-FFF2-40B4-BE49-F238E27FC236}">
              <a16:creationId xmlns:a16="http://schemas.microsoft.com/office/drawing/2014/main" id="{74A72A63-38BD-4EBE-BD4D-A467AD448C3F}"/>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69" name="フローチャート: 判断 568">
          <a:extLst>
            <a:ext uri="{FF2B5EF4-FFF2-40B4-BE49-F238E27FC236}">
              <a16:creationId xmlns:a16="http://schemas.microsoft.com/office/drawing/2014/main" id="{2A31ECFF-EFA2-4675-93E4-6554BFC0DA09}"/>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70" name="フローチャート: 判断 569">
          <a:extLst>
            <a:ext uri="{FF2B5EF4-FFF2-40B4-BE49-F238E27FC236}">
              <a16:creationId xmlns:a16="http://schemas.microsoft.com/office/drawing/2014/main" id="{C5196CEB-AC0A-49F9-9239-215FAC0D1349}"/>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1" name="テキスト ボックス 570">
          <a:extLst>
            <a:ext uri="{FF2B5EF4-FFF2-40B4-BE49-F238E27FC236}">
              <a16:creationId xmlns:a16="http://schemas.microsoft.com/office/drawing/2014/main" id="{97F2D7FC-525F-4749-B7FE-93E02B7EAFA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2" name="テキスト ボックス 571">
          <a:extLst>
            <a:ext uri="{FF2B5EF4-FFF2-40B4-BE49-F238E27FC236}">
              <a16:creationId xmlns:a16="http://schemas.microsoft.com/office/drawing/2014/main" id="{FCB7A4F2-DEC9-49DA-9B40-93E0E4CCA41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3" name="テキスト ボックス 572">
          <a:extLst>
            <a:ext uri="{FF2B5EF4-FFF2-40B4-BE49-F238E27FC236}">
              <a16:creationId xmlns:a16="http://schemas.microsoft.com/office/drawing/2014/main" id="{71A9D114-1A8D-4F71-AE2E-29F9A71BF04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4" name="テキスト ボックス 573">
          <a:extLst>
            <a:ext uri="{FF2B5EF4-FFF2-40B4-BE49-F238E27FC236}">
              <a16:creationId xmlns:a16="http://schemas.microsoft.com/office/drawing/2014/main" id="{2936DA57-1825-4456-8963-29EE05256E4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5" name="テキスト ボックス 574">
          <a:extLst>
            <a:ext uri="{FF2B5EF4-FFF2-40B4-BE49-F238E27FC236}">
              <a16:creationId xmlns:a16="http://schemas.microsoft.com/office/drawing/2014/main" id="{9A1C5E84-E02A-4288-90F1-EF5E70F9757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16256</xdr:rowOff>
    </xdr:from>
    <xdr:to>
      <xdr:col>116</xdr:col>
      <xdr:colOff>114300</xdr:colOff>
      <xdr:row>62</xdr:row>
      <xdr:rowOff>117856</xdr:rowOff>
    </xdr:to>
    <xdr:sp macro="" textlink="">
      <xdr:nvSpPr>
        <xdr:cNvPr id="576" name="楕円 575">
          <a:extLst>
            <a:ext uri="{FF2B5EF4-FFF2-40B4-BE49-F238E27FC236}">
              <a16:creationId xmlns:a16="http://schemas.microsoft.com/office/drawing/2014/main" id="{8C751D7D-6277-4F04-ABA8-699725A4C11D}"/>
            </a:ext>
          </a:extLst>
        </xdr:cNvPr>
        <xdr:cNvSpPr/>
      </xdr:nvSpPr>
      <xdr:spPr>
        <a:xfrm>
          <a:off x="22110700" y="1064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166133</xdr:rowOff>
    </xdr:from>
    <xdr:ext cx="469744" cy="259045"/>
    <xdr:sp macro="" textlink="">
      <xdr:nvSpPr>
        <xdr:cNvPr id="577" name="【学校施設】&#10;一人当たり面積該当値テキスト">
          <a:extLst>
            <a:ext uri="{FF2B5EF4-FFF2-40B4-BE49-F238E27FC236}">
              <a16:creationId xmlns:a16="http://schemas.microsoft.com/office/drawing/2014/main" id="{0B3E3C7B-97E4-4D53-987C-FB258E01BD3F}"/>
            </a:ext>
          </a:extLst>
        </xdr:cNvPr>
        <xdr:cNvSpPr txBox="1"/>
      </xdr:nvSpPr>
      <xdr:spPr>
        <a:xfrm>
          <a:off x="22199600" y="10624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17780</xdr:rowOff>
    </xdr:from>
    <xdr:to>
      <xdr:col>112</xdr:col>
      <xdr:colOff>38100</xdr:colOff>
      <xdr:row>62</xdr:row>
      <xdr:rowOff>119380</xdr:rowOff>
    </xdr:to>
    <xdr:sp macro="" textlink="">
      <xdr:nvSpPr>
        <xdr:cNvPr id="578" name="楕円 577">
          <a:extLst>
            <a:ext uri="{FF2B5EF4-FFF2-40B4-BE49-F238E27FC236}">
              <a16:creationId xmlns:a16="http://schemas.microsoft.com/office/drawing/2014/main" id="{E22CAF8F-27DB-4EBA-829D-108C3A101D98}"/>
            </a:ext>
          </a:extLst>
        </xdr:cNvPr>
        <xdr:cNvSpPr/>
      </xdr:nvSpPr>
      <xdr:spPr>
        <a:xfrm>
          <a:off x="21272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67056</xdr:rowOff>
    </xdr:from>
    <xdr:to>
      <xdr:col>116</xdr:col>
      <xdr:colOff>63500</xdr:colOff>
      <xdr:row>62</xdr:row>
      <xdr:rowOff>68580</xdr:rowOff>
    </xdr:to>
    <xdr:cxnSp macro="">
      <xdr:nvCxnSpPr>
        <xdr:cNvPr id="579" name="直線コネクタ 578">
          <a:extLst>
            <a:ext uri="{FF2B5EF4-FFF2-40B4-BE49-F238E27FC236}">
              <a16:creationId xmlns:a16="http://schemas.microsoft.com/office/drawing/2014/main" id="{7160921F-912F-427D-A856-9D763F6E970A}"/>
            </a:ext>
          </a:extLst>
        </xdr:cNvPr>
        <xdr:cNvCxnSpPr/>
      </xdr:nvCxnSpPr>
      <xdr:spPr>
        <a:xfrm flipV="1">
          <a:off x="21323300" y="10696956"/>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44450</xdr:rowOff>
    </xdr:from>
    <xdr:to>
      <xdr:col>107</xdr:col>
      <xdr:colOff>101600</xdr:colOff>
      <xdr:row>62</xdr:row>
      <xdr:rowOff>146050</xdr:rowOff>
    </xdr:to>
    <xdr:sp macro="" textlink="">
      <xdr:nvSpPr>
        <xdr:cNvPr id="580" name="楕円 579">
          <a:extLst>
            <a:ext uri="{FF2B5EF4-FFF2-40B4-BE49-F238E27FC236}">
              <a16:creationId xmlns:a16="http://schemas.microsoft.com/office/drawing/2014/main" id="{0A1A7ADB-10E9-4ABB-971C-3FFAF9185B47}"/>
            </a:ext>
          </a:extLst>
        </xdr:cNvPr>
        <xdr:cNvSpPr/>
      </xdr:nvSpPr>
      <xdr:spPr>
        <a:xfrm>
          <a:off x="20383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68580</xdr:rowOff>
    </xdr:from>
    <xdr:to>
      <xdr:col>111</xdr:col>
      <xdr:colOff>177800</xdr:colOff>
      <xdr:row>62</xdr:row>
      <xdr:rowOff>95250</xdr:rowOff>
    </xdr:to>
    <xdr:cxnSp macro="">
      <xdr:nvCxnSpPr>
        <xdr:cNvPr id="581" name="直線コネクタ 580">
          <a:extLst>
            <a:ext uri="{FF2B5EF4-FFF2-40B4-BE49-F238E27FC236}">
              <a16:creationId xmlns:a16="http://schemas.microsoft.com/office/drawing/2014/main" id="{FB7D1DA3-97EC-4EB9-95B7-B169D090BA74}"/>
            </a:ext>
          </a:extLst>
        </xdr:cNvPr>
        <xdr:cNvCxnSpPr/>
      </xdr:nvCxnSpPr>
      <xdr:spPr>
        <a:xfrm flipV="1">
          <a:off x="20434300" y="106984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39878</xdr:rowOff>
    </xdr:from>
    <xdr:to>
      <xdr:col>102</xdr:col>
      <xdr:colOff>165100</xdr:colOff>
      <xdr:row>62</xdr:row>
      <xdr:rowOff>141478</xdr:rowOff>
    </xdr:to>
    <xdr:sp macro="" textlink="">
      <xdr:nvSpPr>
        <xdr:cNvPr id="582" name="楕円 581">
          <a:extLst>
            <a:ext uri="{FF2B5EF4-FFF2-40B4-BE49-F238E27FC236}">
              <a16:creationId xmlns:a16="http://schemas.microsoft.com/office/drawing/2014/main" id="{2DF90E47-7BF2-4D6B-B656-C10C87376395}"/>
            </a:ext>
          </a:extLst>
        </xdr:cNvPr>
        <xdr:cNvSpPr/>
      </xdr:nvSpPr>
      <xdr:spPr>
        <a:xfrm>
          <a:off x="19494500" y="1066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90678</xdr:rowOff>
    </xdr:from>
    <xdr:to>
      <xdr:col>107</xdr:col>
      <xdr:colOff>50800</xdr:colOff>
      <xdr:row>62</xdr:row>
      <xdr:rowOff>95250</xdr:rowOff>
    </xdr:to>
    <xdr:cxnSp macro="">
      <xdr:nvCxnSpPr>
        <xdr:cNvPr id="583" name="直線コネクタ 582">
          <a:extLst>
            <a:ext uri="{FF2B5EF4-FFF2-40B4-BE49-F238E27FC236}">
              <a16:creationId xmlns:a16="http://schemas.microsoft.com/office/drawing/2014/main" id="{FC675D27-64D5-47EF-867B-250E9FD0D243}"/>
            </a:ext>
          </a:extLst>
        </xdr:cNvPr>
        <xdr:cNvCxnSpPr/>
      </xdr:nvCxnSpPr>
      <xdr:spPr>
        <a:xfrm>
          <a:off x="19545300" y="1072057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584" name="n_1aveValue【学校施設】&#10;一人当たり面積">
          <a:extLst>
            <a:ext uri="{FF2B5EF4-FFF2-40B4-BE49-F238E27FC236}">
              <a16:creationId xmlns:a16="http://schemas.microsoft.com/office/drawing/2014/main" id="{ED1B788D-C1E5-4226-9F60-24F3E5476E73}"/>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585" name="n_2aveValue【学校施設】&#10;一人当たり面積">
          <a:extLst>
            <a:ext uri="{FF2B5EF4-FFF2-40B4-BE49-F238E27FC236}">
              <a16:creationId xmlns:a16="http://schemas.microsoft.com/office/drawing/2014/main" id="{BF5A8014-174A-478E-9D76-A2335D8816D1}"/>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586" name="n_3aveValue【学校施設】&#10;一人当たり面積">
          <a:extLst>
            <a:ext uri="{FF2B5EF4-FFF2-40B4-BE49-F238E27FC236}">
              <a16:creationId xmlns:a16="http://schemas.microsoft.com/office/drawing/2014/main" id="{A7603139-F7AC-4ED3-B7A2-CA615700E9F4}"/>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587" name="n_4aveValue【学校施設】&#10;一人当たり面積">
          <a:extLst>
            <a:ext uri="{FF2B5EF4-FFF2-40B4-BE49-F238E27FC236}">
              <a16:creationId xmlns:a16="http://schemas.microsoft.com/office/drawing/2014/main" id="{BD308AFE-1B56-4191-AEDE-B924FC29B8FC}"/>
            </a:ext>
          </a:extLst>
        </xdr:cNvPr>
        <xdr:cNvSpPr txBox="1"/>
      </xdr:nvSpPr>
      <xdr:spPr>
        <a:xfrm>
          <a:off x="18421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110507</xdr:rowOff>
    </xdr:from>
    <xdr:ext cx="469744" cy="259045"/>
    <xdr:sp macro="" textlink="">
      <xdr:nvSpPr>
        <xdr:cNvPr id="588" name="n_1mainValue【学校施設】&#10;一人当たり面積">
          <a:extLst>
            <a:ext uri="{FF2B5EF4-FFF2-40B4-BE49-F238E27FC236}">
              <a16:creationId xmlns:a16="http://schemas.microsoft.com/office/drawing/2014/main" id="{CE6CF0CE-BFDC-4B7E-A1DE-C49B95BD08F0}"/>
            </a:ext>
          </a:extLst>
        </xdr:cNvPr>
        <xdr:cNvSpPr txBox="1"/>
      </xdr:nvSpPr>
      <xdr:spPr>
        <a:xfrm>
          <a:off x="210757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137177</xdr:rowOff>
    </xdr:from>
    <xdr:ext cx="469744" cy="259045"/>
    <xdr:sp macro="" textlink="">
      <xdr:nvSpPr>
        <xdr:cNvPr id="589" name="n_2mainValue【学校施設】&#10;一人当たり面積">
          <a:extLst>
            <a:ext uri="{FF2B5EF4-FFF2-40B4-BE49-F238E27FC236}">
              <a16:creationId xmlns:a16="http://schemas.microsoft.com/office/drawing/2014/main" id="{332EDDCD-A7E5-471C-AA9F-653F60894E07}"/>
            </a:ext>
          </a:extLst>
        </xdr:cNvPr>
        <xdr:cNvSpPr txBox="1"/>
      </xdr:nvSpPr>
      <xdr:spPr>
        <a:xfrm>
          <a:off x="20199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132605</xdr:rowOff>
    </xdr:from>
    <xdr:ext cx="469744" cy="259045"/>
    <xdr:sp macro="" textlink="">
      <xdr:nvSpPr>
        <xdr:cNvPr id="590" name="n_3mainValue【学校施設】&#10;一人当たり面積">
          <a:extLst>
            <a:ext uri="{FF2B5EF4-FFF2-40B4-BE49-F238E27FC236}">
              <a16:creationId xmlns:a16="http://schemas.microsoft.com/office/drawing/2014/main" id="{729F98AF-52B7-4A05-B7F4-B2C1F16E155A}"/>
            </a:ext>
          </a:extLst>
        </xdr:cNvPr>
        <xdr:cNvSpPr txBox="1"/>
      </xdr:nvSpPr>
      <xdr:spPr>
        <a:xfrm>
          <a:off x="19310427" y="1076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1" name="正方形/長方形 590">
          <a:extLst>
            <a:ext uri="{FF2B5EF4-FFF2-40B4-BE49-F238E27FC236}">
              <a16:creationId xmlns:a16="http://schemas.microsoft.com/office/drawing/2014/main" id="{4B621DCC-57D4-49B0-8E8A-EE83ED4D6C6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2" name="正方形/長方形 591">
          <a:extLst>
            <a:ext uri="{FF2B5EF4-FFF2-40B4-BE49-F238E27FC236}">
              <a16:creationId xmlns:a16="http://schemas.microsoft.com/office/drawing/2014/main" id="{258FF74C-FD9E-49E2-ADD2-6C7F197B08D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3" name="正方形/長方形 592">
          <a:extLst>
            <a:ext uri="{FF2B5EF4-FFF2-40B4-BE49-F238E27FC236}">
              <a16:creationId xmlns:a16="http://schemas.microsoft.com/office/drawing/2014/main" id="{3143210A-A91D-48D4-BCB9-CDD75951815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4" name="正方形/長方形 593">
          <a:extLst>
            <a:ext uri="{FF2B5EF4-FFF2-40B4-BE49-F238E27FC236}">
              <a16:creationId xmlns:a16="http://schemas.microsoft.com/office/drawing/2014/main" id="{1803CACD-99FC-4BF2-8477-4570CD6DE27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5" name="正方形/長方形 594">
          <a:extLst>
            <a:ext uri="{FF2B5EF4-FFF2-40B4-BE49-F238E27FC236}">
              <a16:creationId xmlns:a16="http://schemas.microsoft.com/office/drawing/2014/main" id="{AC3A06E7-F1F4-4769-8890-3A1DE98C81A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6" name="正方形/長方形 595">
          <a:extLst>
            <a:ext uri="{FF2B5EF4-FFF2-40B4-BE49-F238E27FC236}">
              <a16:creationId xmlns:a16="http://schemas.microsoft.com/office/drawing/2014/main" id="{3BBE0873-3784-4C1F-9841-C6D04615BFE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7" name="正方形/長方形 596">
          <a:extLst>
            <a:ext uri="{FF2B5EF4-FFF2-40B4-BE49-F238E27FC236}">
              <a16:creationId xmlns:a16="http://schemas.microsoft.com/office/drawing/2014/main" id="{6C1D186B-DDEC-48AF-9B6F-F3D50E34C9A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8" name="正方形/長方形 597">
          <a:extLst>
            <a:ext uri="{FF2B5EF4-FFF2-40B4-BE49-F238E27FC236}">
              <a16:creationId xmlns:a16="http://schemas.microsoft.com/office/drawing/2014/main" id="{8A08AB52-06A4-4A03-9A85-458F76FFBE2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99" name="テキスト ボックス 598">
          <a:extLst>
            <a:ext uri="{FF2B5EF4-FFF2-40B4-BE49-F238E27FC236}">
              <a16:creationId xmlns:a16="http://schemas.microsoft.com/office/drawing/2014/main" id="{9A904E85-FD8B-4AB7-B1B3-765CA0054AF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0" name="直線コネクタ 599">
          <a:extLst>
            <a:ext uri="{FF2B5EF4-FFF2-40B4-BE49-F238E27FC236}">
              <a16:creationId xmlns:a16="http://schemas.microsoft.com/office/drawing/2014/main" id="{F74B222F-5432-4ED4-B1F9-7C7EA18E526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1" name="テキスト ボックス 600">
          <a:extLst>
            <a:ext uri="{FF2B5EF4-FFF2-40B4-BE49-F238E27FC236}">
              <a16:creationId xmlns:a16="http://schemas.microsoft.com/office/drawing/2014/main" id="{2DA2C7AC-538A-44AD-ABD4-973D5263355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02" name="直線コネクタ 601">
          <a:extLst>
            <a:ext uri="{FF2B5EF4-FFF2-40B4-BE49-F238E27FC236}">
              <a16:creationId xmlns:a16="http://schemas.microsoft.com/office/drawing/2014/main" id="{494E054D-B517-4993-BFEC-819AC94B823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03" name="テキスト ボックス 602">
          <a:extLst>
            <a:ext uri="{FF2B5EF4-FFF2-40B4-BE49-F238E27FC236}">
              <a16:creationId xmlns:a16="http://schemas.microsoft.com/office/drawing/2014/main" id="{1C94FF5C-820B-4144-954E-57F068A1167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04" name="直線コネクタ 603">
          <a:extLst>
            <a:ext uri="{FF2B5EF4-FFF2-40B4-BE49-F238E27FC236}">
              <a16:creationId xmlns:a16="http://schemas.microsoft.com/office/drawing/2014/main" id="{87C2C8BD-BA99-4868-B387-654EB480FD9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05" name="テキスト ボックス 604">
          <a:extLst>
            <a:ext uri="{FF2B5EF4-FFF2-40B4-BE49-F238E27FC236}">
              <a16:creationId xmlns:a16="http://schemas.microsoft.com/office/drawing/2014/main" id="{8E2A524F-DC59-44C0-AF3F-FC309832A59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06" name="直線コネクタ 605">
          <a:extLst>
            <a:ext uri="{FF2B5EF4-FFF2-40B4-BE49-F238E27FC236}">
              <a16:creationId xmlns:a16="http://schemas.microsoft.com/office/drawing/2014/main" id="{D7B4EFCB-B055-46A4-B0BD-D2F154872C7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07" name="テキスト ボックス 606">
          <a:extLst>
            <a:ext uri="{FF2B5EF4-FFF2-40B4-BE49-F238E27FC236}">
              <a16:creationId xmlns:a16="http://schemas.microsoft.com/office/drawing/2014/main" id="{11D4EAC3-54C0-4BA4-B10B-00D4D5AF78A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08" name="直線コネクタ 607">
          <a:extLst>
            <a:ext uri="{FF2B5EF4-FFF2-40B4-BE49-F238E27FC236}">
              <a16:creationId xmlns:a16="http://schemas.microsoft.com/office/drawing/2014/main" id="{21FFFE61-5C86-4F75-8FFD-ED32528DBA4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09" name="テキスト ボックス 608">
          <a:extLst>
            <a:ext uri="{FF2B5EF4-FFF2-40B4-BE49-F238E27FC236}">
              <a16:creationId xmlns:a16="http://schemas.microsoft.com/office/drawing/2014/main" id="{6833BA3E-554A-42A4-AD2B-A5EAE124E2B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0" name="直線コネクタ 609">
          <a:extLst>
            <a:ext uri="{FF2B5EF4-FFF2-40B4-BE49-F238E27FC236}">
              <a16:creationId xmlns:a16="http://schemas.microsoft.com/office/drawing/2014/main" id="{85074246-56DA-48E9-9804-AE1A3F02129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11" name="テキスト ボックス 610">
          <a:extLst>
            <a:ext uri="{FF2B5EF4-FFF2-40B4-BE49-F238E27FC236}">
              <a16:creationId xmlns:a16="http://schemas.microsoft.com/office/drawing/2014/main" id="{3A39A528-24A3-47C4-AF6C-AE6D61958C7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2" name="直線コネクタ 611">
          <a:extLst>
            <a:ext uri="{FF2B5EF4-FFF2-40B4-BE49-F238E27FC236}">
              <a16:creationId xmlns:a16="http://schemas.microsoft.com/office/drawing/2014/main" id="{5B99A2D1-CBCB-4570-8C26-677C9B012E5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13" name="テキスト ボックス 612">
          <a:extLst>
            <a:ext uri="{FF2B5EF4-FFF2-40B4-BE49-F238E27FC236}">
              <a16:creationId xmlns:a16="http://schemas.microsoft.com/office/drawing/2014/main" id="{30B08F88-0F25-4B47-8D57-57CF84332E9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14" name="【児童館】&#10;有形固定資産減価償却率グラフ枠">
          <a:extLst>
            <a:ext uri="{FF2B5EF4-FFF2-40B4-BE49-F238E27FC236}">
              <a16:creationId xmlns:a16="http://schemas.microsoft.com/office/drawing/2014/main" id="{F88C682D-B4BF-43D8-B9B2-52D3FF96CA6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15" name="直線コネクタ 614">
          <a:extLst>
            <a:ext uri="{FF2B5EF4-FFF2-40B4-BE49-F238E27FC236}">
              <a16:creationId xmlns:a16="http://schemas.microsoft.com/office/drawing/2014/main" id="{86EB4299-E949-4782-BBA6-FD5E26139251}"/>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16" name="【児童館】&#10;有形固定資産減価償却率最小値テキスト">
          <a:extLst>
            <a:ext uri="{FF2B5EF4-FFF2-40B4-BE49-F238E27FC236}">
              <a16:creationId xmlns:a16="http://schemas.microsoft.com/office/drawing/2014/main" id="{6C73E81A-8E71-4B1D-A434-7B0C946612EE}"/>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17" name="直線コネクタ 616">
          <a:extLst>
            <a:ext uri="{FF2B5EF4-FFF2-40B4-BE49-F238E27FC236}">
              <a16:creationId xmlns:a16="http://schemas.microsoft.com/office/drawing/2014/main" id="{8BB1E19D-768C-4273-9C73-529C085B2678}"/>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18" name="【児童館】&#10;有形固定資産減価償却率最大値テキスト">
          <a:extLst>
            <a:ext uri="{FF2B5EF4-FFF2-40B4-BE49-F238E27FC236}">
              <a16:creationId xmlns:a16="http://schemas.microsoft.com/office/drawing/2014/main" id="{3766DA31-C336-43A1-9AF3-1EA8AC78A00F}"/>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19" name="直線コネクタ 618">
          <a:extLst>
            <a:ext uri="{FF2B5EF4-FFF2-40B4-BE49-F238E27FC236}">
              <a16:creationId xmlns:a16="http://schemas.microsoft.com/office/drawing/2014/main" id="{2250575D-27D8-49DB-B6FB-C70173ADDF32}"/>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20" name="【児童館】&#10;有形固定資産減価償却率平均値テキスト">
          <a:extLst>
            <a:ext uri="{FF2B5EF4-FFF2-40B4-BE49-F238E27FC236}">
              <a16:creationId xmlns:a16="http://schemas.microsoft.com/office/drawing/2014/main" id="{0A391F86-8333-47ED-8DCE-977284C20328}"/>
            </a:ext>
          </a:extLst>
        </xdr:cNvPr>
        <xdr:cNvSpPr txBox="1"/>
      </xdr:nvSpPr>
      <xdr:spPr>
        <a:xfrm>
          <a:off x="16357600" y="14116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21" name="フローチャート: 判断 620">
          <a:extLst>
            <a:ext uri="{FF2B5EF4-FFF2-40B4-BE49-F238E27FC236}">
              <a16:creationId xmlns:a16="http://schemas.microsoft.com/office/drawing/2014/main" id="{0D6D3B0A-DD6C-4CB8-8EF6-1F58A85E6231}"/>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22" name="フローチャート: 判断 621">
          <a:extLst>
            <a:ext uri="{FF2B5EF4-FFF2-40B4-BE49-F238E27FC236}">
              <a16:creationId xmlns:a16="http://schemas.microsoft.com/office/drawing/2014/main" id="{B12EF440-0795-48A8-9955-D3247B5B5F0E}"/>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23" name="フローチャート: 判断 622">
          <a:extLst>
            <a:ext uri="{FF2B5EF4-FFF2-40B4-BE49-F238E27FC236}">
              <a16:creationId xmlns:a16="http://schemas.microsoft.com/office/drawing/2014/main" id="{FC6BAA6E-84E9-421B-9F5E-1721D8E5D794}"/>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24" name="フローチャート: 判断 623">
          <a:extLst>
            <a:ext uri="{FF2B5EF4-FFF2-40B4-BE49-F238E27FC236}">
              <a16:creationId xmlns:a16="http://schemas.microsoft.com/office/drawing/2014/main" id="{4FC929CE-9F95-458D-B7E9-99348A9204AC}"/>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25" name="フローチャート: 判断 624">
          <a:extLst>
            <a:ext uri="{FF2B5EF4-FFF2-40B4-BE49-F238E27FC236}">
              <a16:creationId xmlns:a16="http://schemas.microsoft.com/office/drawing/2014/main" id="{8CBC8923-C2E9-4888-A230-102EC13D9A68}"/>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C9B155B0-D4E3-4C14-A354-1F8493B0C69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5969BEDA-5F8C-444D-861A-375A4D14D71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5D110991-672E-4A6B-A712-9D10A73DA14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288A4032-95BB-4810-82C3-4B4799C0B36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0" name="テキスト ボックス 629">
          <a:extLst>
            <a:ext uri="{FF2B5EF4-FFF2-40B4-BE49-F238E27FC236}">
              <a16:creationId xmlns:a16="http://schemas.microsoft.com/office/drawing/2014/main" id="{2217AC84-D9CB-4BB8-BB88-4D721E3149F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166370</xdr:rowOff>
    </xdr:from>
    <xdr:to>
      <xdr:col>85</xdr:col>
      <xdr:colOff>177800</xdr:colOff>
      <xdr:row>84</xdr:row>
      <xdr:rowOff>96520</xdr:rowOff>
    </xdr:to>
    <xdr:sp macro="" textlink="">
      <xdr:nvSpPr>
        <xdr:cNvPr id="631" name="楕円 630">
          <a:extLst>
            <a:ext uri="{FF2B5EF4-FFF2-40B4-BE49-F238E27FC236}">
              <a16:creationId xmlns:a16="http://schemas.microsoft.com/office/drawing/2014/main" id="{D59FCB50-FB16-4C65-AA55-C2106F6D3460}"/>
            </a:ext>
          </a:extLst>
        </xdr:cNvPr>
        <xdr:cNvSpPr/>
      </xdr:nvSpPr>
      <xdr:spPr>
        <a:xfrm>
          <a:off x="16268700" y="1439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144797</xdr:rowOff>
    </xdr:from>
    <xdr:ext cx="405111" cy="259045"/>
    <xdr:sp macro="" textlink="">
      <xdr:nvSpPr>
        <xdr:cNvPr id="632" name="【児童館】&#10;有形固定資産減価償却率該当値テキスト">
          <a:extLst>
            <a:ext uri="{FF2B5EF4-FFF2-40B4-BE49-F238E27FC236}">
              <a16:creationId xmlns:a16="http://schemas.microsoft.com/office/drawing/2014/main" id="{B02D2B4B-3AC9-4E34-9ACB-F45DFE3EF0FE}"/>
            </a:ext>
          </a:extLst>
        </xdr:cNvPr>
        <xdr:cNvSpPr txBox="1"/>
      </xdr:nvSpPr>
      <xdr:spPr>
        <a:xfrm>
          <a:off x="16357600" y="1437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147320</xdr:rowOff>
    </xdr:from>
    <xdr:to>
      <xdr:col>81</xdr:col>
      <xdr:colOff>101600</xdr:colOff>
      <xdr:row>84</xdr:row>
      <xdr:rowOff>77470</xdr:rowOff>
    </xdr:to>
    <xdr:sp macro="" textlink="">
      <xdr:nvSpPr>
        <xdr:cNvPr id="633" name="楕円 632">
          <a:extLst>
            <a:ext uri="{FF2B5EF4-FFF2-40B4-BE49-F238E27FC236}">
              <a16:creationId xmlns:a16="http://schemas.microsoft.com/office/drawing/2014/main" id="{D6950D12-E85D-45B7-84DB-64C7B602B931}"/>
            </a:ext>
          </a:extLst>
        </xdr:cNvPr>
        <xdr:cNvSpPr/>
      </xdr:nvSpPr>
      <xdr:spPr>
        <a:xfrm>
          <a:off x="15430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26670</xdr:rowOff>
    </xdr:from>
    <xdr:to>
      <xdr:col>85</xdr:col>
      <xdr:colOff>127000</xdr:colOff>
      <xdr:row>84</xdr:row>
      <xdr:rowOff>45720</xdr:rowOff>
    </xdr:to>
    <xdr:cxnSp macro="">
      <xdr:nvCxnSpPr>
        <xdr:cNvPr id="634" name="直線コネクタ 633">
          <a:extLst>
            <a:ext uri="{FF2B5EF4-FFF2-40B4-BE49-F238E27FC236}">
              <a16:creationId xmlns:a16="http://schemas.microsoft.com/office/drawing/2014/main" id="{9D80CD11-A81F-42BA-A713-3EF3F5CD898F}"/>
            </a:ext>
          </a:extLst>
        </xdr:cNvPr>
        <xdr:cNvCxnSpPr/>
      </xdr:nvCxnSpPr>
      <xdr:spPr>
        <a:xfrm>
          <a:off x="15481300" y="1442847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128270</xdr:rowOff>
    </xdr:from>
    <xdr:to>
      <xdr:col>76</xdr:col>
      <xdr:colOff>165100</xdr:colOff>
      <xdr:row>84</xdr:row>
      <xdr:rowOff>58420</xdr:rowOff>
    </xdr:to>
    <xdr:sp macro="" textlink="">
      <xdr:nvSpPr>
        <xdr:cNvPr id="635" name="楕円 634">
          <a:extLst>
            <a:ext uri="{FF2B5EF4-FFF2-40B4-BE49-F238E27FC236}">
              <a16:creationId xmlns:a16="http://schemas.microsoft.com/office/drawing/2014/main" id="{AB43978C-FBC8-40A4-B78F-8676A846F4D3}"/>
            </a:ext>
          </a:extLst>
        </xdr:cNvPr>
        <xdr:cNvSpPr/>
      </xdr:nvSpPr>
      <xdr:spPr>
        <a:xfrm>
          <a:off x="145415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7620</xdr:rowOff>
    </xdr:from>
    <xdr:to>
      <xdr:col>81</xdr:col>
      <xdr:colOff>50800</xdr:colOff>
      <xdr:row>84</xdr:row>
      <xdr:rowOff>26670</xdr:rowOff>
    </xdr:to>
    <xdr:cxnSp macro="">
      <xdr:nvCxnSpPr>
        <xdr:cNvPr id="636" name="直線コネクタ 635">
          <a:extLst>
            <a:ext uri="{FF2B5EF4-FFF2-40B4-BE49-F238E27FC236}">
              <a16:creationId xmlns:a16="http://schemas.microsoft.com/office/drawing/2014/main" id="{3B76A442-0045-450B-AA34-20631CCE0E82}"/>
            </a:ext>
          </a:extLst>
        </xdr:cNvPr>
        <xdr:cNvCxnSpPr/>
      </xdr:nvCxnSpPr>
      <xdr:spPr>
        <a:xfrm>
          <a:off x="14592300" y="144094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154939</xdr:rowOff>
    </xdr:from>
    <xdr:to>
      <xdr:col>72</xdr:col>
      <xdr:colOff>38100</xdr:colOff>
      <xdr:row>85</xdr:row>
      <xdr:rowOff>85089</xdr:rowOff>
    </xdr:to>
    <xdr:sp macro="" textlink="">
      <xdr:nvSpPr>
        <xdr:cNvPr id="637" name="楕円 636">
          <a:extLst>
            <a:ext uri="{FF2B5EF4-FFF2-40B4-BE49-F238E27FC236}">
              <a16:creationId xmlns:a16="http://schemas.microsoft.com/office/drawing/2014/main" id="{72CD7CFE-1C0D-4555-96AF-0633DC71AFFF}"/>
            </a:ext>
          </a:extLst>
        </xdr:cNvPr>
        <xdr:cNvSpPr/>
      </xdr:nvSpPr>
      <xdr:spPr>
        <a:xfrm>
          <a:off x="136525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7620</xdr:rowOff>
    </xdr:from>
    <xdr:to>
      <xdr:col>76</xdr:col>
      <xdr:colOff>114300</xdr:colOff>
      <xdr:row>85</xdr:row>
      <xdr:rowOff>34289</xdr:rowOff>
    </xdr:to>
    <xdr:cxnSp macro="">
      <xdr:nvCxnSpPr>
        <xdr:cNvPr id="638" name="直線コネクタ 637">
          <a:extLst>
            <a:ext uri="{FF2B5EF4-FFF2-40B4-BE49-F238E27FC236}">
              <a16:creationId xmlns:a16="http://schemas.microsoft.com/office/drawing/2014/main" id="{42384EB5-7930-4CEF-BA7D-E8DB6B8D2BDE}"/>
            </a:ext>
          </a:extLst>
        </xdr:cNvPr>
        <xdr:cNvCxnSpPr/>
      </xdr:nvCxnSpPr>
      <xdr:spPr>
        <a:xfrm flipV="1">
          <a:off x="13703300" y="14409420"/>
          <a:ext cx="889000" cy="19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39" name="n_1aveValue【児童館】&#10;有形固定資産減価償却率">
          <a:extLst>
            <a:ext uri="{FF2B5EF4-FFF2-40B4-BE49-F238E27FC236}">
              <a16:creationId xmlns:a16="http://schemas.microsoft.com/office/drawing/2014/main" id="{59346359-3261-4CA5-B13D-0A793D4CEF4C}"/>
            </a:ext>
          </a:extLst>
        </xdr:cNvPr>
        <xdr:cNvSpPr txBox="1"/>
      </xdr:nvSpPr>
      <xdr:spPr>
        <a:xfrm>
          <a:off x="15266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40" name="n_2aveValue【児童館】&#10;有形固定資産減価償却率">
          <a:extLst>
            <a:ext uri="{FF2B5EF4-FFF2-40B4-BE49-F238E27FC236}">
              <a16:creationId xmlns:a16="http://schemas.microsoft.com/office/drawing/2014/main" id="{3D2A15A8-C68A-4DBA-9869-AF79AFABE63B}"/>
            </a:ext>
          </a:extLst>
        </xdr:cNvPr>
        <xdr:cNvSpPr txBox="1"/>
      </xdr:nvSpPr>
      <xdr:spPr>
        <a:xfrm>
          <a:off x="14389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41" name="n_3aveValue【児童館】&#10;有形固定資産減価償却率">
          <a:extLst>
            <a:ext uri="{FF2B5EF4-FFF2-40B4-BE49-F238E27FC236}">
              <a16:creationId xmlns:a16="http://schemas.microsoft.com/office/drawing/2014/main" id="{EB1BDD7C-F080-472B-83E2-17E78F6B7A67}"/>
            </a:ext>
          </a:extLst>
        </xdr:cNvPr>
        <xdr:cNvSpPr txBox="1"/>
      </xdr:nvSpPr>
      <xdr:spPr>
        <a:xfrm>
          <a:off x="13500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642" name="n_4aveValue【児童館】&#10;有形固定資産減価償却率">
          <a:extLst>
            <a:ext uri="{FF2B5EF4-FFF2-40B4-BE49-F238E27FC236}">
              <a16:creationId xmlns:a16="http://schemas.microsoft.com/office/drawing/2014/main" id="{5A2604AD-7F61-401E-9AC4-D756A1E817CB}"/>
            </a:ext>
          </a:extLst>
        </xdr:cNvPr>
        <xdr:cNvSpPr txBox="1"/>
      </xdr:nvSpPr>
      <xdr:spPr>
        <a:xfrm>
          <a:off x="126117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68597</xdr:rowOff>
    </xdr:from>
    <xdr:ext cx="405111" cy="259045"/>
    <xdr:sp macro="" textlink="">
      <xdr:nvSpPr>
        <xdr:cNvPr id="643" name="n_1mainValue【児童館】&#10;有形固定資産減価償却率">
          <a:extLst>
            <a:ext uri="{FF2B5EF4-FFF2-40B4-BE49-F238E27FC236}">
              <a16:creationId xmlns:a16="http://schemas.microsoft.com/office/drawing/2014/main" id="{2F3754D7-4583-44EF-A149-C51FAF32083F}"/>
            </a:ext>
          </a:extLst>
        </xdr:cNvPr>
        <xdr:cNvSpPr txBox="1"/>
      </xdr:nvSpPr>
      <xdr:spPr>
        <a:xfrm>
          <a:off x="152660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49547</xdr:rowOff>
    </xdr:from>
    <xdr:ext cx="405111" cy="259045"/>
    <xdr:sp macro="" textlink="">
      <xdr:nvSpPr>
        <xdr:cNvPr id="644" name="n_2mainValue【児童館】&#10;有形固定資産減価償却率">
          <a:extLst>
            <a:ext uri="{FF2B5EF4-FFF2-40B4-BE49-F238E27FC236}">
              <a16:creationId xmlns:a16="http://schemas.microsoft.com/office/drawing/2014/main" id="{990C29F8-DDF2-4C6C-A9FD-265E4C610E64}"/>
            </a:ext>
          </a:extLst>
        </xdr:cNvPr>
        <xdr:cNvSpPr txBox="1"/>
      </xdr:nvSpPr>
      <xdr:spPr>
        <a:xfrm>
          <a:off x="14389744" y="1445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76216</xdr:rowOff>
    </xdr:from>
    <xdr:ext cx="405111" cy="259045"/>
    <xdr:sp macro="" textlink="">
      <xdr:nvSpPr>
        <xdr:cNvPr id="645" name="n_3mainValue【児童館】&#10;有形固定資産減価償却率">
          <a:extLst>
            <a:ext uri="{FF2B5EF4-FFF2-40B4-BE49-F238E27FC236}">
              <a16:creationId xmlns:a16="http://schemas.microsoft.com/office/drawing/2014/main" id="{DD652E4E-E888-4664-8A9C-EA7516EBD73D}"/>
            </a:ext>
          </a:extLst>
        </xdr:cNvPr>
        <xdr:cNvSpPr txBox="1"/>
      </xdr:nvSpPr>
      <xdr:spPr>
        <a:xfrm>
          <a:off x="13500744" y="1464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46" name="正方形/長方形 645">
          <a:extLst>
            <a:ext uri="{FF2B5EF4-FFF2-40B4-BE49-F238E27FC236}">
              <a16:creationId xmlns:a16="http://schemas.microsoft.com/office/drawing/2014/main" id="{E3B3433D-60BF-4E66-B973-76D3A15D80A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7" name="正方形/長方形 646">
          <a:extLst>
            <a:ext uri="{FF2B5EF4-FFF2-40B4-BE49-F238E27FC236}">
              <a16:creationId xmlns:a16="http://schemas.microsoft.com/office/drawing/2014/main" id="{CB460AC2-4B41-47A7-BA78-634EB0EACB5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8" name="正方形/長方形 647">
          <a:extLst>
            <a:ext uri="{FF2B5EF4-FFF2-40B4-BE49-F238E27FC236}">
              <a16:creationId xmlns:a16="http://schemas.microsoft.com/office/drawing/2014/main" id="{D5075F09-08D9-4EAA-83C3-0794BE9E93F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9" name="正方形/長方形 648">
          <a:extLst>
            <a:ext uri="{FF2B5EF4-FFF2-40B4-BE49-F238E27FC236}">
              <a16:creationId xmlns:a16="http://schemas.microsoft.com/office/drawing/2014/main" id="{C1626876-07F5-4C7F-BB60-46486B76359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0" name="正方形/長方形 649">
          <a:extLst>
            <a:ext uri="{FF2B5EF4-FFF2-40B4-BE49-F238E27FC236}">
              <a16:creationId xmlns:a16="http://schemas.microsoft.com/office/drawing/2014/main" id="{B05CC148-25DD-4F40-BA08-638705F980F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1" name="正方形/長方形 650">
          <a:extLst>
            <a:ext uri="{FF2B5EF4-FFF2-40B4-BE49-F238E27FC236}">
              <a16:creationId xmlns:a16="http://schemas.microsoft.com/office/drawing/2014/main" id="{7DF19360-C04B-4EA2-80DF-81B02838DBE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2" name="正方形/長方形 651">
          <a:extLst>
            <a:ext uri="{FF2B5EF4-FFF2-40B4-BE49-F238E27FC236}">
              <a16:creationId xmlns:a16="http://schemas.microsoft.com/office/drawing/2014/main" id="{6E15036F-F24F-44C1-9AA7-AE93663F966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3" name="正方形/長方形 652">
          <a:extLst>
            <a:ext uri="{FF2B5EF4-FFF2-40B4-BE49-F238E27FC236}">
              <a16:creationId xmlns:a16="http://schemas.microsoft.com/office/drawing/2014/main" id="{4BBA3AEF-61C5-4BF4-9F57-ABF3EE8AC88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4" name="テキスト ボックス 653">
          <a:extLst>
            <a:ext uri="{FF2B5EF4-FFF2-40B4-BE49-F238E27FC236}">
              <a16:creationId xmlns:a16="http://schemas.microsoft.com/office/drawing/2014/main" id="{1E9DF4B3-D9A4-4CEA-B549-1D08120A961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5" name="直線コネクタ 654">
          <a:extLst>
            <a:ext uri="{FF2B5EF4-FFF2-40B4-BE49-F238E27FC236}">
              <a16:creationId xmlns:a16="http://schemas.microsoft.com/office/drawing/2014/main" id="{D8EA041E-7612-4B10-A49C-8C82BD47D01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56" name="直線コネクタ 655">
          <a:extLst>
            <a:ext uri="{FF2B5EF4-FFF2-40B4-BE49-F238E27FC236}">
              <a16:creationId xmlns:a16="http://schemas.microsoft.com/office/drawing/2014/main" id="{91719E09-1313-4590-9017-67277928BB67}"/>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57" name="テキスト ボックス 656">
          <a:extLst>
            <a:ext uri="{FF2B5EF4-FFF2-40B4-BE49-F238E27FC236}">
              <a16:creationId xmlns:a16="http://schemas.microsoft.com/office/drawing/2014/main" id="{3649F124-A1E1-4CC3-BF5E-5AB292A5D24F}"/>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58" name="直線コネクタ 657">
          <a:extLst>
            <a:ext uri="{FF2B5EF4-FFF2-40B4-BE49-F238E27FC236}">
              <a16:creationId xmlns:a16="http://schemas.microsoft.com/office/drawing/2014/main" id="{7E9A3B76-5B40-43C9-8F9D-09D249EA8B5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59" name="テキスト ボックス 658">
          <a:extLst>
            <a:ext uri="{FF2B5EF4-FFF2-40B4-BE49-F238E27FC236}">
              <a16:creationId xmlns:a16="http://schemas.microsoft.com/office/drawing/2014/main" id="{5C61B52F-29B7-48D3-9FC9-307FED7B0318}"/>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60" name="直線コネクタ 659">
          <a:extLst>
            <a:ext uri="{FF2B5EF4-FFF2-40B4-BE49-F238E27FC236}">
              <a16:creationId xmlns:a16="http://schemas.microsoft.com/office/drawing/2014/main" id="{DE9EB143-11DC-486C-81E5-E5912B0393F3}"/>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61" name="テキスト ボックス 660">
          <a:extLst>
            <a:ext uri="{FF2B5EF4-FFF2-40B4-BE49-F238E27FC236}">
              <a16:creationId xmlns:a16="http://schemas.microsoft.com/office/drawing/2014/main" id="{D56C1095-2B46-475C-8FF2-1538EC5448E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62" name="直線コネクタ 661">
          <a:extLst>
            <a:ext uri="{FF2B5EF4-FFF2-40B4-BE49-F238E27FC236}">
              <a16:creationId xmlns:a16="http://schemas.microsoft.com/office/drawing/2014/main" id="{84842C74-FD24-4E01-AF76-A571F228B06A}"/>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63" name="テキスト ボックス 662">
          <a:extLst>
            <a:ext uri="{FF2B5EF4-FFF2-40B4-BE49-F238E27FC236}">
              <a16:creationId xmlns:a16="http://schemas.microsoft.com/office/drawing/2014/main" id="{7C7A6603-70E3-4D89-A608-BB5FF143036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64" name="直線コネクタ 663">
          <a:extLst>
            <a:ext uri="{FF2B5EF4-FFF2-40B4-BE49-F238E27FC236}">
              <a16:creationId xmlns:a16="http://schemas.microsoft.com/office/drawing/2014/main" id="{088A96FF-00BE-4068-A4F4-F326F0FA4E1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65" name="テキスト ボックス 664">
          <a:extLst>
            <a:ext uri="{FF2B5EF4-FFF2-40B4-BE49-F238E27FC236}">
              <a16:creationId xmlns:a16="http://schemas.microsoft.com/office/drawing/2014/main" id="{1870C9EA-EC1D-47B0-B16F-542DF11EE702}"/>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66" name="直線コネクタ 665">
          <a:extLst>
            <a:ext uri="{FF2B5EF4-FFF2-40B4-BE49-F238E27FC236}">
              <a16:creationId xmlns:a16="http://schemas.microsoft.com/office/drawing/2014/main" id="{5C4065FD-3586-4882-B008-ABF4E4A959D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67" name="テキスト ボックス 666">
          <a:extLst>
            <a:ext uri="{FF2B5EF4-FFF2-40B4-BE49-F238E27FC236}">
              <a16:creationId xmlns:a16="http://schemas.microsoft.com/office/drawing/2014/main" id="{30BEBD81-AB66-4490-8754-85CCECFFE598}"/>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8" name="直線コネクタ 667">
          <a:extLst>
            <a:ext uri="{FF2B5EF4-FFF2-40B4-BE49-F238E27FC236}">
              <a16:creationId xmlns:a16="http://schemas.microsoft.com/office/drawing/2014/main" id="{D4C7110E-F145-448F-815E-120CA999391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69" name="テキスト ボックス 668">
          <a:extLst>
            <a:ext uri="{FF2B5EF4-FFF2-40B4-BE49-F238E27FC236}">
              <a16:creationId xmlns:a16="http://schemas.microsoft.com/office/drawing/2014/main" id="{F66F549F-4F3A-4FDF-8DF1-B0374F31DCC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0" name="【児童館】&#10;一人当たり面積グラフ枠">
          <a:extLst>
            <a:ext uri="{FF2B5EF4-FFF2-40B4-BE49-F238E27FC236}">
              <a16:creationId xmlns:a16="http://schemas.microsoft.com/office/drawing/2014/main" id="{9BB227CC-A2E4-4A2F-B8F8-0859A498D61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671" name="直線コネクタ 670">
          <a:extLst>
            <a:ext uri="{FF2B5EF4-FFF2-40B4-BE49-F238E27FC236}">
              <a16:creationId xmlns:a16="http://schemas.microsoft.com/office/drawing/2014/main" id="{209F50C8-3932-4BF7-82B8-53B0D0FC65AF}"/>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672" name="【児童館】&#10;一人当たり面積最小値テキスト">
          <a:extLst>
            <a:ext uri="{FF2B5EF4-FFF2-40B4-BE49-F238E27FC236}">
              <a16:creationId xmlns:a16="http://schemas.microsoft.com/office/drawing/2014/main" id="{A1B59E3E-9296-499A-81BE-9007B3D67098}"/>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673" name="直線コネクタ 672">
          <a:extLst>
            <a:ext uri="{FF2B5EF4-FFF2-40B4-BE49-F238E27FC236}">
              <a16:creationId xmlns:a16="http://schemas.microsoft.com/office/drawing/2014/main" id="{A984CD35-24A9-43D7-B79C-D7C8B15188DA}"/>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674" name="【児童館】&#10;一人当たり面積最大値テキスト">
          <a:extLst>
            <a:ext uri="{FF2B5EF4-FFF2-40B4-BE49-F238E27FC236}">
              <a16:creationId xmlns:a16="http://schemas.microsoft.com/office/drawing/2014/main" id="{B46966B6-B1ED-4D39-A15A-ED97CE76DFB6}"/>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675" name="直線コネクタ 674">
          <a:extLst>
            <a:ext uri="{FF2B5EF4-FFF2-40B4-BE49-F238E27FC236}">
              <a16:creationId xmlns:a16="http://schemas.microsoft.com/office/drawing/2014/main" id="{A7493CF8-4607-464A-8BE8-F46B26BAE47A}"/>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676" name="【児童館】&#10;一人当たり面積平均値テキスト">
          <a:extLst>
            <a:ext uri="{FF2B5EF4-FFF2-40B4-BE49-F238E27FC236}">
              <a16:creationId xmlns:a16="http://schemas.microsoft.com/office/drawing/2014/main" id="{6856E312-BF6B-4D3A-9376-06EBF7B67E22}"/>
            </a:ext>
          </a:extLst>
        </xdr:cNvPr>
        <xdr:cNvSpPr txBox="1"/>
      </xdr:nvSpPr>
      <xdr:spPr>
        <a:xfrm>
          <a:off x="22199600" y="1440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677" name="フローチャート: 判断 676">
          <a:extLst>
            <a:ext uri="{FF2B5EF4-FFF2-40B4-BE49-F238E27FC236}">
              <a16:creationId xmlns:a16="http://schemas.microsoft.com/office/drawing/2014/main" id="{65AFC083-2861-4B4D-B9F8-E7206FF6F6B0}"/>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678" name="フローチャート: 判断 677">
          <a:extLst>
            <a:ext uri="{FF2B5EF4-FFF2-40B4-BE49-F238E27FC236}">
              <a16:creationId xmlns:a16="http://schemas.microsoft.com/office/drawing/2014/main" id="{E65173FA-FEAB-4737-83EA-008C3B247B85}"/>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679" name="フローチャート: 判断 678">
          <a:extLst>
            <a:ext uri="{FF2B5EF4-FFF2-40B4-BE49-F238E27FC236}">
              <a16:creationId xmlns:a16="http://schemas.microsoft.com/office/drawing/2014/main" id="{7D65E2E8-9176-4A32-8A3A-BEE4427F3A6D}"/>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680" name="フローチャート: 判断 679">
          <a:extLst>
            <a:ext uri="{FF2B5EF4-FFF2-40B4-BE49-F238E27FC236}">
              <a16:creationId xmlns:a16="http://schemas.microsoft.com/office/drawing/2014/main" id="{74026468-330D-4E36-BCC5-1F4B33E116EC}"/>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681" name="フローチャート: 判断 680">
          <a:extLst>
            <a:ext uri="{FF2B5EF4-FFF2-40B4-BE49-F238E27FC236}">
              <a16:creationId xmlns:a16="http://schemas.microsoft.com/office/drawing/2014/main" id="{A20C080D-7C58-4F49-9B64-82E80F7D7CDC}"/>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2" name="テキスト ボックス 681">
          <a:extLst>
            <a:ext uri="{FF2B5EF4-FFF2-40B4-BE49-F238E27FC236}">
              <a16:creationId xmlns:a16="http://schemas.microsoft.com/office/drawing/2014/main" id="{2423E3E8-DE83-4D48-8ED0-F0CC6F900BD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3" name="テキスト ボックス 682">
          <a:extLst>
            <a:ext uri="{FF2B5EF4-FFF2-40B4-BE49-F238E27FC236}">
              <a16:creationId xmlns:a16="http://schemas.microsoft.com/office/drawing/2014/main" id="{88452BD0-72BF-4FCB-AFF6-E151945AB99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4" name="テキスト ボックス 683">
          <a:extLst>
            <a:ext uri="{FF2B5EF4-FFF2-40B4-BE49-F238E27FC236}">
              <a16:creationId xmlns:a16="http://schemas.microsoft.com/office/drawing/2014/main" id="{40DB108B-808D-4EFA-BAE8-493F7ECED33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5" name="テキスト ボックス 684">
          <a:extLst>
            <a:ext uri="{FF2B5EF4-FFF2-40B4-BE49-F238E27FC236}">
              <a16:creationId xmlns:a16="http://schemas.microsoft.com/office/drawing/2014/main" id="{F1A68E68-1EE4-4DE1-8F79-A9382AA7A9F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6" name="テキスト ボックス 685">
          <a:extLst>
            <a:ext uri="{FF2B5EF4-FFF2-40B4-BE49-F238E27FC236}">
              <a16:creationId xmlns:a16="http://schemas.microsoft.com/office/drawing/2014/main" id="{1C46283E-0E77-4AF6-ADC9-10FA9AF10C9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28121</xdr:rowOff>
    </xdr:from>
    <xdr:to>
      <xdr:col>116</xdr:col>
      <xdr:colOff>114300</xdr:colOff>
      <xdr:row>79</xdr:row>
      <xdr:rowOff>129721</xdr:rowOff>
    </xdr:to>
    <xdr:sp macro="" textlink="">
      <xdr:nvSpPr>
        <xdr:cNvPr id="687" name="楕円 686">
          <a:extLst>
            <a:ext uri="{FF2B5EF4-FFF2-40B4-BE49-F238E27FC236}">
              <a16:creationId xmlns:a16="http://schemas.microsoft.com/office/drawing/2014/main" id="{CD8D6BF3-4605-4FC9-9903-8F4659435B38}"/>
            </a:ext>
          </a:extLst>
        </xdr:cNvPr>
        <xdr:cNvSpPr/>
      </xdr:nvSpPr>
      <xdr:spPr>
        <a:xfrm>
          <a:off x="22110700" y="1357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50998</xdr:rowOff>
    </xdr:from>
    <xdr:ext cx="469744" cy="259045"/>
    <xdr:sp macro="" textlink="">
      <xdr:nvSpPr>
        <xdr:cNvPr id="688" name="【児童館】&#10;一人当たり面積該当値テキスト">
          <a:extLst>
            <a:ext uri="{FF2B5EF4-FFF2-40B4-BE49-F238E27FC236}">
              <a16:creationId xmlns:a16="http://schemas.microsoft.com/office/drawing/2014/main" id="{B5C20F8D-D58E-4971-9B40-A63E57E37710}"/>
            </a:ext>
          </a:extLst>
        </xdr:cNvPr>
        <xdr:cNvSpPr txBox="1"/>
      </xdr:nvSpPr>
      <xdr:spPr>
        <a:xfrm>
          <a:off x="22199600" y="1342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28121</xdr:rowOff>
    </xdr:from>
    <xdr:to>
      <xdr:col>112</xdr:col>
      <xdr:colOff>38100</xdr:colOff>
      <xdr:row>79</xdr:row>
      <xdr:rowOff>129721</xdr:rowOff>
    </xdr:to>
    <xdr:sp macro="" textlink="">
      <xdr:nvSpPr>
        <xdr:cNvPr id="689" name="楕円 688">
          <a:extLst>
            <a:ext uri="{FF2B5EF4-FFF2-40B4-BE49-F238E27FC236}">
              <a16:creationId xmlns:a16="http://schemas.microsoft.com/office/drawing/2014/main" id="{0904B11A-D45E-42D5-9E33-8BD022D383D2}"/>
            </a:ext>
          </a:extLst>
        </xdr:cNvPr>
        <xdr:cNvSpPr/>
      </xdr:nvSpPr>
      <xdr:spPr>
        <a:xfrm>
          <a:off x="21272500" y="1357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78921</xdr:rowOff>
    </xdr:from>
    <xdr:to>
      <xdr:col>116</xdr:col>
      <xdr:colOff>63500</xdr:colOff>
      <xdr:row>79</xdr:row>
      <xdr:rowOff>78921</xdr:rowOff>
    </xdr:to>
    <xdr:cxnSp macro="">
      <xdr:nvCxnSpPr>
        <xdr:cNvPr id="690" name="直線コネクタ 689">
          <a:extLst>
            <a:ext uri="{FF2B5EF4-FFF2-40B4-BE49-F238E27FC236}">
              <a16:creationId xmlns:a16="http://schemas.microsoft.com/office/drawing/2014/main" id="{401A7E81-4883-4024-BB67-4839CF0917CE}"/>
            </a:ext>
          </a:extLst>
        </xdr:cNvPr>
        <xdr:cNvCxnSpPr/>
      </xdr:nvCxnSpPr>
      <xdr:spPr>
        <a:xfrm>
          <a:off x="21323300" y="136234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44450</xdr:rowOff>
    </xdr:from>
    <xdr:to>
      <xdr:col>107</xdr:col>
      <xdr:colOff>101600</xdr:colOff>
      <xdr:row>79</xdr:row>
      <xdr:rowOff>146050</xdr:rowOff>
    </xdr:to>
    <xdr:sp macro="" textlink="">
      <xdr:nvSpPr>
        <xdr:cNvPr id="691" name="楕円 690">
          <a:extLst>
            <a:ext uri="{FF2B5EF4-FFF2-40B4-BE49-F238E27FC236}">
              <a16:creationId xmlns:a16="http://schemas.microsoft.com/office/drawing/2014/main" id="{46D9C009-44FC-4327-97D8-9910AC9D3D48}"/>
            </a:ext>
          </a:extLst>
        </xdr:cNvPr>
        <xdr:cNvSpPr/>
      </xdr:nvSpPr>
      <xdr:spPr>
        <a:xfrm>
          <a:off x="20383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78921</xdr:rowOff>
    </xdr:from>
    <xdr:to>
      <xdr:col>111</xdr:col>
      <xdr:colOff>177800</xdr:colOff>
      <xdr:row>79</xdr:row>
      <xdr:rowOff>95250</xdr:rowOff>
    </xdr:to>
    <xdr:cxnSp macro="">
      <xdr:nvCxnSpPr>
        <xdr:cNvPr id="692" name="直線コネクタ 691">
          <a:extLst>
            <a:ext uri="{FF2B5EF4-FFF2-40B4-BE49-F238E27FC236}">
              <a16:creationId xmlns:a16="http://schemas.microsoft.com/office/drawing/2014/main" id="{7B956CB6-F8E9-46DA-A8F7-F2858DF3EABD}"/>
            </a:ext>
          </a:extLst>
        </xdr:cNvPr>
        <xdr:cNvCxnSpPr/>
      </xdr:nvCxnSpPr>
      <xdr:spPr>
        <a:xfrm flipV="1">
          <a:off x="20434300" y="136234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28121</xdr:rowOff>
    </xdr:from>
    <xdr:to>
      <xdr:col>102</xdr:col>
      <xdr:colOff>165100</xdr:colOff>
      <xdr:row>79</xdr:row>
      <xdr:rowOff>129721</xdr:rowOff>
    </xdr:to>
    <xdr:sp macro="" textlink="">
      <xdr:nvSpPr>
        <xdr:cNvPr id="693" name="楕円 692">
          <a:extLst>
            <a:ext uri="{FF2B5EF4-FFF2-40B4-BE49-F238E27FC236}">
              <a16:creationId xmlns:a16="http://schemas.microsoft.com/office/drawing/2014/main" id="{3ADAFAC4-F55F-425A-BFF5-F35A88DEAEEF}"/>
            </a:ext>
          </a:extLst>
        </xdr:cNvPr>
        <xdr:cNvSpPr/>
      </xdr:nvSpPr>
      <xdr:spPr>
        <a:xfrm>
          <a:off x="19494500" y="1357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78921</xdr:rowOff>
    </xdr:from>
    <xdr:to>
      <xdr:col>107</xdr:col>
      <xdr:colOff>50800</xdr:colOff>
      <xdr:row>79</xdr:row>
      <xdr:rowOff>95250</xdr:rowOff>
    </xdr:to>
    <xdr:cxnSp macro="">
      <xdr:nvCxnSpPr>
        <xdr:cNvPr id="694" name="直線コネクタ 693">
          <a:extLst>
            <a:ext uri="{FF2B5EF4-FFF2-40B4-BE49-F238E27FC236}">
              <a16:creationId xmlns:a16="http://schemas.microsoft.com/office/drawing/2014/main" id="{EAD8FF95-AD4B-4A83-9769-8BEB8CC27316}"/>
            </a:ext>
          </a:extLst>
        </xdr:cNvPr>
        <xdr:cNvCxnSpPr/>
      </xdr:nvCxnSpPr>
      <xdr:spPr>
        <a:xfrm>
          <a:off x="19545300" y="136234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695" name="n_1aveValue【児童館】&#10;一人当たり面積">
          <a:extLst>
            <a:ext uri="{FF2B5EF4-FFF2-40B4-BE49-F238E27FC236}">
              <a16:creationId xmlns:a16="http://schemas.microsoft.com/office/drawing/2014/main" id="{E8C64133-B2F8-4208-AED4-F85757C48DC7}"/>
            </a:ext>
          </a:extLst>
        </xdr:cNvPr>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696" name="n_2aveValue【児童館】&#10;一人当たり面積">
          <a:extLst>
            <a:ext uri="{FF2B5EF4-FFF2-40B4-BE49-F238E27FC236}">
              <a16:creationId xmlns:a16="http://schemas.microsoft.com/office/drawing/2014/main" id="{C78CDCB7-25FD-4D0A-814B-2D50F617D8E4}"/>
            </a:ext>
          </a:extLst>
        </xdr:cNvPr>
        <xdr:cNvSpPr txBox="1"/>
      </xdr:nvSpPr>
      <xdr:spPr>
        <a:xfrm>
          <a:off x="20199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697" name="n_3aveValue【児童館】&#10;一人当たり面積">
          <a:extLst>
            <a:ext uri="{FF2B5EF4-FFF2-40B4-BE49-F238E27FC236}">
              <a16:creationId xmlns:a16="http://schemas.microsoft.com/office/drawing/2014/main" id="{E6A6D208-C80C-486E-9BD6-DE20D3E7FFE3}"/>
            </a:ext>
          </a:extLst>
        </xdr:cNvPr>
        <xdr:cNvSpPr txBox="1"/>
      </xdr:nvSpPr>
      <xdr:spPr>
        <a:xfrm>
          <a:off x="19310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698" name="n_4aveValue【児童館】&#10;一人当たり面積">
          <a:extLst>
            <a:ext uri="{FF2B5EF4-FFF2-40B4-BE49-F238E27FC236}">
              <a16:creationId xmlns:a16="http://schemas.microsoft.com/office/drawing/2014/main" id="{B3AC0AC6-5586-4231-82E3-B8BC89864822}"/>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146248</xdr:rowOff>
    </xdr:from>
    <xdr:ext cx="469744" cy="259045"/>
    <xdr:sp macro="" textlink="">
      <xdr:nvSpPr>
        <xdr:cNvPr id="699" name="n_1mainValue【児童館】&#10;一人当たり面積">
          <a:extLst>
            <a:ext uri="{FF2B5EF4-FFF2-40B4-BE49-F238E27FC236}">
              <a16:creationId xmlns:a16="http://schemas.microsoft.com/office/drawing/2014/main" id="{E090BABF-A50C-4C4F-A6DE-8592A94CA6EA}"/>
            </a:ext>
          </a:extLst>
        </xdr:cNvPr>
        <xdr:cNvSpPr txBox="1"/>
      </xdr:nvSpPr>
      <xdr:spPr>
        <a:xfrm>
          <a:off x="21075727" y="1334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162577</xdr:rowOff>
    </xdr:from>
    <xdr:ext cx="469744" cy="259045"/>
    <xdr:sp macro="" textlink="">
      <xdr:nvSpPr>
        <xdr:cNvPr id="700" name="n_2mainValue【児童館】&#10;一人当たり面積">
          <a:extLst>
            <a:ext uri="{FF2B5EF4-FFF2-40B4-BE49-F238E27FC236}">
              <a16:creationId xmlns:a16="http://schemas.microsoft.com/office/drawing/2014/main" id="{5BEA8A74-06A2-41EF-A535-A0D9FC12330D}"/>
            </a:ext>
          </a:extLst>
        </xdr:cNvPr>
        <xdr:cNvSpPr txBox="1"/>
      </xdr:nvSpPr>
      <xdr:spPr>
        <a:xfrm>
          <a:off x="20199427" y="1336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146248</xdr:rowOff>
    </xdr:from>
    <xdr:ext cx="469744" cy="259045"/>
    <xdr:sp macro="" textlink="">
      <xdr:nvSpPr>
        <xdr:cNvPr id="701" name="n_3mainValue【児童館】&#10;一人当たり面積">
          <a:extLst>
            <a:ext uri="{FF2B5EF4-FFF2-40B4-BE49-F238E27FC236}">
              <a16:creationId xmlns:a16="http://schemas.microsoft.com/office/drawing/2014/main" id="{A18389FC-6E8C-43CF-9D37-491FE6D3E610}"/>
            </a:ext>
          </a:extLst>
        </xdr:cNvPr>
        <xdr:cNvSpPr txBox="1"/>
      </xdr:nvSpPr>
      <xdr:spPr>
        <a:xfrm>
          <a:off x="19310427" y="1334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2" name="正方形/長方形 701">
          <a:extLst>
            <a:ext uri="{FF2B5EF4-FFF2-40B4-BE49-F238E27FC236}">
              <a16:creationId xmlns:a16="http://schemas.microsoft.com/office/drawing/2014/main" id="{0017C21C-5A8D-4202-AD60-BB072CF6CF5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3" name="正方形/長方形 702">
          <a:extLst>
            <a:ext uri="{FF2B5EF4-FFF2-40B4-BE49-F238E27FC236}">
              <a16:creationId xmlns:a16="http://schemas.microsoft.com/office/drawing/2014/main" id="{46AEFB47-A693-4640-A788-C4E220C7255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4" name="正方形/長方形 703">
          <a:extLst>
            <a:ext uri="{FF2B5EF4-FFF2-40B4-BE49-F238E27FC236}">
              <a16:creationId xmlns:a16="http://schemas.microsoft.com/office/drawing/2014/main" id="{27386C8C-F753-40F8-B75F-AF3F8A8F173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5" name="正方形/長方形 704">
          <a:extLst>
            <a:ext uri="{FF2B5EF4-FFF2-40B4-BE49-F238E27FC236}">
              <a16:creationId xmlns:a16="http://schemas.microsoft.com/office/drawing/2014/main" id="{A25839F1-0B3E-4AB4-B249-AFD1A0813F2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06" name="正方形/長方形 705">
          <a:extLst>
            <a:ext uri="{FF2B5EF4-FFF2-40B4-BE49-F238E27FC236}">
              <a16:creationId xmlns:a16="http://schemas.microsoft.com/office/drawing/2014/main" id="{B7B94BAA-952C-4E4D-9674-94BC06F6B13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07" name="正方形/長方形 706">
          <a:extLst>
            <a:ext uri="{FF2B5EF4-FFF2-40B4-BE49-F238E27FC236}">
              <a16:creationId xmlns:a16="http://schemas.microsoft.com/office/drawing/2014/main" id="{6D8A3A9B-FE04-4872-9636-0E963A02453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08" name="正方形/長方形 707">
          <a:extLst>
            <a:ext uri="{FF2B5EF4-FFF2-40B4-BE49-F238E27FC236}">
              <a16:creationId xmlns:a16="http://schemas.microsoft.com/office/drawing/2014/main" id="{2162D112-F3D3-48C0-82A7-17E8A43F6F9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9" name="正方形/長方形 708">
          <a:extLst>
            <a:ext uri="{FF2B5EF4-FFF2-40B4-BE49-F238E27FC236}">
              <a16:creationId xmlns:a16="http://schemas.microsoft.com/office/drawing/2014/main" id="{3668B2F4-8CB8-429A-86FC-EAAC95BA6F8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0" name="テキスト ボックス 709">
          <a:extLst>
            <a:ext uri="{FF2B5EF4-FFF2-40B4-BE49-F238E27FC236}">
              <a16:creationId xmlns:a16="http://schemas.microsoft.com/office/drawing/2014/main" id="{5EB2CB11-C345-4B9D-994B-E112618249C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1" name="直線コネクタ 710">
          <a:extLst>
            <a:ext uri="{FF2B5EF4-FFF2-40B4-BE49-F238E27FC236}">
              <a16:creationId xmlns:a16="http://schemas.microsoft.com/office/drawing/2014/main" id="{916D652D-4451-41C8-9B0B-3640CAACFD5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2" name="テキスト ボックス 711">
          <a:extLst>
            <a:ext uri="{FF2B5EF4-FFF2-40B4-BE49-F238E27FC236}">
              <a16:creationId xmlns:a16="http://schemas.microsoft.com/office/drawing/2014/main" id="{C1C2FCBF-FB12-41B2-98F2-B3E85AC057C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13" name="直線コネクタ 712">
          <a:extLst>
            <a:ext uri="{FF2B5EF4-FFF2-40B4-BE49-F238E27FC236}">
              <a16:creationId xmlns:a16="http://schemas.microsoft.com/office/drawing/2014/main" id="{B2BD4664-C199-4B42-8CEB-5415D00FE18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14" name="テキスト ボックス 713">
          <a:extLst>
            <a:ext uri="{FF2B5EF4-FFF2-40B4-BE49-F238E27FC236}">
              <a16:creationId xmlns:a16="http://schemas.microsoft.com/office/drawing/2014/main" id="{393AB100-A442-4731-9A0E-243BE4204AB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15" name="直線コネクタ 714">
          <a:extLst>
            <a:ext uri="{FF2B5EF4-FFF2-40B4-BE49-F238E27FC236}">
              <a16:creationId xmlns:a16="http://schemas.microsoft.com/office/drawing/2014/main" id="{23487CE9-1553-446F-B78B-E25439DB514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16" name="テキスト ボックス 715">
          <a:extLst>
            <a:ext uri="{FF2B5EF4-FFF2-40B4-BE49-F238E27FC236}">
              <a16:creationId xmlns:a16="http://schemas.microsoft.com/office/drawing/2014/main" id="{496F0267-41DB-4B23-94D9-FF15397FBA8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17" name="直線コネクタ 716">
          <a:extLst>
            <a:ext uri="{FF2B5EF4-FFF2-40B4-BE49-F238E27FC236}">
              <a16:creationId xmlns:a16="http://schemas.microsoft.com/office/drawing/2014/main" id="{45CACDBF-F5F1-4EBF-BDB6-B7935EE71A0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18" name="テキスト ボックス 717">
          <a:extLst>
            <a:ext uri="{FF2B5EF4-FFF2-40B4-BE49-F238E27FC236}">
              <a16:creationId xmlns:a16="http://schemas.microsoft.com/office/drawing/2014/main" id="{9B2889F8-F9D9-4ECF-A713-E4EE245662F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19" name="直線コネクタ 718">
          <a:extLst>
            <a:ext uri="{FF2B5EF4-FFF2-40B4-BE49-F238E27FC236}">
              <a16:creationId xmlns:a16="http://schemas.microsoft.com/office/drawing/2014/main" id="{75FB3724-F753-42A5-95C1-97B11185A772}"/>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20" name="テキスト ボックス 719">
          <a:extLst>
            <a:ext uri="{FF2B5EF4-FFF2-40B4-BE49-F238E27FC236}">
              <a16:creationId xmlns:a16="http://schemas.microsoft.com/office/drawing/2014/main" id="{644E2C86-DD90-49A3-BDBA-7B3B4717C872}"/>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21" name="直線コネクタ 720">
          <a:extLst>
            <a:ext uri="{FF2B5EF4-FFF2-40B4-BE49-F238E27FC236}">
              <a16:creationId xmlns:a16="http://schemas.microsoft.com/office/drawing/2014/main" id="{31E98236-C5FF-46AE-9542-1F19CD54842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22" name="テキスト ボックス 721">
          <a:extLst>
            <a:ext uri="{FF2B5EF4-FFF2-40B4-BE49-F238E27FC236}">
              <a16:creationId xmlns:a16="http://schemas.microsoft.com/office/drawing/2014/main" id="{325FD7A4-006F-46EC-9873-F760778A91C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3" name="直線コネクタ 722">
          <a:extLst>
            <a:ext uri="{FF2B5EF4-FFF2-40B4-BE49-F238E27FC236}">
              <a16:creationId xmlns:a16="http://schemas.microsoft.com/office/drawing/2014/main" id="{98EACF0E-E59C-4A42-9BE0-B6427B7CEAF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24" name="テキスト ボックス 723">
          <a:extLst>
            <a:ext uri="{FF2B5EF4-FFF2-40B4-BE49-F238E27FC236}">
              <a16:creationId xmlns:a16="http://schemas.microsoft.com/office/drawing/2014/main" id="{CE4B6490-570A-435D-B19D-A7B059EAA49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25" name="【公民館】&#10;有形固定資産減価償却率グラフ枠">
          <a:extLst>
            <a:ext uri="{FF2B5EF4-FFF2-40B4-BE49-F238E27FC236}">
              <a16:creationId xmlns:a16="http://schemas.microsoft.com/office/drawing/2014/main" id="{BE128574-CB02-4FC6-9DA1-8494E165390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26" name="直線コネクタ 725">
          <a:extLst>
            <a:ext uri="{FF2B5EF4-FFF2-40B4-BE49-F238E27FC236}">
              <a16:creationId xmlns:a16="http://schemas.microsoft.com/office/drawing/2014/main" id="{D4C98516-DDD7-4634-BF37-59139A45DFCE}"/>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27" name="【公民館】&#10;有形固定資産減価償却率最小値テキスト">
          <a:extLst>
            <a:ext uri="{FF2B5EF4-FFF2-40B4-BE49-F238E27FC236}">
              <a16:creationId xmlns:a16="http://schemas.microsoft.com/office/drawing/2014/main" id="{EAF675EB-76FD-4A86-A153-960538AD173B}"/>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28" name="直線コネクタ 727">
          <a:extLst>
            <a:ext uri="{FF2B5EF4-FFF2-40B4-BE49-F238E27FC236}">
              <a16:creationId xmlns:a16="http://schemas.microsoft.com/office/drawing/2014/main" id="{1B4734C7-BE47-425C-AD58-57F88F4E1D38}"/>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29" name="【公民館】&#10;有形固定資産減価償却率最大値テキスト">
          <a:extLst>
            <a:ext uri="{FF2B5EF4-FFF2-40B4-BE49-F238E27FC236}">
              <a16:creationId xmlns:a16="http://schemas.microsoft.com/office/drawing/2014/main" id="{251DEA82-727F-45AC-8F42-7F4EA9595A94}"/>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30" name="直線コネクタ 729">
          <a:extLst>
            <a:ext uri="{FF2B5EF4-FFF2-40B4-BE49-F238E27FC236}">
              <a16:creationId xmlns:a16="http://schemas.microsoft.com/office/drawing/2014/main" id="{05E4965B-6C25-4A1D-9807-578AAFF3A4C4}"/>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31" name="【公民館】&#10;有形固定資産減価償却率平均値テキスト">
          <a:extLst>
            <a:ext uri="{FF2B5EF4-FFF2-40B4-BE49-F238E27FC236}">
              <a16:creationId xmlns:a16="http://schemas.microsoft.com/office/drawing/2014/main" id="{533EFE53-9067-436E-ABC9-765AE4A6C5C3}"/>
            </a:ext>
          </a:extLst>
        </xdr:cNvPr>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32" name="フローチャート: 判断 731">
          <a:extLst>
            <a:ext uri="{FF2B5EF4-FFF2-40B4-BE49-F238E27FC236}">
              <a16:creationId xmlns:a16="http://schemas.microsoft.com/office/drawing/2014/main" id="{4A0824C5-E042-40CB-ABC0-B4D00D9573DD}"/>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33" name="フローチャート: 判断 732">
          <a:extLst>
            <a:ext uri="{FF2B5EF4-FFF2-40B4-BE49-F238E27FC236}">
              <a16:creationId xmlns:a16="http://schemas.microsoft.com/office/drawing/2014/main" id="{DA16BAA1-1E57-4F3F-B646-B85707A03173}"/>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34" name="フローチャート: 判断 733">
          <a:extLst>
            <a:ext uri="{FF2B5EF4-FFF2-40B4-BE49-F238E27FC236}">
              <a16:creationId xmlns:a16="http://schemas.microsoft.com/office/drawing/2014/main" id="{029265F5-A260-40A4-B488-0AB05B31A7A8}"/>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35" name="フローチャート: 判断 734">
          <a:extLst>
            <a:ext uri="{FF2B5EF4-FFF2-40B4-BE49-F238E27FC236}">
              <a16:creationId xmlns:a16="http://schemas.microsoft.com/office/drawing/2014/main" id="{39383F29-26C0-4CAC-9F2C-16FA3161C24A}"/>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36" name="フローチャート: 判断 735">
          <a:extLst>
            <a:ext uri="{FF2B5EF4-FFF2-40B4-BE49-F238E27FC236}">
              <a16:creationId xmlns:a16="http://schemas.microsoft.com/office/drawing/2014/main" id="{BE94EDBA-6BB0-462C-87B2-2526C8C47406}"/>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B0944FEE-48AC-4E3C-A617-F04F73B5117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B560B8D2-EF3D-4212-8205-EE108216C12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CCEF2690-8462-4216-BB3A-7E81613B201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9B2CB07F-2DE9-47A7-A16D-97198E7C728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E731107A-6ABE-43A0-A1CD-FD5C0A5FB78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147320</xdr:rowOff>
    </xdr:from>
    <xdr:to>
      <xdr:col>85</xdr:col>
      <xdr:colOff>177800</xdr:colOff>
      <xdr:row>106</xdr:row>
      <xdr:rowOff>77470</xdr:rowOff>
    </xdr:to>
    <xdr:sp macro="" textlink="">
      <xdr:nvSpPr>
        <xdr:cNvPr id="742" name="楕円 741">
          <a:extLst>
            <a:ext uri="{FF2B5EF4-FFF2-40B4-BE49-F238E27FC236}">
              <a16:creationId xmlns:a16="http://schemas.microsoft.com/office/drawing/2014/main" id="{556CC887-337C-4AF4-9FF8-4D128D3BB306}"/>
            </a:ext>
          </a:extLst>
        </xdr:cNvPr>
        <xdr:cNvSpPr/>
      </xdr:nvSpPr>
      <xdr:spPr>
        <a:xfrm>
          <a:off x="162687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125747</xdr:rowOff>
    </xdr:from>
    <xdr:ext cx="405111" cy="259045"/>
    <xdr:sp macro="" textlink="">
      <xdr:nvSpPr>
        <xdr:cNvPr id="743" name="【公民館】&#10;有形固定資産減価償却率該当値テキスト">
          <a:extLst>
            <a:ext uri="{FF2B5EF4-FFF2-40B4-BE49-F238E27FC236}">
              <a16:creationId xmlns:a16="http://schemas.microsoft.com/office/drawing/2014/main" id="{41DD9D33-2972-4417-8C73-F46C9297D431}"/>
            </a:ext>
          </a:extLst>
        </xdr:cNvPr>
        <xdr:cNvSpPr txBox="1"/>
      </xdr:nvSpPr>
      <xdr:spPr>
        <a:xfrm>
          <a:off x="16357600" y="1812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111125</xdr:rowOff>
    </xdr:from>
    <xdr:to>
      <xdr:col>81</xdr:col>
      <xdr:colOff>101600</xdr:colOff>
      <xdr:row>106</xdr:row>
      <xdr:rowOff>41275</xdr:rowOff>
    </xdr:to>
    <xdr:sp macro="" textlink="">
      <xdr:nvSpPr>
        <xdr:cNvPr id="744" name="楕円 743">
          <a:extLst>
            <a:ext uri="{FF2B5EF4-FFF2-40B4-BE49-F238E27FC236}">
              <a16:creationId xmlns:a16="http://schemas.microsoft.com/office/drawing/2014/main" id="{1B4E12C1-2F28-407C-9AAB-4185AF96423C}"/>
            </a:ext>
          </a:extLst>
        </xdr:cNvPr>
        <xdr:cNvSpPr/>
      </xdr:nvSpPr>
      <xdr:spPr>
        <a:xfrm>
          <a:off x="15430500" y="181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161925</xdr:rowOff>
    </xdr:from>
    <xdr:to>
      <xdr:col>85</xdr:col>
      <xdr:colOff>127000</xdr:colOff>
      <xdr:row>106</xdr:row>
      <xdr:rowOff>26670</xdr:rowOff>
    </xdr:to>
    <xdr:cxnSp macro="">
      <xdr:nvCxnSpPr>
        <xdr:cNvPr id="745" name="直線コネクタ 744">
          <a:extLst>
            <a:ext uri="{FF2B5EF4-FFF2-40B4-BE49-F238E27FC236}">
              <a16:creationId xmlns:a16="http://schemas.microsoft.com/office/drawing/2014/main" id="{A21ECF70-DD7E-469F-B4A3-FF80656107CC}"/>
            </a:ext>
          </a:extLst>
        </xdr:cNvPr>
        <xdr:cNvCxnSpPr/>
      </xdr:nvCxnSpPr>
      <xdr:spPr>
        <a:xfrm>
          <a:off x="15481300" y="1816417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82550</xdr:rowOff>
    </xdr:from>
    <xdr:to>
      <xdr:col>76</xdr:col>
      <xdr:colOff>165100</xdr:colOff>
      <xdr:row>106</xdr:row>
      <xdr:rowOff>12700</xdr:rowOff>
    </xdr:to>
    <xdr:sp macro="" textlink="">
      <xdr:nvSpPr>
        <xdr:cNvPr id="746" name="楕円 745">
          <a:extLst>
            <a:ext uri="{FF2B5EF4-FFF2-40B4-BE49-F238E27FC236}">
              <a16:creationId xmlns:a16="http://schemas.microsoft.com/office/drawing/2014/main" id="{5BD996BA-C1DA-4FEB-824B-A8A8E57218D2}"/>
            </a:ext>
          </a:extLst>
        </xdr:cNvPr>
        <xdr:cNvSpPr/>
      </xdr:nvSpPr>
      <xdr:spPr>
        <a:xfrm>
          <a:off x="14541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133350</xdr:rowOff>
    </xdr:from>
    <xdr:to>
      <xdr:col>81</xdr:col>
      <xdr:colOff>50800</xdr:colOff>
      <xdr:row>105</xdr:row>
      <xdr:rowOff>161925</xdr:rowOff>
    </xdr:to>
    <xdr:cxnSp macro="">
      <xdr:nvCxnSpPr>
        <xdr:cNvPr id="747" name="直線コネクタ 746">
          <a:extLst>
            <a:ext uri="{FF2B5EF4-FFF2-40B4-BE49-F238E27FC236}">
              <a16:creationId xmlns:a16="http://schemas.microsoft.com/office/drawing/2014/main" id="{17EC94C2-C591-4D6E-9F5D-1E5A515B2B79}"/>
            </a:ext>
          </a:extLst>
        </xdr:cNvPr>
        <xdr:cNvCxnSpPr/>
      </xdr:nvCxnSpPr>
      <xdr:spPr>
        <a:xfrm>
          <a:off x="14592300" y="181356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53975</xdr:rowOff>
    </xdr:from>
    <xdr:to>
      <xdr:col>72</xdr:col>
      <xdr:colOff>38100</xdr:colOff>
      <xdr:row>105</xdr:row>
      <xdr:rowOff>155575</xdr:rowOff>
    </xdr:to>
    <xdr:sp macro="" textlink="">
      <xdr:nvSpPr>
        <xdr:cNvPr id="748" name="楕円 747">
          <a:extLst>
            <a:ext uri="{FF2B5EF4-FFF2-40B4-BE49-F238E27FC236}">
              <a16:creationId xmlns:a16="http://schemas.microsoft.com/office/drawing/2014/main" id="{9C1EA418-E9CD-4B8F-BFB3-119447FFCACC}"/>
            </a:ext>
          </a:extLst>
        </xdr:cNvPr>
        <xdr:cNvSpPr/>
      </xdr:nvSpPr>
      <xdr:spPr>
        <a:xfrm>
          <a:off x="13652500" y="1805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104775</xdr:rowOff>
    </xdr:from>
    <xdr:to>
      <xdr:col>76</xdr:col>
      <xdr:colOff>114300</xdr:colOff>
      <xdr:row>105</xdr:row>
      <xdr:rowOff>133350</xdr:rowOff>
    </xdr:to>
    <xdr:cxnSp macro="">
      <xdr:nvCxnSpPr>
        <xdr:cNvPr id="749" name="直線コネクタ 748">
          <a:extLst>
            <a:ext uri="{FF2B5EF4-FFF2-40B4-BE49-F238E27FC236}">
              <a16:creationId xmlns:a16="http://schemas.microsoft.com/office/drawing/2014/main" id="{DCAE264F-43E1-4D0C-ACE0-FBFB74A20615}"/>
            </a:ext>
          </a:extLst>
        </xdr:cNvPr>
        <xdr:cNvCxnSpPr/>
      </xdr:nvCxnSpPr>
      <xdr:spPr>
        <a:xfrm>
          <a:off x="13703300" y="181070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50" name="n_1aveValue【公民館】&#10;有形固定資産減価償却率">
          <a:extLst>
            <a:ext uri="{FF2B5EF4-FFF2-40B4-BE49-F238E27FC236}">
              <a16:creationId xmlns:a16="http://schemas.microsoft.com/office/drawing/2014/main" id="{0B664689-6F86-42CA-B455-DF2EC132E506}"/>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51" name="n_2aveValue【公民館】&#10;有形固定資産減価償却率">
          <a:extLst>
            <a:ext uri="{FF2B5EF4-FFF2-40B4-BE49-F238E27FC236}">
              <a16:creationId xmlns:a16="http://schemas.microsoft.com/office/drawing/2014/main" id="{44B4CDD8-F3DA-4B9C-B7DC-F6A91F613B82}"/>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752" name="n_3aveValue【公民館】&#10;有形固定資産減価償却率">
          <a:extLst>
            <a:ext uri="{FF2B5EF4-FFF2-40B4-BE49-F238E27FC236}">
              <a16:creationId xmlns:a16="http://schemas.microsoft.com/office/drawing/2014/main" id="{853F04A3-A0BE-44E9-89F6-CF01B32AE147}"/>
            </a:ext>
          </a:extLst>
        </xdr:cNvPr>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53" name="n_4aveValue【公民館】&#10;有形固定資産減価償却率">
          <a:extLst>
            <a:ext uri="{FF2B5EF4-FFF2-40B4-BE49-F238E27FC236}">
              <a16:creationId xmlns:a16="http://schemas.microsoft.com/office/drawing/2014/main" id="{2A914786-E3DA-4CA8-9B30-655E20BC9D71}"/>
            </a:ext>
          </a:extLst>
        </xdr:cNvPr>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32402</xdr:rowOff>
    </xdr:from>
    <xdr:ext cx="405111" cy="259045"/>
    <xdr:sp macro="" textlink="">
      <xdr:nvSpPr>
        <xdr:cNvPr id="754" name="n_1mainValue【公民館】&#10;有形固定資産減価償却率">
          <a:extLst>
            <a:ext uri="{FF2B5EF4-FFF2-40B4-BE49-F238E27FC236}">
              <a16:creationId xmlns:a16="http://schemas.microsoft.com/office/drawing/2014/main" id="{1E464858-2232-4AF7-BF6C-73E79034AB59}"/>
            </a:ext>
          </a:extLst>
        </xdr:cNvPr>
        <xdr:cNvSpPr txBox="1"/>
      </xdr:nvSpPr>
      <xdr:spPr>
        <a:xfrm>
          <a:off x="15266044" y="1820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3827</xdr:rowOff>
    </xdr:from>
    <xdr:ext cx="405111" cy="259045"/>
    <xdr:sp macro="" textlink="">
      <xdr:nvSpPr>
        <xdr:cNvPr id="755" name="n_2mainValue【公民館】&#10;有形固定資産減価償却率">
          <a:extLst>
            <a:ext uri="{FF2B5EF4-FFF2-40B4-BE49-F238E27FC236}">
              <a16:creationId xmlns:a16="http://schemas.microsoft.com/office/drawing/2014/main" id="{F6433859-4440-46DF-9426-3C3B49CF3B2C}"/>
            </a:ext>
          </a:extLst>
        </xdr:cNvPr>
        <xdr:cNvSpPr txBox="1"/>
      </xdr:nvSpPr>
      <xdr:spPr>
        <a:xfrm>
          <a:off x="143897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146702</xdr:rowOff>
    </xdr:from>
    <xdr:ext cx="405111" cy="259045"/>
    <xdr:sp macro="" textlink="">
      <xdr:nvSpPr>
        <xdr:cNvPr id="756" name="n_3mainValue【公民館】&#10;有形固定資産減価償却率">
          <a:extLst>
            <a:ext uri="{FF2B5EF4-FFF2-40B4-BE49-F238E27FC236}">
              <a16:creationId xmlns:a16="http://schemas.microsoft.com/office/drawing/2014/main" id="{D3FD2077-BAD3-4343-8CB9-D6745BF0EE5E}"/>
            </a:ext>
          </a:extLst>
        </xdr:cNvPr>
        <xdr:cNvSpPr txBox="1"/>
      </xdr:nvSpPr>
      <xdr:spPr>
        <a:xfrm>
          <a:off x="13500744" y="1814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57" name="正方形/長方形 756">
          <a:extLst>
            <a:ext uri="{FF2B5EF4-FFF2-40B4-BE49-F238E27FC236}">
              <a16:creationId xmlns:a16="http://schemas.microsoft.com/office/drawing/2014/main" id="{085490D0-D0A1-49B4-8EB5-4B9409C348B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8" name="正方形/長方形 757">
          <a:extLst>
            <a:ext uri="{FF2B5EF4-FFF2-40B4-BE49-F238E27FC236}">
              <a16:creationId xmlns:a16="http://schemas.microsoft.com/office/drawing/2014/main" id="{A537E0F1-5808-4A11-AA33-4FF8630ADE4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9" name="正方形/長方形 758">
          <a:extLst>
            <a:ext uri="{FF2B5EF4-FFF2-40B4-BE49-F238E27FC236}">
              <a16:creationId xmlns:a16="http://schemas.microsoft.com/office/drawing/2014/main" id="{22D5F03E-6F7E-4422-A5B2-E185CDB0E2D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0" name="正方形/長方形 759">
          <a:extLst>
            <a:ext uri="{FF2B5EF4-FFF2-40B4-BE49-F238E27FC236}">
              <a16:creationId xmlns:a16="http://schemas.microsoft.com/office/drawing/2014/main" id="{50A6C634-AB55-4814-B54F-402730897C3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1" name="正方形/長方形 760">
          <a:extLst>
            <a:ext uri="{FF2B5EF4-FFF2-40B4-BE49-F238E27FC236}">
              <a16:creationId xmlns:a16="http://schemas.microsoft.com/office/drawing/2014/main" id="{1A82667B-ED15-477A-A5C3-271BDD43A19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2" name="正方形/長方形 761">
          <a:extLst>
            <a:ext uri="{FF2B5EF4-FFF2-40B4-BE49-F238E27FC236}">
              <a16:creationId xmlns:a16="http://schemas.microsoft.com/office/drawing/2014/main" id="{8F933F6E-AC18-45AE-A1B1-2B5D03696B6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3" name="正方形/長方形 762">
          <a:extLst>
            <a:ext uri="{FF2B5EF4-FFF2-40B4-BE49-F238E27FC236}">
              <a16:creationId xmlns:a16="http://schemas.microsoft.com/office/drawing/2014/main" id="{E013F01F-FA8C-423D-B4D7-11ED901AF2A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4" name="正方形/長方形 763">
          <a:extLst>
            <a:ext uri="{FF2B5EF4-FFF2-40B4-BE49-F238E27FC236}">
              <a16:creationId xmlns:a16="http://schemas.microsoft.com/office/drawing/2014/main" id="{14589340-A6D5-462F-8C35-55643AE0CDD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65" name="テキスト ボックス 764">
          <a:extLst>
            <a:ext uri="{FF2B5EF4-FFF2-40B4-BE49-F238E27FC236}">
              <a16:creationId xmlns:a16="http://schemas.microsoft.com/office/drawing/2014/main" id="{A6A3256B-E737-46D8-95BE-E74BF65A09A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66" name="直線コネクタ 765">
          <a:extLst>
            <a:ext uri="{FF2B5EF4-FFF2-40B4-BE49-F238E27FC236}">
              <a16:creationId xmlns:a16="http://schemas.microsoft.com/office/drawing/2014/main" id="{2083DA55-1F01-45D4-B7D5-9193D368B6A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67" name="直線コネクタ 766">
          <a:extLst>
            <a:ext uri="{FF2B5EF4-FFF2-40B4-BE49-F238E27FC236}">
              <a16:creationId xmlns:a16="http://schemas.microsoft.com/office/drawing/2014/main" id="{99BDAE1F-6AF8-4781-86DD-EC862A30E13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68" name="テキスト ボックス 767">
          <a:extLst>
            <a:ext uri="{FF2B5EF4-FFF2-40B4-BE49-F238E27FC236}">
              <a16:creationId xmlns:a16="http://schemas.microsoft.com/office/drawing/2014/main" id="{9074EFC1-A128-4D8C-9BCC-CC346456AF2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69" name="直線コネクタ 768">
          <a:extLst>
            <a:ext uri="{FF2B5EF4-FFF2-40B4-BE49-F238E27FC236}">
              <a16:creationId xmlns:a16="http://schemas.microsoft.com/office/drawing/2014/main" id="{174A8315-73DD-48F8-807D-37E74B7A55ED}"/>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70" name="テキスト ボックス 769">
          <a:extLst>
            <a:ext uri="{FF2B5EF4-FFF2-40B4-BE49-F238E27FC236}">
              <a16:creationId xmlns:a16="http://schemas.microsoft.com/office/drawing/2014/main" id="{BAEA529E-27BC-4DE6-91CE-CDCE1F8F3465}"/>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71" name="直線コネクタ 770">
          <a:extLst>
            <a:ext uri="{FF2B5EF4-FFF2-40B4-BE49-F238E27FC236}">
              <a16:creationId xmlns:a16="http://schemas.microsoft.com/office/drawing/2014/main" id="{52968E66-D2FB-4317-AF11-3D5ECEC7745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72" name="テキスト ボックス 771">
          <a:extLst>
            <a:ext uri="{FF2B5EF4-FFF2-40B4-BE49-F238E27FC236}">
              <a16:creationId xmlns:a16="http://schemas.microsoft.com/office/drawing/2014/main" id="{7C1EE586-BDB4-4F51-B379-CA3C82E804BD}"/>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73" name="直線コネクタ 772">
          <a:extLst>
            <a:ext uri="{FF2B5EF4-FFF2-40B4-BE49-F238E27FC236}">
              <a16:creationId xmlns:a16="http://schemas.microsoft.com/office/drawing/2014/main" id="{2624BA01-9CB1-4FCF-939C-3CD9CD569B8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74" name="テキスト ボックス 773">
          <a:extLst>
            <a:ext uri="{FF2B5EF4-FFF2-40B4-BE49-F238E27FC236}">
              <a16:creationId xmlns:a16="http://schemas.microsoft.com/office/drawing/2014/main" id="{4D6CCB18-265D-4DBF-A1D3-FA33A5781DD5}"/>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75" name="直線コネクタ 774">
          <a:extLst>
            <a:ext uri="{FF2B5EF4-FFF2-40B4-BE49-F238E27FC236}">
              <a16:creationId xmlns:a16="http://schemas.microsoft.com/office/drawing/2014/main" id="{BAC97698-3422-46E4-AB4A-AA94B3E139C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76" name="テキスト ボックス 775">
          <a:extLst>
            <a:ext uri="{FF2B5EF4-FFF2-40B4-BE49-F238E27FC236}">
              <a16:creationId xmlns:a16="http://schemas.microsoft.com/office/drawing/2014/main" id="{30D70FA2-87D4-4503-9F32-112989651B3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77" name="【公民館】&#10;一人当たり面積グラフ枠">
          <a:extLst>
            <a:ext uri="{FF2B5EF4-FFF2-40B4-BE49-F238E27FC236}">
              <a16:creationId xmlns:a16="http://schemas.microsoft.com/office/drawing/2014/main" id="{C1FC74DD-A7F5-4DC8-8325-68F7A6CFE22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778" name="直線コネクタ 777">
          <a:extLst>
            <a:ext uri="{FF2B5EF4-FFF2-40B4-BE49-F238E27FC236}">
              <a16:creationId xmlns:a16="http://schemas.microsoft.com/office/drawing/2014/main" id="{E61CF430-CA32-42E1-9EC9-AD1D51FE03C9}"/>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779" name="【公民館】&#10;一人当たり面積最小値テキスト">
          <a:extLst>
            <a:ext uri="{FF2B5EF4-FFF2-40B4-BE49-F238E27FC236}">
              <a16:creationId xmlns:a16="http://schemas.microsoft.com/office/drawing/2014/main" id="{69D92B90-E94B-4D4D-A754-15568ABC34F7}"/>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780" name="直線コネクタ 779">
          <a:extLst>
            <a:ext uri="{FF2B5EF4-FFF2-40B4-BE49-F238E27FC236}">
              <a16:creationId xmlns:a16="http://schemas.microsoft.com/office/drawing/2014/main" id="{A935278D-51E6-4AE2-A700-1702C448941D}"/>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781" name="【公民館】&#10;一人当たり面積最大値テキスト">
          <a:extLst>
            <a:ext uri="{FF2B5EF4-FFF2-40B4-BE49-F238E27FC236}">
              <a16:creationId xmlns:a16="http://schemas.microsoft.com/office/drawing/2014/main" id="{0CBD50CF-0C2E-43CD-B8D9-06C8CFF2BE37}"/>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782" name="直線コネクタ 781">
          <a:extLst>
            <a:ext uri="{FF2B5EF4-FFF2-40B4-BE49-F238E27FC236}">
              <a16:creationId xmlns:a16="http://schemas.microsoft.com/office/drawing/2014/main" id="{F949FB96-DD40-49CD-9151-924590393F13}"/>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783" name="【公民館】&#10;一人当たり面積平均値テキスト">
          <a:extLst>
            <a:ext uri="{FF2B5EF4-FFF2-40B4-BE49-F238E27FC236}">
              <a16:creationId xmlns:a16="http://schemas.microsoft.com/office/drawing/2014/main" id="{5B6133F3-A6C1-4A60-8158-5C7B70A9DA9B}"/>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784" name="フローチャート: 判断 783">
          <a:extLst>
            <a:ext uri="{FF2B5EF4-FFF2-40B4-BE49-F238E27FC236}">
              <a16:creationId xmlns:a16="http://schemas.microsoft.com/office/drawing/2014/main" id="{1945E39C-543F-42CE-B2BD-832DC0A9715E}"/>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785" name="フローチャート: 判断 784">
          <a:extLst>
            <a:ext uri="{FF2B5EF4-FFF2-40B4-BE49-F238E27FC236}">
              <a16:creationId xmlns:a16="http://schemas.microsoft.com/office/drawing/2014/main" id="{72BCA361-0E3B-4E51-BD4D-6B711D39442F}"/>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786" name="フローチャート: 判断 785">
          <a:extLst>
            <a:ext uri="{FF2B5EF4-FFF2-40B4-BE49-F238E27FC236}">
              <a16:creationId xmlns:a16="http://schemas.microsoft.com/office/drawing/2014/main" id="{648C7187-2928-48B8-8373-9F4E8441B197}"/>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787" name="フローチャート: 判断 786">
          <a:extLst>
            <a:ext uri="{FF2B5EF4-FFF2-40B4-BE49-F238E27FC236}">
              <a16:creationId xmlns:a16="http://schemas.microsoft.com/office/drawing/2014/main" id="{D03FF326-EEB1-473D-ACA2-BEDB8FECB069}"/>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788" name="フローチャート: 判断 787">
          <a:extLst>
            <a:ext uri="{FF2B5EF4-FFF2-40B4-BE49-F238E27FC236}">
              <a16:creationId xmlns:a16="http://schemas.microsoft.com/office/drawing/2014/main" id="{E9161BA7-5249-4E94-A068-3FCBD2C1C0BE}"/>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C959821C-2859-495A-A67B-CF3D677D792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90" name="テキスト ボックス 789">
          <a:extLst>
            <a:ext uri="{FF2B5EF4-FFF2-40B4-BE49-F238E27FC236}">
              <a16:creationId xmlns:a16="http://schemas.microsoft.com/office/drawing/2014/main" id="{B8BAAB78-6FE4-4DF8-A006-F82519363B8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91" name="テキスト ボックス 790">
          <a:extLst>
            <a:ext uri="{FF2B5EF4-FFF2-40B4-BE49-F238E27FC236}">
              <a16:creationId xmlns:a16="http://schemas.microsoft.com/office/drawing/2014/main" id="{59C72A2B-99A9-43BD-9A6B-7EDA1A60227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92" name="テキスト ボックス 791">
          <a:extLst>
            <a:ext uri="{FF2B5EF4-FFF2-40B4-BE49-F238E27FC236}">
              <a16:creationId xmlns:a16="http://schemas.microsoft.com/office/drawing/2014/main" id="{5664391B-D4FC-43E1-B265-DB8C7F253DA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93" name="テキスト ボックス 792">
          <a:extLst>
            <a:ext uri="{FF2B5EF4-FFF2-40B4-BE49-F238E27FC236}">
              <a16:creationId xmlns:a16="http://schemas.microsoft.com/office/drawing/2014/main" id="{CC55C0AA-D5AA-41C3-BC8B-0DF004DC7D7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169418</xdr:rowOff>
    </xdr:from>
    <xdr:to>
      <xdr:col>116</xdr:col>
      <xdr:colOff>114300</xdr:colOff>
      <xdr:row>107</xdr:row>
      <xdr:rowOff>99568</xdr:rowOff>
    </xdr:to>
    <xdr:sp macro="" textlink="">
      <xdr:nvSpPr>
        <xdr:cNvPr id="794" name="楕円 793">
          <a:extLst>
            <a:ext uri="{FF2B5EF4-FFF2-40B4-BE49-F238E27FC236}">
              <a16:creationId xmlns:a16="http://schemas.microsoft.com/office/drawing/2014/main" id="{2C04576B-985F-4BD4-913E-E0BDFE19D487}"/>
            </a:ext>
          </a:extLst>
        </xdr:cNvPr>
        <xdr:cNvSpPr/>
      </xdr:nvSpPr>
      <xdr:spPr>
        <a:xfrm>
          <a:off x="22110700" y="1834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147845</xdr:rowOff>
    </xdr:from>
    <xdr:ext cx="469744" cy="259045"/>
    <xdr:sp macro="" textlink="">
      <xdr:nvSpPr>
        <xdr:cNvPr id="795" name="【公民館】&#10;一人当たり面積該当値テキスト">
          <a:extLst>
            <a:ext uri="{FF2B5EF4-FFF2-40B4-BE49-F238E27FC236}">
              <a16:creationId xmlns:a16="http://schemas.microsoft.com/office/drawing/2014/main" id="{0C6A550D-6A91-4DBD-B712-BDDA3EDE3F07}"/>
            </a:ext>
          </a:extLst>
        </xdr:cNvPr>
        <xdr:cNvSpPr txBox="1"/>
      </xdr:nvSpPr>
      <xdr:spPr>
        <a:xfrm>
          <a:off x="22199600" y="1832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169418</xdr:rowOff>
    </xdr:from>
    <xdr:to>
      <xdr:col>112</xdr:col>
      <xdr:colOff>38100</xdr:colOff>
      <xdr:row>107</xdr:row>
      <xdr:rowOff>99568</xdr:rowOff>
    </xdr:to>
    <xdr:sp macro="" textlink="">
      <xdr:nvSpPr>
        <xdr:cNvPr id="796" name="楕円 795">
          <a:extLst>
            <a:ext uri="{FF2B5EF4-FFF2-40B4-BE49-F238E27FC236}">
              <a16:creationId xmlns:a16="http://schemas.microsoft.com/office/drawing/2014/main" id="{15BC682B-B6BE-4C20-9F7D-5D6A172AEFAF}"/>
            </a:ext>
          </a:extLst>
        </xdr:cNvPr>
        <xdr:cNvSpPr/>
      </xdr:nvSpPr>
      <xdr:spPr>
        <a:xfrm>
          <a:off x="21272500" y="1834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48768</xdr:rowOff>
    </xdr:from>
    <xdr:to>
      <xdr:col>116</xdr:col>
      <xdr:colOff>63500</xdr:colOff>
      <xdr:row>107</xdr:row>
      <xdr:rowOff>48768</xdr:rowOff>
    </xdr:to>
    <xdr:cxnSp macro="">
      <xdr:nvCxnSpPr>
        <xdr:cNvPr id="797" name="直線コネクタ 796">
          <a:extLst>
            <a:ext uri="{FF2B5EF4-FFF2-40B4-BE49-F238E27FC236}">
              <a16:creationId xmlns:a16="http://schemas.microsoft.com/office/drawing/2014/main" id="{71030481-7EE5-4C69-A742-BA3C2A6B72FB}"/>
            </a:ext>
          </a:extLst>
        </xdr:cNvPr>
        <xdr:cNvCxnSpPr/>
      </xdr:nvCxnSpPr>
      <xdr:spPr>
        <a:xfrm>
          <a:off x="21323300" y="1839391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4826</xdr:rowOff>
    </xdr:from>
    <xdr:to>
      <xdr:col>107</xdr:col>
      <xdr:colOff>101600</xdr:colOff>
      <xdr:row>107</xdr:row>
      <xdr:rowOff>106426</xdr:rowOff>
    </xdr:to>
    <xdr:sp macro="" textlink="">
      <xdr:nvSpPr>
        <xdr:cNvPr id="798" name="楕円 797">
          <a:extLst>
            <a:ext uri="{FF2B5EF4-FFF2-40B4-BE49-F238E27FC236}">
              <a16:creationId xmlns:a16="http://schemas.microsoft.com/office/drawing/2014/main" id="{F17C8EC6-CD8A-430D-B029-2EBA53808E1B}"/>
            </a:ext>
          </a:extLst>
        </xdr:cNvPr>
        <xdr:cNvSpPr/>
      </xdr:nvSpPr>
      <xdr:spPr>
        <a:xfrm>
          <a:off x="20383500" y="1834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48768</xdr:rowOff>
    </xdr:from>
    <xdr:to>
      <xdr:col>111</xdr:col>
      <xdr:colOff>177800</xdr:colOff>
      <xdr:row>107</xdr:row>
      <xdr:rowOff>55626</xdr:rowOff>
    </xdr:to>
    <xdr:cxnSp macro="">
      <xdr:nvCxnSpPr>
        <xdr:cNvPr id="799" name="直線コネクタ 798">
          <a:extLst>
            <a:ext uri="{FF2B5EF4-FFF2-40B4-BE49-F238E27FC236}">
              <a16:creationId xmlns:a16="http://schemas.microsoft.com/office/drawing/2014/main" id="{A01684B6-8B6D-4DA9-BF5C-F8FE93008D2F}"/>
            </a:ext>
          </a:extLst>
        </xdr:cNvPr>
        <xdr:cNvCxnSpPr/>
      </xdr:nvCxnSpPr>
      <xdr:spPr>
        <a:xfrm flipV="1">
          <a:off x="20434300" y="1839391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2539</xdr:rowOff>
    </xdr:from>
    <xdr:to>
      <xdr:col>102</xdr:col>
      <xdr:colOff>165100</xdr:colOff>
      <xdr:row>107</xdr:row>
      <xdr:rowOff>104139</xdr:rowOff>
    </xdr:to>
    <xdr:sp macro="" textlink="">
      <xdr:nvSpPr>
        <xdr:cNvPr id="800" name="楕円 799">
          <a:extLst>
            <a:ext uri="{FF2B5EF4-FFF2-40B4-BE49-F238E27FC236}">
              <a16:creationId xmlns:a16="http://schemas.microsoft.com/office/drawing/2014/main" id="{70E5C273-3DA7-4A17-A7C6-1362F1F8A535}"/>
            </a:ext>
          </a:extLst>
        </xdr:cNvPr>
        <xdr:cNvSpPr/>
      </xdr:nvSpPr>
      <xdr:spPr>
        <a:xfrm>
          <a:off x="19494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53339</xdr:rowOff>
    </xdr:from>
    <xdr:to>
      <xdr:col>107</xdr:col>
      <xdr:colOff>50800</xdr:colOff>
      <xdr:row>107</xdr:row>
      <xdr:rowOff>55626</xdr:rowOff>
    </xdr:to>
    <xdr:cxnSp macro="">
      <xdr:nvCxnSpPr>
        <xdr:cNvPr id="801" name="直線コネクタ 800">
          <a:extLst>
            <a:ext uri="{FF2B5EF4-FFF2-40B4-BE49-F238E27FC236}">
              <a16:creationId xmlns:a16="http://schemas.microsoft.com/office/drawing/2014/main" id="{5D7E90AB-953D-458B-9BEB-DBC2F46B1A12}"/>
            </a:ext>
          </a:extLst>
        </xdr:cNvPr>
        <xdr:cNvCxnSpPr/>
      </xdr:nvCxnSpPr>
      <xdr:spPr>
        <a:xfrm>
          <a:off x="19545300" y="1839848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02" name="n_1aveValue【公民館】&#10;一人当たり面積">
          <a:extLst>
            <a:ext uri="{FF2B5EF4-FFF2-40B4-BE49-F238E27FC236}">
              <a16:creationId xmlns:a16="http://schemas.microsoft.com/office/drawing/2014/main" id="{7B3B961D-922A-4C2B-A48F-16A666F93785}"/>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03" name="n_2aveValue【公民館】&#10;一人当たり面積">
          <a:extLst>
            <a:ext uri="{FF2B5EF4-FFF2-40B4-BE49-F238E27FC236}">
              <a16:creationId xmlns:a16="http://schemas.microsoft.com/office/drawing/2014/main" id="{F14CF956-4D5C-453C-ADC0-D9B64C3FA446}"/>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04" name="n_3aveValue【公民館】&#10;一人当たり面積">
          <a:extLst>
            <a:ext uri="{FF2B5EF4-FFF2-40B4-BE49-F238E27FC236}">
              <a16:creationId xmlns:a16="http://schemas.microsoft.com/office/drawing/2014/main" id="{CB73330A-B3D5-4951-8B5E-DAC13DE9FF22}"/>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05" name="n_4aveValue【公民館】&#10;一人当たり面積">
          <a:extLst>
            <a:ext uri="{FF2B5EF4-FFF2-40B4-BE49-F238E27FC236}">
              <a16:creationId xmlns:a16="http://schemas.microsoft.com/office/drawing/2014/main" id="{5F90A405-F494-416E-9157-C5FA42FCD4A7}"/>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90695</xdr:rowOff>
    </xdr:from>
    <xdr:ext cx="469744" cy="259045"/>
    <xdr:sp macro="" textlink="">
      <xdr:nvSpPr>
        <xdr:cNvPr id="806" name="n_1mainValue【公民館】&#10;一人当たり面積">
          <a:extLst>
            <a:ext uri="{FF2B5EF4-FFF2-40B4-BE49-F238E27FC236}">
              <a16:creationId xmlns:a16="http://schemas.microsoft.com/office/drawing/2014/main" id="{B8FBFC3D-1AD1-4550-8E54-0E29FC7B4646}"/>
            </a:ext>
          </a:extLst>
        </xdr:cNvPr>
        <xdr:cNvSpPr txBox="1"/>
      </xdr:nvSpPr>
      <xdr:spPr>
        <a:xfrm>
          <a:off x="21075727" y="1843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97553</xdr:rowOff>
    </xdr:from>
    <xdr:ext cx="469744" cy="259045"/>
    <xdr:sp macro="" textlink="">
      <xdr:nvSpPr>
        <xdr:cNvPr id="807" name="n_2mainValue【公民館】&#10;一人当たり面積">
          <a:extLst>
            <a:ext uri="{FF2B5EF4-FFF2-40B4-BE49-F238E27FC236}">
              <a16:creationId xmlns:a16="http://schemas.microsoft.com/office/drawing/2014/main" id="{23CE588E-4A0B-49C4-A83C-F54FDAF651A7}"/>
            </a:ext>
          </a:extLst>
        </xdr:cNvPr>
        <xdr:cNvSpPr txBox="1"/>
      </xdr:nvSpPr>
      <xdr:spPr>
        <a:xfrm>
          <a:off x="20199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95266</xdr:rowOff>
    </xdr:from>
    <xdr:ext cx="469744" cy="259045"/>
    <xdr:sp macro="" textlink="">
      <xdr:nvSpPr>
        <xdr:cNvPr id="808" name="n_3mainValue【公民館】&#10;一人当たり面積">
          <a:extLst>
            <a:ext uri="{FF2B5EF4-FFF2-40B4-BE49-F238E27FC236}">
              <a16:creationId xmlns:a16="http://schemas.microsoft.com/office/drawing/2014/main" id="{A2F9FE9B-B047-41CF-8A80-B21669E7FBD6}"/>
            </a:ext>
          </a:extLst>
        </xdr:cNvPr>
        <xdr:cNvSpPr txBox="1"/>
      </xdr:nvSpPr>
      <xdr:spPr>
        <a:xfrm>
          <a:off x="19310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09" name="正方形/長方形 808">
          <a:extLst>
            <a:ext uri="{FF2B5EF4-FFF2-40B4-BE49-F238E27FC236}">
              <a16:creationId xmlns:a16="http://schemas.microsoft.com/office/drawing/2014/main" id="{A912ED18-839E-4284-BE8B-B28D7979F95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10" name="正方形/長方形 809">
          <a:extLst>
            <a:ext uri="{FF2B5EF4-FFF2-40B4-BE49-F238E27FC236}">
              <a16:creationId xmlns:a16="http://schemas.microsoft.com/office/drawing/2014/main" id="{D68BFEE5-A1B1-4330-BF4A-0D3BCB6070A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11" name="テキスト ボックス 810">
          <a:extLst>
            <a:ext uri="{FF2B5EF4-FFF2-40B4-BE49-F238E27FC236}">
              <a16:creationId xmlns:a16="http://schemas.microsoft.com/office/drawing/2014/main" id="{CE9ACB2F-1A39-4977-BB92-2778176222F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類似団体と比較して、有形固定資産減価償却率が高い施設は、児童館及び公民館である。特に児童館は、昭和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年から</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年に建築された施設が多いため、有形固定資産減価償却率が類似団体と比較しても高い水準で推移している。これらについては、本市の公共施設等総合管理計画及び個別施設計画に基づき、各施設の今後の方針に応じて、経年による機能及び性能の劣化に対して、適切な対策を講じていく。</a:t>
          </a:r>
          <a:endParaRPr lang="ja-JP" altLang="ja-JP" sz="1400">
            <a:effectLst/>
          </a:endParaRPr>
        </a:p>
        <a:p>
          <a:r>
            <a:rPr kumimoji="1" lang="ja-JP" altLang="ja-JP" sz="1100">
              <a:solidFill>
                <a:schemeClr val="dk1"/>
              </a:solidFill>
              <a:effectLst/>
              <a:latin typeface="+mn-lt"/>
              <a:ea typeface="+mn-ea"/>
              <a:cs typeface="+mn-cs"/>
            </a:rPr>
            <a:t>一方で、類似団体と比較して、有形固定資産減価償却率が低い施設は、道路、橋りょう・トンネル、公営住宅、認定こども園・幼稚園・保育所及び学校施設である。特に認定こども園・幼稚園・保育所は、有形固定資産減価償却率が</a:t>
          </a:r>
          <a:r>
            <a:rPr kumimoji="1" lang="en-US" altLang="ja-JP" sz="1100">
              <a:solidFill>
                <a:schemeClr val="dk1"/>
              </a:solidFill>
              <a:effectLst/>
              <a:latin typeface="+mn-lt"/>
              <a:ea typeface="+mn-ea"/>
              <a:cs typeface="+mn-cs"/>
            </a:rPr>
            <a:t>49.6</a:t>
          </a:r>
          <a:r>
            <a:rPr kumimoji="1" lang="ja-JP" altLang="ja-JP" sz="1100">
              <a:solidFill>
                <a:schemeClr val="dk1"/>
              </a:solidFill>
              <a:effectLst/>
              <a:latin typeface="+mn-lt"/>
              <a:ea typeface="+mn-ea"/>
              <a:cs typeface="+mn-cs"/>
            </a:rPr>
            <a:t>％と低い水準になっており、これは建築年が新しい施設及び建替えを行った施設があるためである。これらの施設についても、公共施設等総合管理計画及び個別施設計画を策定しており、今後想定される経年による機能及び性能の劣化に対して、予防保全の視点から計画的に対策を講じ、各施設の管理を行っていく。</a:t>
          </a:r>
          <a:endParaRPr kumimoji="1" lang="en-US" altLang="ja-JP" sz="1100">
            <a:solidFill>
              <a:schemeClr val="dk1"/>
            </a:solidFill>
            <a:effectLst/>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9C7E09F-1D52-4B7A-86A9-DB1BC25C400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49402F7-9CCF-480E-A00B-6F02C787542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CD756F1-48A6-4D4B-9D2F-A8F49E14257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4F080DA-A8B4-4280-813C-10DAD822BB7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愛知県みよし市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A0DBA38-4727-4A06-B000-79B039C8CC1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C03071D-78C9-4D07-8622-1FBFC412561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8A4EDBC-1017-4154-97F9-485884B629F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9BDB3A4-FAE7-43A7-9B10-BE5233FA06B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7767965-2B3E-4847-AC68-83C58100C3E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BE652DD-F0D4-4076-81B2-2EEE272268F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61,408
58,504
32.19
35,761,760
32,207,335
2,512,531
18,598,092
6,160,317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AFE591E-CA2E-4BE4-9D41-9FB7DC71FBE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4412074-4238-4DBE-B616-517955B754D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663072C-E127-402D-9E6B-D21402EA690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CC1FD94-DE52-4739-9E14-E8198D7EE07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C15CAF3-BB53-4B8F-A5C1-0AE49A6E53C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BBE3227-B17C-4FE8-97F1-E6BB122D5F9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A8B9E17-8092-424C-A7F5-F3D69F5853A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B40C982-BFA3-481F-B2AD-7E74BFB0E39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1CDA81C-30C8-4AE5-BE08-46F2A641790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A049A2D-765E-4ABE-A866-17261F14A4E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583CE8B-6EB0-4D59-B1DF-CA145202EE3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6D73041-4472-4F9D-B783-518272CEF04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F799B3F-72E4-4F51-B855-6BD70B9F268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5C0CFAA-427A-4956-B62A-4EF4047B5D0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BAA60BE-ACE6-46D4-90BF-0F1180DDD79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0EBA084-E64A-4DDB-9E55-9EBABCACCB8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496CD51-B877-47A7-BC7E-C204A11BF81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B7C181-0BE0-4D28-93E0-CCA554989E4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552AF0F-6E00-4629-8EE9-B119428C2BA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7A69725-386E-4552-A35F-C5E819722C0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4FE4925-140C-4BC9-A9F2-3AE307380D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AB8B560-63F9-47B1-9B42-331DAC32E7F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5798AC5-B5C7-43CF-87EA-F9CB90D54ED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FF9B483-8207-4D90-9DE5-DAF1B37359C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016950E-10F9-46DE-9070-773114BB8F5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A5083A8-A983-4063-8D50-9F4BF9C8EF5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EAE8149-C70F-4768-B35B-4D3D372849C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B639DA1-3B04-474E-A0E6-0F43D3FFD70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33BE5DA-833F-4759-B21B-D0FF78D784C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022E115-C2E0-4A64-9E27-2D6EED283DC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F9B7BE1-3B78-4E9D-B423-E701C77CCC1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C8A1B22-1EC2-4A1A-9473-57008523278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73F16BB-7527-47FE-A244-2C22C472F97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F22728C-1482-4B08-9C21-B2574C7598C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7065A65-FBF8-4DF0-B1F7-9BE237DCAD85}"/>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5FDA159-1F25-48D6-A8F7-7B68C6C8066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EB0A94E-0673-46FE-930D-D9A3D463A238}"/>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828C955-98A7-4C5C-9B4E-06C87475802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C78A523-1B54-4087-9B25-A3E8BD6138D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4240917-2000-4EF1-BA1A-94CA42A1A3C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A149B4B-C825-420C-B5A6-9E920BEB43AF}"/>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6005431-9DD6-4329-A731-8CBC9BB2D0D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C323A91-21B8-40F1-9F8A-50C180477A3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32221DE-5A53-458C-90A7-2398705137E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76CEAC4-9D8D-46F4-B693-A813D34D281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4B16F9-D110-4406-85CA-789FA2A5DC6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3DB24A65-F6C9-4072-87F9-E3FEF5975BEB}"/>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DE58E161-8213-4FF5-B54D-5AA322495035}"/>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D0A10F50-35E3-46BB-957B-739D6721E047}"/>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B0C6C4ED-2C31-4436-847C-417B36B8A8A6}"/>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B2CB8AA0-CAA5-42A6-B820-6F2537ADB6E7}"/>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a:extLst>
            <a:ext uri="{FF2B5EF4-FFF2-40B4-BE49-F238E27FC236}">
              <a16:creationId xmlns:a16="http://schemas.microsoft.com/office/drawing/2014/main" id="{D30B8577-5D59-4ACD-985F-0F7A88DB56DB}"/>
            </a:ext>
          </a:extLst>
        </xdr:cNvPr>
        <xdr:cNvSpPr txBox="1"/>
      </xdr:nvSpPr>
      <xdr:spPr>
        <a:xfrm>
          <a:off x="4673600" y="6440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A2580DB4-A8AA-44B0-A020-951AD1A9D03E}"/>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DF24231B-C464-452E-9A52-38F6236A028A}"/>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9CCD4B04-663F-4056-A310-9900A5123F41}"/>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40F6197F-D49B-4E1A-B40E-D29A789DB91C}"/>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CD45B98F-1227-41A1-A7C9-C6411CB4F00F}"/>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1F30A6C-2047-4850-89BE-20D44D217C5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B34B51C-C6C1-4189-99DC-047D0108028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8DD80C6-4AB5-448D-8669-088DC129ECA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BA52A99-0C86-4DF7-BFC0-15D5D072FB1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754A57B-602E-4DE6-8254-5B6578D74BA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139700</xdr:rowOff>
    </xdr:from>
    <xdr:to>
      <xdr:col>24</xdr:col>
      <xdr:colOff>114300</xdr:colOff>
      <xdr:row>36</xdr:row>
      <xdr:rowOff>69850</xdr:rowOff>
    </xdr:to>
    <xdr:sp macro="" textlink="">
      <xdr:nvSpPr>
        <xdr:cNvPr id="74" name="楕円 73">
          <a:extLst>
            <a:ext uri="{FF2B5EF4-FFF2-40B4-BE49-F238E27FC236}">
              <a16:creationId xmlns:a16="http://schemas.microsoft.com/office/drawing/2014/main" id="{DD40B65E-E50D-4FF0-9EB0-E9590FD31165}"/>
            </a:ext>
          </a:extLst>
        </xdr:cNvPr>
        <xdr:cNvSpPr/>
      </xdr:nvSpPr>
      <xdr:spPr>
        <a:xfrm>
          <a:off x="45847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162577</xdr:rowOff>
    </xdr:from>
    <xdr:ext cx="405111" cy="259045"/>
    <xdr:sp macro="" textlink="">
      <xdr:nvSpPr>
        <xdr:cNvPr id="75" name="【図書館】&#10;有形固定資産減価償却率該当値テキスト">
          <a:extLst>
            <a:ext uri="{FF2B5EF4-FFF2-40B4-BE49-F238E27FC236}">
              <a16:creationId xmlns:a16="http://schemas.microsoft.com/office/drawing/2014/main" id="{A6EA3F36-F33A-4538-8944-2AA00F9A4C79}"/>
            </a:ext>
          </a:extLst>
        </xdr:cNvPr>
        <xdr:cNvSpPr txBox="1"/>
      </xdr:nvSpPr>
      <xdr:spPr>
        <a:xfrm>
          <a:off x="4673600"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82550</xdr:rowOff>
    </xdr:from>
    <xdr:to>
      <xdr:col>20</xdr:col>
      <xdr:colOff>38100</xdr:colOff>
      <xdr:row>36</xdr:row>
      <xdr:rowOff>12700</xdr:rowOff>
    </xdr:to>
    <xdr:sp macro="" textlink="">
      <xdr:nvSpPr>
        <xdr:cNvPr id="76" name="楕円 75">
          <a:extLst>
            <a:ext uri="{FF2B5EF4-FFF2-40B4-BE49-F238E27FC236}">
              <a16:creationId xmlns:a16="http://schemas.microsoft.com/office/drawing/2014/main" id="{9E50EC5D-F25B-4472-8008-056CB332D0E9}"/>
            </a:ext>
          </a:extLst>
        </xdr:cNvPr>
        <xdr:cNvSpPr/>
      </xdr:nvSpPr>
      <xdr:spPr>
        <a:xfrm>
          <a:off x="37465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133350</xdr:rowOff>
    </xdr:from>
    <xdr:to>
      <xdr:col>24</xdr:col>
      <xdr:colOff>63500</xdr:colOff>
      <xdr:row>36</xdr:row>
      <xdr:rowOff>19050</xdr:rowOff>
    </xdr:to>
    <xdr:cxnSp macro="">
      <xdr:nvCxnSpPr>
        <xdr:cNvPr id="77" name="直線コネクタ 76">
          <a:extLst>
            <a:ext uri="{FF2B5EF4-FFF2-40B4-BE49-F238E27FC236}">
              <a16:creationId xmlns:a16="http://schemas.microsoft.com/office/drawing/2014/main" id="{C557E491-8711-4750-97BD-DCCB456A8137}"/>
            </a:ext>
          </a:extLst>
        </xdr:cNvPr>
        <xdr:cNvCxnSpPr/>
      </xdr:nvCxnSpPr>
      <xdr:spPr>
        <a:xfrm>
          <a:off x="3797300" y="61341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23767</xdr:rowOff>
    </xdr:from>
    <xdr:to>
      <xdr:col>15</xdr:col>
      <xdr:colOff>101600</xdr:colOff>
      <xdr:row>35</xdr:row>
      <xdr:rowOff>125367</xdr:rowOff>
    </xdr:to>
    <xdr:sp macro="" textlink="">
      <xdr:nvSpPr>
        <xdr:cNvPr id="78" name="楕円 77">
          <a:extLst>
            <a:ext uri="{FF2B5EF4-FFF2-40B4-BE49-F238E27FC236}">
              <a16:creationId xmlns:a16="http://schemas.microsoft.com/office/drawing/2014/main" id="{1A787A61-37E1-43C0-92C0-E358E81EDC27}"/>
            </a:ext>
          </a:extLst>
        </xdr:cNvPr>
        <xdr:cNvSpPr/>
      </xdr:nvSpPr>
      <xdr:spPr>
        <a:xfrm>
          <a:off x="2857500" y="602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74567</xdr:rowOff>
    </xdr:from>
    <xdr:to>
      <xdr:col>19</xdr:col>
      <xdr:colOff>177800</xdr:colOff>
      <xdr:row>35</xdr:row>
      <xdr:rowOff>133350</xdr:rowOff>
    </xdr:to>
    <xdr:cxnSp macro="">
      <xdr:nvCxnSpPr>
        <xdr:cNvPr id="79" name="直線コネクタ 78">
          <a:extLst>
            <a:ext uri="{FF2B5EF4-FFF2-40B4-BE49-F238E27FC236}">
              <a16:creationId xmlns:a16="http://schemas.microsoft.com/office/drawing/2014/main" id="{4D7AB50E-65D1-493C-AAAE-2BC380B7B2D4}"/>
            </a:ext>
          </a:extLst>
        </xdr:cNvPr>
        <xdr:cNvCxnSpPr/>
      </xdr:nvCxnSpPr>
      <xdr:spPr>
        <a:xfrm>
          <a:off x="2908300" y="607531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136434</xdr:rowOff>
    </xdr:from>
    <xdr:to>
      <xdr:col>10</xdr:col>
      <xdr:colOff>165100</xdr:colOff>
      <xdr:row>35</xdr:row>
      <xdr:rowOff>66584</xdr:rowOff>
    </xdr:to>
    <xdr:sp macro="" textlink="">
      <xdr:nvSpPr>
        <xdr:cNvPr id="80" name="楕円 79">
          <a:extLst>
            <a:ext uri="{FF2B5EF4-FFF2-40B4-BE49-F238E27FC236}">
              <a16:creationId xmlns:a16="http://schemas.microsoft.com/office/drawing/2014/main" id="{971C8C12-2B55-42E4-AF50-629C2FFE9FBD}"/>
            </a:ext>
          </a:extLst>
        </xdr:cNvPr>
        <xdr:cNvSpPr/>
      </xdr:nvSpPr>
      <xdr:spPr>
        <a:xfrm>
          <a:off x="1968500" y="596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15784</xdr:rowOff>
    </xdr:from>
    <xdr:to>
      <xdr:col>15</xdr:col>
      <xdr:colOff>50800</xdr:colOff>
      <xdr:row>35</xdr:row>
      <xdr:rowOff>74567</xdr:rowOff>
    </xdr:to>
    <xdr:cxnSp macro="">
      <xdr:nvCxnSpPr>
        <xdr:cNvPr id="81" name="直線コネクタ 80">
          <a:extLst>
            <a:ext uri="{FF2B5EF4-FFF2-40B4-BE49-F238E27FC236}">
              <a16:creationId xmlns:a16="http://schemas.microsoft.com/office/drawing/2014/main" id="{B7AF8D0E-04B2-4601-9D89-4F29A34AFEB3}"/>
            </a:ext>
          </a:extLst>
        </xdr:cNvPr>
        <xdr:cNvCxnSpPr/>
      </xdr:nvCxnSpPr>
      <xdr:spPr>
        <a:xfrm>
          <a:off x="2019300" y="601653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155683</xdr:rowOff>
    </xdr:from>
    <xdr:ext cx="405111" cy="259045"/>
    <xdr:sp macro="" textlink="">
      <xdr:nvSpPr>
        <xdr:cNvPr id="82" name="n_1aveValue【図書館】&#10;有形固定資産減価償却率">
          <a:extLst>
            <a:ext uri="{FF2B5EF4-FFF2-40B4-BE49-F238E27FC236}">
              <a16:creationId xmlns:a16="http://schemas.microsoft.com/office/drawing/2014/main" id="{31CCBE75-FB89-42A7-ACE7-0913701739A7}"/>
            </a:ext>
          </a:extLst>
        </xdr:cNvPr>
        <xdr:cNvSpPr txBox="1"/>
      </xdr:nvSpPr>
      <xdr:spPr>
        <a:xfrm>
          <a:off x="3582044" y="649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158949</xdr:rowOff>
    </xdr:from>
    <xdr:ext cx="405111" cy="259045"/>
    <xdr:sp macro="" textlink="">
      <xdr:nvSpPr>
        <xdr:cNvPr id="83" name="n_2aveValue【図書館】&#10;有形固定資産減価償却率">
          <a:extLst>
            <a:ext uri="{FF2B5EF4-FFF2-40B4-BE49-F238E27FC236}">
              <a16:creationId xmlns:a16="http://schemas.microsoft.com/office/drawing/2014/main" id="{961566D4-54DB-4588-9FC8-6C3790ACF093}"/>
            </a:ext>
          </a:extLst>
        </xdr:cNvPr>
        <xdr:cNvSpPr txBox="1"/>
      </xdr:nvSpPr>
      <xdr:spPr>
        <a:xfrm>
          <a:off x="27057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131190</xdr:rowOff>
    </xdr:from>
    <xdr:ext cx="405111" cy="259045"/>
    <xdr:sp macro="" textlink="">
      <xdr:nvSpPr>
        <xdr:cNvPr id="84" name="n_3aveValue【図書館】&#10;有形固定資産減価償却率">
          <a:extLst>
            <a:ext uri="{FF2B5EF4-FFF2-40B4-BE49-F238E27FC236}">
              <a16:creationId xmlns:a16="http://schemas.microsoft.com/office/drawing/2014/main" id="{A5BE36A0-ED48-4383-974E-FC580159E2A2}"/>
            </a:ext>
          </a:extLst>
        </xdr:cNvPr>
        <xdr:cNvSpPr txBox="1"/>
      </xdr:nvSpPr>
      <xdr:spPr>
        <a:xfrm>
          <a:off x="1816744" y="647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5" name="n_4aveValue【図書館】&#10;有形固定資産減価償却率">
          <a:extLst>
            <a:ext uri="{FF2B5EF4-FFF2-40B4-BE49-F238E27FC236}">
              <a16:creationId xmlns:a16="http://schemas.microsoft.com/office/drawing/2014/main" id="{9E8430EE-7F26-482F-9677-15C72911E3FB}"/>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29227</xdr:rowOff>
    </xdr:from>
    <xdr:ext cx="405111" cy="259045"/>
    <xdr:sp macro="" textlink="">
      <xdr:nvSpPr>
        <xdr:cNvPr id="86" name="n_1mainValue【図書館】&#10;有形固定資産減価償却率">
          <a:extLst>
            <a:ext uri="{FF2B5EF4-FFF2-40B4-BE49-F238E27FC236}">
              <a16:creationId xmlns:a16="http://schemas.microsoft.com/office/drawing/2014/main" id="{BFC24DF3-B224-4597-9CD3-47BC7E7A36BB}"/>
            </a:ext>
          </a:extLst>
        </xdr:cNvPr>
        <xdr:cNvSpPr txBox="1"/>
      </xdr:nvSpPr>
      <xdr:spPr>
        <a:xfrm>
          <a:off x="35820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141894</xdr:rowOff>
    </xdr:from>
    <xdr:ext cx="405111" cy="259045"/>
    <xdr:sp macro="" textlink="">
      <xdr:nvSpPr>
        <xdr:cNvPr id="87" name="n_2mainValue【図書館】&#10;有形固定資産減価償却率">
          <a:extLst>
            <a:ext uri="{FF2B5EF4-FFF2-40B4-BE49-F238E27FC236}">
              <a16:creationId xmlns:a16="http://schemas.microsoft.com/office/drawing/2014/main" id="{4892A239-537C-472A-A9A4-601D4A5B90F0}"/>
            </a:ext>
          </a:extLst>
        </xdr:cNvPr>
        <xdr:cNvSpPr txBox="1"/>
      </xdr:nvSpPr>
      <xdr:spPr>
        <a:xfrm>
          <a:off x="2705744" y="5799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83111</xdr:rowOff>
    </xdr:from>
    <xdr:ext cx="405111" cy="259045"/>
    <xdr:sp macro="" textlink="">
      <xdr:nvSpPr>
        <xdr:cNvPr id="88" name="n_3mainValue【図書館】&#10;有形固定資産減価償却率">
          <a:extLst>
            <a:ext uri="{FF2B5EF4-FFF2-40B4-BE49-F238E27FC236}">
              <a16:creationId xmlns:a16="http://schemas.microsoft.com/office/drawing/2014/main" id="{8BB470AB-E4BE-4124-8D57-D7FA8D0F4B54}"/>
            </a:ext>
          </a:extLst>
        </xdr:cNvPr>
        <xdr:cNvSpPr txBox="1"/>
      </xdr:nvSpPr>
      <xdr:spPr>
        <a:xfrm>
          <a:off x="1816744" y="574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509D288-4E86-4892-9D00-82EDFB6C8B0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6639BBA-026F-4477-812D-E34F24DC972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F9B6C76-C66A-4DD4-8FB0-7798B7A6A5D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27EA0AB7-7574-45A6-A728-8BAED55F702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8FDA23F-B332-48AA-893F-9FC398A0600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9B72226-98FD-4DBB-8496-B04B9A4F826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92BD079-74EB-4A6E-B134-35D948BE225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1498799-74A9-4682-BD75-AFCC2D4403C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18412F56-5548-40DF-9A8E-3B1DCE6D351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3BAA3B3-986E-419F-AB50-5523BFF7AFB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14AA774-0951-4B1A-932A-A4D1795A2A4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946BFB0E-616F-4E41-902F-459275A2D8B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B889971-ED35-4AF6-A370-8B7CC0A60E4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764AC6B9-878E-4176-BE06-DDF700B09275}"/>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554DBAC-986E-4786-8437-8EFDD21B41C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F911B252-534B-4C39-A442-879AC07A3FCD}"/>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1DE272C9-4D7D-4F33-A587-9D3C929DA33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D408EEDC-D3D6-43E4-A206-1DFA2E17B292}"/>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78DE05-0E83-4478-8006-4256E44053E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B3FE1272-5131-4D38-9A2F-693A96A2BE9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E531A83-E5F3-4BEB-BD2A-398FC89B6B6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B814D14D-347A-435E-B2B5-8BDDE49A747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A87454D4-9E91-4408-9382-C5208FAA2B7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2" name="直線コネクタ 111">
          <a:extLst>
            <a:ext uri="{FF2B5EF4-FFF2-40B4-BE49-F238E27FC236}">
              <a16:creationId xmlns:a16="http://schemas.microsoft.com/office/drawing/2014/main" id="{E2BE7FB0-A256-46DD-AC44-C85A6BFF11C7}"/>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3" name="【図書館】&#10;一人当たり面積最小値テキスト">
          <a:extLst>
            <a:ext uri="{FF2B5EF4-FFF2-40B4-BE49-F238E27FC236}">
              <a16:creationId xmlns:a16="http://schemas.microsoft.com/office/drawing/2014/main" id="{4FC5FEE0-1E94-4216-8760-689D32663A58}"/>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4" name="直線コネクタ 113">
          <a:extLst>
            <a:ext uri="{FF2B5EF4-FFF2-40B4-BE49-F238E27FC236}">
              <a16:creationId xmlns:a16="http://schemas.microsoft.com/office/drawing/2014/main" id="{CF9D277D-055B-477C-9E50-8D1C16A0AC38}"/>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5" name="【図書館】&#10;一人当たり面積最大値テキスト">
          <a:extLst>
            <a:ext uri="{FF2B5EF4-FFF2-40B4-BE49-F238E27FC236}">
              <a16:creationId xmlns:a16="http://schemas.microsoft.com/office/drawing/2014/main" id="{3A042310-6458-4AF1-BDB3-EAC184146A5D}"/>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6" name="直線コネクタ 115">
          <a:extLst>
            <a:ext uri="{FF2B5EF4-FFF2-40B4-BE49-F238E27FC236}">
              <a16:creationId xmlns:a16="http://schemas.microsoft.com/office/drawing/2014/main" id="{C34ED899-5043-4CA7-BAED-5478FFDEBD72}"/>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17" name="【図書館】&#10;一人当たり面積平均値テキスト">
          <a:extLst>
            <a:ext uri="{FF2B5EF4-FFF2-40B4-BE49-F238E27FC236}">
              <a16:creationId xmlns:a16="http://schemas.microsoft.com/office/drawing/2014/main" id="{98196039-E4F1-4563-A873-F1C23E0E012B}"/>
            </a:ext>
          </a:extLst>
        </xdr:cNvPr>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18" name="フローチャート: 判断 117">
          <a:extLst>
            <a:ext uri="{FF2B5EF4-FFF2-40B4-BE49-F238E27FC236}">
              <a16:creationId xmlns:a16="http://schemas.microsoft.com/office/drawing/2014/main" id="{2153B3B6-4C55-405B-9A81-D06ED8216DF0}"/>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19" name="フローチャート: 判断 118">
          <a:extLst>
            <a:ext uri="{FF2B5EF4-FFF2-40B4-BE49-F238E27FC236}">
              <a16:creationId xmlns:a16="http://schemas.microsoft.com/office/drawing/2014/main" id="{2CAB24EF-197B-4479-87C4-AB9C2E85F897}"/>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0" name="フローチャート: 判断 119">
          <a:extLst>
            <a:ext uri="{FF2B5EF4-FFF2-40B4-BE49-F238E27FC236}">
              <a16:creationId xmlns:a16="http://schemas.microsoft.com/office/drawing/2014/main" id="{3D5BFA33-A33D-4CFB-A194-61156E8E82DB}"/>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1" name="フローチャート: 判断 120">
          <a:extLst>
            <a:ext uri="{FF2B5EF4-FFF2-40B4-BE49-F238E27FC236}">
              <a16:creationId xmlns:a16="http://schemas.microsoft.com/office/drawing/2014/main" id="{846F8C60-A713-4613-B994-18EAB535C950}"/>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2" name="フローチャート: 判断 121">
          <a:extLst>
            <a:ext uri="{FF2B5EF4-FFF2-40B4-BE49-F238E27FC236}">
              <a16:creationId xmlns:a16="http://schemas.microsoft.com/office/drawing/2014/main" id="{A92B4F57-F19B-4EAA-8C0E-EA2A4EF5E761}"/>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F03C0C7-45F7-42A7-8C53-4491BC327E2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D10A126-D2DF-433F-ABB9-BAE781B7410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0EFF101-46A3-4B39-AEAE-CA1C7B9C783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CF68C36-3BD7-44F6-897B-CFC4F5291DB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4E8E36F-1BB4-4FC7-B24E-941962367B4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57150</xdr:rowOff>
    </xdr:from>
    <xdr:to>
      <xdr:col>55</xdr:col>
      <xdr:colOff>50800</xdr:colOff>
      <xdr:row>33</xdr:row>
      <xdr:rowOff>158750</xdr:rowOff>
    </xdr:to>
    <xdr:sp macro="" textlink="">
      <xdr:nvSpPr>
        <xdr:cNvPr id="128" name="楕円 127">
          <a:extLst>
            <a:ext uri="{FF2B5EF4-FFF2-40B4-BE49-F238E27FC236}">
              <a16:creationId xmlns:a16="http://schemas.microsoft.com/office/drawing/2014/main" id="{21D039B2-0D7A-47EC-890E-1DBA967BE6EA}"/>
            </a:ext>
          </a:extLst>
        </xdr:cNvPr>
        <xdr:cNvSpPr/>
      </xdr:nvSpPr>
      <xdr:spPr>
        <a:xfrm>
          <a:off x="10426700" y="571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10177</xdr:rowOff>
    </xdr:from>
    <xdr:ext cx="469744" cy="259045"/>
    <xdr:sp macro="" textlink="">
      <xdr:nvSpPr>
        <xdr:cNvPr id="129" name="【図書館】&#10;一人当たり面積該当値テキスト">
          <a:extLst>
            <a:ext uri="{FF2B5EF4-FFF2-40B4-BE49-F238E27FC236}">
              <a16:creationId xmlns:a16="http://schemas.microsoft.com/office/drawing/2014/main" id="{AC5D6858-3B7C-42B0-8816-0181E786F2B6}"/>
            </a:ext>
          </a:extLst>
        </xdr:cNvPr>
        <xdr:cNvSpPr txBox="1"/>
      </xdr:nvSpPr>
      <xdr:spPr>
        <a:xfrm>
          <a:off x="10515600" y="56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57150</xdr:rowOff>
    </xdr:from>
    <xdr:to>
      <xdr:col>50</xdr:col>
      <xdr:colOff>165100</xdr:colOff>
      <xdr:row>33</xdr:row>
      <xdr:rowOff>158750</xdr:rowOff>
    </xdr:to>
    <xdr:sp macro="" textlink="">
      <xdr:nvSpPr>
        <xdr:cNvPr id="130" name="楕円 129">
          <a:extLst>
            <a:ext uri="{FF2B5EF4-FFF2-40B4-BE49-F238E27FC236}">
              <a16:creationId xmlns:a16="http://schemas.microsoft.com/office/drawing/2014/main" id="{A84D418C-468C-47CF-A18F-4640E7019CE7}"/>
            </a:ext>
          </a:extLst>
        </xdr:cNvPr>
        <xdr:cNvSpPr/>
      </xdr:nvSpPr>
      <xdr:spPr>
        <a:xfrm>
          <a:off x="9588500" y="571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107950</xdr:rowOff>
    </xdr:from>
    <xdr:to>
      <xdr:col>55</xdr:col>
      <xdr:colOff>0</xdr:colOff>
      <xdr:row>33</xdr:row>
      <xdr:rowOff>107950</xdr:rowOff>
    </xdr:to>
    <xdr:cxnSp macro="">
      <xdr:nvCxnSpPr>
        <xdr:cNvPr id="131" name="直線コネクタ 130">
          <a:extLst>
            <a:ext uri="{FF2B5EF4-FFF2-40B4-BE49-F238E27FC236}">
              <a16:creationId xmlns:a16="http://schemas.microsoft.com/office/drawing/2014/main" id="{0376D82C-CE86-4F62-A80F-0374986473DC}"/>
            </a:ext>
          </a:extLst>
        </xdr:cNvPr>
        <xdr:cNvCxnSpPr/>
      </xdr:nvCxnSpPr>
      <xdr:spPr>
        <a:xfrm>
          <a:off x="9639300" y="5765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57150</xdr:rowOff>
    </xdr:from>
    <xdr:to>
      <xdr:col>46</xdr:col>
      <xdr:colOff>38100</xdr:colOff>
      <xdr:row>33</xdr:row>
      <xdr:rowOff>158750</xdr:rowOff>
    </xdr:to>
    <xdr:sp macro="" textlink="">
      <xdr:nvSpPr>
        <xdr:cNvPr id="132" name="楕円 131">
          <a:extLst>
            <a:ext uri="{FF2B5EF4-FFF2-40B4-BE49-F238E27FC236}">
              <a16:creationId xmlns:a16="http://schemas.microsoft.com/office/drawing/2014/main" id="{234D0DE5-CA44-4154-9F5D-6355B81ED28D}"/>
            </a:ext>
          </a:extLst>
        </xdr:cNvPr>
        <xdr:cNvSpPr/>
      </xdr:nvSpPr>
      <xdr:spPr>
        <a:xfrm>
          <a:off x="8699500" y="571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107950</xdr:rowOff>
    </xdr:from>
    <xdr:to>
      <xdr:col>50</xdr:col>
      <xdr:colOff>114300</xdr:colOff>
      <xdr:row>33</xdr:row>
      <xdr:rowOff>107950</xdr:rowOff>
    </xdr:to>
    <xdr:cxnSp macro="">
      <xdr:nvCxnSpPr>
        <xdr:cNvPr id="133" name="直線コネクタ 132">
          <a:extLst>
            <a:ext uri="{FF2B5EF4-FFF2-40B4-BE49-F238E27FC236}">
              <a16:creationId xmlns:a16="http://schemas.microsoft.com/office/drawing/2014/main" id="{77C36FCF-2BD0-44C2-AFD9-56F809843C6C}"/>
            </a:ext>
          </a:extLst>
        </xdr:cNvPr>
        <xdr:cNvCxnSpPr/>
      </xdr:nvCxnSpPr>
      <xdr:spPr>
        <a:xfrm>
          <a:off x="8750300" y="5765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57150</xdr:rowOff>
    </xdr:from>
    <xdr:to>
      <xdr:col>41</xdr:col>
      <xdr:colOff>101600</xdr:colOff>
      <xdr:row>33</xdr:row>
      <xdr:rowOff>158750</xdr:rowOff>
    </xdr:to>
    <xdr:sp macro="" textlink="">
      <xdr:nvSpPr>
        <xdr:cNvPr id="134" name="楕円 133">
          <a:extLst>
            <a:ext uri="{FF2B5EF4-FFF2-40B4-BE49-F238E27FC236}">
              <a16:creationId xmlns:a16="http://schemas.microsoft.com/office/drawing/2014/main" id="{9629CD82-7912-4D80-A9FD-D6AB49B44292}"/>
            </a:ext>
          </a:extLst>
        </xdr:cNvPr>
        <xdr:cNvSpPr/>
      </xdr:nvSpPr>
      <xdr:spPr>
        <a:xfrm>
          <a:off x="7810500" y="571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33</xdr:row>
      <xdr:rowOff>107950</xdr:rowOff>
    </xdr:from>
    <xdr:to>
      <xdr:col>45</xdr:col>
      <xdr:colOff>177800</xdr:colOff>
      <xdr:row>33</xdr:row>
      <xdr:rowOff>107950</xdr:rowOff>
    </xdr:to>
    <xdr:cxnSp macro="">
      <xdr:nvCxnSpPr>
        <xdr:cNvPr id="135" name="直線コネクタ 134">
          <a:extLst>
            <a:ext uri="{FF2B5EF4-FFF2-40B4-BE49-F238E27FC236}">
              <a16:creationId xmlns:a16="http://schemas.microsoft.com/office/drawing/2014/main" id="{F0384556-C9D6-452C-AD03-C5C1389E8639}"/>
            </a:ext>
          </a:extLst>
        </xdr:cNvPr>
        <xdr:cNvCxnSpPr/>
      </xdr:nvCxnSpPr>
      <xdr:spPr>
        <a:xfrm>
          <a:off x="7861300" y="5765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36" name="n_1aveValue【図書館】&#10;一人当たり面積">
          <a:extLst>
            <a:ext uri="{FF2B5EF4-FFF2-40B4-BE49-F238E27FC236}">
              <a16:creationId xmlns:a16="http://schemas.microsoft.com/office/drawing/2014/main" id="{0EA9E63B-3EBB-4CEB-84B0-4995A38B10AF}"/>
            </a:ext>
          </a:extLst>
        </xdr:cNvPr>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37" name="n_2aveValue【図書館】&#10;一人当たり面積">
          <a:extLst>
            <a:ext uri="{FF2B5EF4-FFF2-40B4-BE49-F238E27FC236}">
              <a16:creationId xmlns:a16="http://schemas.microsoft.com/office/drawing/2014/main" id="{D9156D05-D788-41AE-BEFD-D5F4C5AB2F3F}"/>
            </a:ext>
          </a:extLst>
        </xdr:cNvPr>
        <xdr:cNvSpPr txBox="1"/>
      </xdr:nvSpPr>
      <xdr:spPr>
        <a:xfrm>
          <a:off x="8515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38" name="n_3aveValue【図書館】&#10;一人当たり面積">
          <a:extLst>
            <a:ext uri="{FF2B5EF4-FFF2-40B4-BE49-F238E27FC236}">
              <a16:creationId xmlns:a16="http://schemas.microsoft.com/office/drawing/2014/main" id="{5E5F349B-9424-4409-82F6-450114F3E362}"/>
            </a:ext>
          </a:extLst>
        </xdr:cNvPr>
        <xdr:cNvSpPr txBox="1"/>
      </xdr:nvSpPr>
      <xdr:spPr>
        <a:xfrm>
          <a:off x="7626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39" name="n_4aveValue【図書館】&#10;一人当たり面積">
          <a:extLst>
            <a:ext uri="{FF2B5EF4-FFF2-40B4-BE49-F238E27FC236}">
              <a16:creationId xmlns:a16="http://schemas.microsoft.com/office/drawing/2014/main" id="{22785638-9033-408B-BEBE-C92AFD87443E}"/>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32</xdr:row>
      <xdr:rowOff>3827</xdr:rowOff>
    </xdr:from>
    <xdr:ext cx="469744" cy="259045"/>
    <xdr:sp macro="" textlink="">
      <xdr:nvSpPr>
        <xdr:cNvPr id="140" name="n_1mainValue【図書館】&#10;一人当たり面積">
          <a:extLst>
            <a:ext uri="{FF2B5EF4-FFF2-40B4-BE49-F238E27FC236}">
              <a16:creationId xmlns:a16="http://schemas.microsoft.com/office/drawing/2014/main" id="{7088C640-0A2E-403D-9082-06BF9031C20E}"/>
            </a:ext>
          </a:extLst>
        </xdr:cNvPr>
        <xdr:cNvSpPr txBox="1"/>
      </xdr:nvSpPr>
      <xdr:spPr>
        <a:xfrm>
          <a:off x="9391727"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32</xdr:row>
      <xdr:rowOff>3827</xdr:rowOff>
    </xdr:from>
    <xdr:ext cx="469744" cy="259045"/>
    <xdr:sp macro="" textlink="">
      <xdr:nvSpPr>
        <xdr:cNvPr id="141" name="n_2mainValue【図書館】&#10;一人当たり面積">
          <a:extLst>
            <a:ext uri="{FF2B5EF4-FFF2-40B4-BE49-F238E27FC236}">
              <a16:creationId xmlns:a16="http://schemas.microsoft.com/office/drawing/2014/main" id="{2C6D4074-4F99-4BC1-9D48-1993851B6DDD}"/>
            </a:ext>
          </a:extLst>
        </xdr:cNvPr>
        <xdr:cNvSpPr txBox="1"/>
      </xdr:nvSpPr>
      <xdr:spPr>
        <a:xfrm>
          <a:off x="8515427"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32</xdr:row>
      <xdr:rowOff>3827</xdr:rowOff>
    </xdr:from>
    <xdr:ext cx="469744" cy="259045"/>
    <xdr:sp macro="" textlink="">
      <xdr:nvSpPr>
        <xdr:cNvPr id="142" name="n_3mainValue【図書館】&#10;一人当たり面積">
          <a:extLst>
            <a:ext uri="{FF2B5EF4-FFF2-40B4-BE49-F238E27FC236}">
              <a16:creationId xmlns:a16="http://schemas.microsoft.com/office/drawing/2014/main" id="{6E526F3F-9353-41E7-9865-3D73984DE759}"/>
            </a:ext>
          </a:extLst>
        </xdr:cNvPr>
        <xdr:cNvSpPr txBox="1"/>
      </xdr:nvSpPr>
      <xdr:spPr>
        <a:xfrm>
          <a:off x="7626427"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3" name="正方形/長方形 142">
          <a:extLst>
            <a:ext uri="{FF2B5EF4-FFF2-40B4-BE49-F238E27FC236}">
              <a16:creationId xmlns:a16="http://schemas.microsoft.com/office/drawing/2014/main" id="{0C0A3EC1-B09D-45CC-ADA6-CCBDFFE67B0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4" name="正方形/長方形 143">
          <a:extLst>
            <a:ext uri="{FF2B5EF4-FFF2-40B4-BE49-F238E27FC236}">
              <a16:creationId xmlns:a16="http://schemas.microsoft.com/office/drawing/2014/main" id="{36DE2041-8B9B-4FCF-9ECB-983989336DC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5" name="正方形/長方形 144">
          <a:extLst>
            <a:ext uri="{FF2B5EF4-FFF2-40B4-BE49-F238E27FC236}">
              <a16:creationId xmlns:a16="http://schemas.microsoft.com/office/drawing/2014/main" id="{DE1BEC28-9129-43DA-8479-EA6C1E04DF6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6" name="正方形/長方形 145">
          <a:extLst>
            <a:ext uri="{FF2B5EF4-FFF2-40B4-BE49-F238E27FC236}">
              <a16:creationId xmlns:a16="http://schemas.microsoft.com/office/drawing/2014/main" id="{645E3861-BB8B-46F2-B199-9965D74222E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7" name="正方形/長方形 146">
          <a:extLst>
            <a:ext uri="{FF2B5EF4-FFF2-40B4-BE49-F238E27FC236}">
              <a16:creationId xmlns:a16="http://schemas.microsoft.com/office/drawing/2014/main" id="{62520823-31A5-4142-B05A-83ADBD621AE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8" name="正方形/長方形 147">
          <a:extLst>
            <a:ext uri="{FF2B5EF4-FFF2-40B4-BE49-F238E27FC236}">
              <a16:creationId xmlns:a16="http://schemas.microsoft.com/office/drawing/2014/main" id="{CDFA096D-42FA-4A8C-98BF-E9EA0C4B40E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9" name="正方形/長方形 148">
          <a:extLst>
            <a:ext uri="{FF2B5EF4-FFF2-40B4-BE49-F238E27FC236}">
              <a16:creationId xmlns:a16="http://schemas.microsoft.com/office/drawing/2014/main" id="{E00905AD-AA9B-49CD-899F-3E7EA4287B4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0" name="正方形/長方形 149">
          <a:extLst>
            <a:ext uri="{FF2B5EF4-FFF2-40B4-BE49-F238E27FC236}">
              <a16:creationId xmlns:a16="http://schemas.microsoft.com/office/drawing/2014/main" id="{E9780FCC-3A7F-4416-A645-1E99E8596AB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1" name="テキスト ボックス 150">
          <a:extLst>
            <a:ext uri="{FF2B5EF4-FFF2-40B4-BE49-F238E27FC236}">
              <a16:creationId xmlns:a16="http://schemas.microsoft.com/office/drawing/2014/main" id="{B5A80738-5188-4F8B-990E-601771C1F31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2" name="直線コネクタ 151">
          <a:extLst>
            <a:ext uri="{FF2B5EF4-FFF2-40B4-BE49-F238E27FC236}">
              <a16:creationId xmlns:a16="http://schemas.microsoft.com/office/drawing/2014/main" id="{32831063-58C4-4273-89F3-404189BA79F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3" name="テキスト ボックス 152">
          <a:extLst>
            <a:ext uri="{FF2B5EF4-FFF2-40B4-BE49-F238E27FC236}">
              <a16:creationId xmlns:a16="http://schemas.microsoft.com/office/drawing/2014/main" id="{C6D888DA-A8FD-414D-8038-B365C800167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4" name="直線コネクタ 153">
          <a:extLst>
            <a:ext uri="{FF2B5EF4-FFF2-40B4-BE49-F238E27FC236}">
              <a16:creationId xmlns:a16="http://schemas.microsoft.com/office/drawing/2014/main" id="{46226587-AFE9-4218-BF73-62CE9325ED3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5" name="テキスト ボックス 154">
          <a:extLst>
            <a:ext uri="{FF2B5EF4-FFF2-40B4-BE49-F238E27FC236}">
              <a16:creationId xmlns:a16="http://schemas.microsoft.com/office/drawing/2014/main" id="{FA4E01C8-97DF-462B-ACB1-B920DD51B78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6" name="直線コネクタ 155">
          <a:extLst>
            <a:ext uri="{FF2B5EF4-FFF2-40B4-BE49-F238E27FC236}">
              <a16:creationId xmlns:a16="http://schemas.microsoft.com/office/drawing/2014/main" id="{DDBB74D2-8B53-42FF-90B0-9DF75D48EC1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7" name="テキスト ボックス 156">
          <a:extLst>
            <a:ext uri="{FF2B5EF4-FFF2-40B4-BE49-F238E27FC236}">
              <a16:creationId xmlns:a16="http://schemas.microsoft.com/office/drawing/2014/main" id="{63C34AD5-558D-4973-90A9-1283E45DE06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8" name="直線コネクタ 157">
          <a:extLst>
            <a:ext uri="{FF2B5EF4-FFF2-40B4-BE49-F238E27FC236}">
              <a16:creationId xmlns:a16="http://schemas.microsoft.com/office/drawing/2014/main" id="{C54032FC-0C76-485C-ABD5-F6E1229B1E8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9" name="テキスト ボックス 158">
          <a:extLst>
            <a:ext uri="{FF2B5EF4-FFF2-40B4-BE49-F238E27FC236}">
              <a16:creationId xmlns:a16="http://schemas.microsoft.com/office/drawing/2014/main" id="{19FEE652-9C14-4894-855B-DD4FF3AE3A7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0" name="直線コネクタ 159">
          <a:extLst>
            <a:ext uri="{FF2B5EF4-FFF2-40B4-BE49-F238E27FC236}">
              <a16:creationId xmlns:a16="http://schemas.microsoft.com/office/drawing/2014/main" id="{C806A51E-834D-4AE5-AB52-5BB5BB8EE21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1" name="テキスト ボックス 160">
          <a:extLst>
            <a:ext uri="{FF2B5EF4-FFF2-40B4-BE49-F238E27FC236}">
              <a16:creationId xmlns:a16="http://schemas.microsoft.com/office/drawing/2014/main" id="{F7C26CEF-77C9-4A65-B4B8-94D9219E38D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2" name="直線コネクタ 161">
          <a:extLst>
            <a:ext uri="{FF2B5EF4-FFF2-40B4-BE49-F238E27FC236}">
              <a16:creationId xmlns:a16="http://schemas.microsoft.com/office/drawing/2014/main" id="{10A69824-6A7B-4BDE-948A-1E6067C8B52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3" name="テキスト ボックス 162">
          <a:extLst>
            <a:ext uri="{FF2B5EF4-FFF2-40B4-BE49-F238E27FC236}">
              <a16:creationId xmlns:a16="http://schemas.microsoft.com/office/drawing/2014/main" id="{3E934C07-5EA1-4BCD-958B-6D4DFF78303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4" name="直線コネクタ 163">
          <a:extLst>
            <a:ext uri="{FF2B5EF4-FFF2-40B4-BE49-F238E27FC236}">
              <a16:creationId xmlns:a16="http://schemas.microsoft.com/office/drawing/2014/main" id="{C78FAD71-BC76-4F02-B4A8-BF5803E1653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5" name="テキスト ボックス 164">
          <a:extLst>
            <a:ext uri="{FF2B5EF4-FFF2-40B4-BE49-F238E27FC236}">
              <a16:creationId xmlns:a16="http://schemas.microsoft.com/office/drawing/2014/main" id="{956A8CBA-228D-460A-AF55-00984E082E4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6" name="【体育館・プール】&#10;有形固定資産減価償却率グラフ枠">
          <a:extLst>
            <a:ext uri="{FF2B5EF4-FFF2-40B4-BE49-F238E27FC236}">
              <a16:creationId xmlns:a16="http://schemas.microsoft.com/office/drawing/2014/main" id="{F84BCC81-15BE-4050-828D-2DB285DAF69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67" name="直線コネクタ 166">
          <a:extLst>
            <a:ext uri="{FF2B5EF4-FFF2-40B4-BE49-F238E27FC236}">
              <a16:creationId xmlns:a16="http://schemas.microsoft.com/office/drawing/2014/main" id="{024CBC01-2DEB-4D52-B8D1-2768067ECF68}"/>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68" name="【体育館・プール】&#10;有形固定資産減価償却率最小値テキスト">
          <a:extLst>
            <a:ext uri="{FF2B5EF4-FFF2-40B4-BE49-F238E27FC236}">
              <a16:creationId xmlns:a16="http://schemas.microsoft.com/office/drawing/2014/main" id="{72A293AE-528C-4E30-BE43-02A6AD97971D}"/>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69" name="直線コネクタ 168">
          <a:extLst>
            <a:ext uri="{FF2B5EF4-FFF2-40B4-BE49-F238E27FC236}">
              <a16:creationId xmlns:a16="http://schemas.microsoft.com/office/drawing/2014/main" id="{D78C647C-3D28-43C5-9E5E-5AA336E0CF63}"/>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0" name="【体育館・プール】&#10;有形固定資産減価償却率最大値テキスト">
          <a:extLst>
            <a:ext uri="{FF2B5EF4-FFF2-40B4-BE49-F238E27FC236}">
              <a16:creationId xmlns:a16="http://schemas.microsoft.com/office/drawing/2014/main" id="{24A89006-308B-4591-9CA3-056E8B1D5166}"/>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1" name="直線コネクタ 170">
          <a:extLst>
            <a:ext uri="{FF2B5EF4-FFF2-40B4-BE49-F238E27FC236}">
              <a16:creationId xmlns:a16="http://schemas.microsoft.com/office/drawing/2014/main" id="{7015CDBC-9AE2-4114-8BAB-4A200424410A}"/>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2" name="【体育館・プール】&#10;有形固定資産減価償却率平均値テキスト">
          <a:extLst>
            <a:ext uri="{FF2B5EF4-FFF2-40B4-BE49-F238E27FC236}">
              <a16:creationId xmlns:a16="http://schemas.microsoft.com/office/drawing/2014/main" id="{2F4C4F58-EA89-4B8C-B30E-85ADA9707F4B}"/>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3" name="フローチャート: 判断 172">
          <a:extLst>
            <a:ext uri="{FF2B5EF4-FFF2-40B4-BE49-F238E27FC236}">
              <a16:creationId xmlns:a16="http://schemas.microsoft.com/office/drawing/2014/main" id="{C382A315-348D-4D12-B3E2-A7B99E04F6F0}"/>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4" name="フローチャート: 判断 173">
          <a:extLst>
            <a:ext uri="{FF2B5EF4-FFF2-40B4-BE49-F238E27FC236}">
              <a16:creationId xmlns:a16="http://schemas.microsoft.com/office/drawing/2014/main" id="{5F1604B0-2D5C-4954-A8C7-4657D857B6BB}"/>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75" name="フローチャート: 判断 174">
          <a:extLst>
            <a:ext uri="{FF2B5EF4-FFF2-40B4-BE49-F238E27FC236}">
              <a16:creationId xmlns:a16="http://schemas.microsoft.com/office/drawing/2014/main" id="{CCD7E6BE-23BF-427A-A40D-3B069B895436}"/>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76" name="フローチャート: 判断 175">
          <a:extLst>
            <a:ext uri="{FF2B5EF4-FFF2-40B4-BE49-F238E27FC236}">
              <a16:creationId xmlns:a16="http://schemas.microsoft.com/office/drawing/2014/main" id="{2699F236-8838-428A-B416-2DD8D83CE00D}"/>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77" name="フローチャート: 判断 176">
          <a:extLst>
            <a:ext uri="{FF2B5EF4-FFF2-40B4-BE49-F238E27FC236}">
              <a16:creationId xmlns:a16="http://schemas.microsoft.com/office/drawing/2014/main" id="{414E01ED-1CA0-41F6-9A13-1DFE46F68DB3}"/>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2F530BB2-73A7-4088-89B4-41ED48F3747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806FD066-D83B-487B-B16F-22C26981219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84C51A44-0660-40E6-804F-176E49AB56F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9A170EA-A617-48B4-BF3A-06F9B863806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59AFB71-7C57-4B7D-8F0A-209248341AB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15875</xdr:rowOff>
    </xdr:from>
    <xdr:to>
      <xdr:col>24</xdr:col>
      <xdr:colOff>114300</xdr:colOff>
      <xdr:row>61</xdr:row>
      <xdr:rowOff>117475</xdr:rowOff>
    </xdr:to>
    <xdr:sp macro="" textlink="">
      <xdr:nvSpPr>
        <xdr:cNvPr id="183" name="楕円 182">
          <a:extLst>
            <a:ext uri="{FF2B5EF4-FFF2-40B4-BE49-F238E27FC236}">
              <a16:creationId xmlns:a16="http://schemas.microsoft.com/office/drawing/2014/main" id="{2A37CAE0-3912-4D2B-B1FD-A2882EB71A02}"/>
            </a:ext>
          </a:extLst>
        </xdr:cNvPr>
        <xdr:cNvSpPr/>
      </xdr:nvSpPr>
      <xdr:spPr>
        <a:xfrm>
          <a:off x="45847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165752</xdr:rowOff>
    </xdr:from>
    <xdr:ext cx="405111" cy="259045"/>
    <xdr:sp macro="" textlink="">
      <xdr:nvSpPr>
        <xdr:cNvPr id="184" name="【体育館・プール】&#10;有形固定資産減価償却率該当値テキスト">
          <a:extLst>
            <a:ext uri="{FF2B5EF4-FFF2-40B4-BE49-F238E27FC236}">
              <a16:creationId xmlns:a16="http://schemas.microsoft.com/office/drawing/2014/main" id="{E1FE8BA1-1915-43BF-8442-5ADBFEE5000B}"/>
            </a:ext>
          </a:extLst>
        </xdr:cNvPr>
        <xdr:cNvSpPr txBox="1"/>
      </xdr:nvSpPr>
      <xdr:spPr>
        <a:xfrm>
          <a:off x="4673600"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145415</xdr:rowOff>
    </xdr:from>
    <xdr:to>
      <xdr:col>20</xdr:col>
      <xdr:colOff>38100</xdr:colOff>
      <xdr:row>61</xdr:row>
      <xdr:rowOff>75565</xdr:rowOff>
    </xdr:to>
    <xdr:sp macro="" textlink="">
      <xdr:nvSpPr>
        <xdr:cNvPr id="185" name="楕円 184">
          <a:extLst>
            <a:ext uri="{FF2B5EF4-FFF2-40B4-BE49-F238E27FC236}">
              <a16:creationId xmlns:a16="http://schemas.microsoft.com/office/drawing/2014/main" id="{17E9A952-7AB0-4B00-A638-093EDCC54E33}"/>
            </a:ext>
          </a:extLst>
        </xdr:cNvPr>
        <xdr:cNvSpPr/>
      </xdr:nvSpPr>
      <xdr:spPr>
        <a:xfrm>
          <a:off x="37465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24765</xdr:rowOff>
    </xdr:from>
    <xdr:to>
      <xdr:col>24</xdr:col>
      <xdr:colOff>63500</xdr:colOff>
      <xdr:row>61</xdr:row>
      <xdr:rowOff>66675</xdr:rowOff>
    </xdr:to>
    <xdr:cxnSp macro="">
      <xdr:nvCxnSpPr>
        <xdr:cNvPr id="186" name="直線コネクタ 185">
          <a:extLst>
            <a:ext uri="{FF2B5EF4-FFF2-40B4-BE49-F238E27FC236}">
              <a16:creationId xmlns:a16="http://schemas.microsoft.com/office/drawing/2014/main" id="{336E1B8C-8722-47C8-BE4D-C7714C864640}"/>
            </a:ext>
          </a:extLst>
        </xdr:cNvPr>
        <xdr:cNvCxnSpPr/>
      </xdr:nvCxnSpPr>
      <xdr:spPr>
        <a:xfrm>
          <a:off x="3797300" y="1048321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135890</xdr:rowOff>
    </xdr:from>
    <xdr:to>
      <xdr:col>15</xdr:col>
      <xdr:colOff>101600</xdr:colOff>
      <xdr:row>61</xdr:row>
      <xdr:rowOff>66040</xdr:rowOff>
    </xdr:to>
    <xdr:sp macro="" textlink="">
      <xdr:nvSpPr>
        <xdr:cNvPr id="187" name="楕円 186">
          <a:extLst>
            <a:ext uri="{FF2B5EF4-FFF2-40B4-BE49-F238E27FC236}">
              <a16:creationId xmlns:a16="http://schemas.microsoft.com/office/drawing/2014/main" id="{50074DD9-69E2-497D-8AB3-75C9E9FFDBE5}"/>
            </a:ext>
          </a:extLst>
        </xdr:cNvPr>
        <xdr:cNvSpPr/>
      </xdr:nvSpPr>
      <xdr:spPr>
        <a:xfrm>
          <a:off x="2857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15240</xdr:rowOff>
    </xdr:from>
    <xdr:to>
      <xdr:col>19</xdr:col>
      <xdr:colOff>177800</xdr:colOff>
      <xdr:row>61</xdr:row>
      <xdr:rowOff>24765</xdr:rowOff>
    </xdr:to>
    <xdr:cxnSp macro="">
      <xdr:nvCxnSpPr>
        <xdr:cNvPr id="188" name="直線コネクタ 187">
          <a:extLst>
            <a:ext uri="{FF2B5EF4-FFF2-40B4-BE49-F238E27FC236}">
              <a16:creationId xmlns:a16="http://schemas.microsoft.com/office/drawing/2014/main" id="{D81B01A0-F062-4F07-9580-89A06174E160}"/>
            </a:ext>
          </a:extLst>
        </xdr:cNvPr>
        <xdr:cNvCxnSpPr/>
      </xdr:nvCxnSpPr>
      <xdr:spPr>
        <a:xfrm>
          <a:off x="2908300" y="1047369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9" name="楕円 188">
          <a:extLst>
            <a:ext uri="{FF2B5EF4-FFF2-40B4-BE49-F238E27FC236}">
              <a16:creationId xmlns:a16="http://schemas.microsoft.com/office/drawing/2014/main" id="{1BA03023-0908-4DDB-AA0F-119A942137DB}"/>
            </a:ext>
          </a:extLst>
        </xdr:cNvPr>
        <xdr:cNvSpPr/>
      </xdr:nvSpPr>
      <xdr:spPr>
        <a:xfrm>
          <a:off x="1968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160020</xdr:rowOff>
    </xdr:from>
    <xdr:to>
      <xdr:col>15</xdr:col>
      <xdr:colOff>50800</xdr:colOff>
      <xdr:row>61</xdr:row>
      <xdr:rowOff>15240</xdr:rowOff>
    </xdr:to>
    <xdr:cxnSp macro="">
      <xdr:nvCxnSpPr>
        <xdr:cNvPr id="190" name="直線コネクタ 189">
          <a:extLst>
            <a:ext uri="{FF2B5EF4-FFF2-40B4-BE49-F238E27FC236}">
              <a16:creationId xmlns:a16="http://schemas.microsoft.com/office/drawing/2014/main" id="{75CF2E25-E933-4B1C-AF12-27338B37DBEA}"/>
            </a:ext>
          </a:extLst>
        </xdr:cNvPr>
        <xdr:cNvCxnSpPr/>
      </xdr:nvCxnSpPr>
      <xdr:spPr>
        <a:xfrm>
          <a:off x="2019300" y="104470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1" name="n_1aveValue【体育館・プール】&#10;有形固定資産減価償却率">
          <a:extLst>
            <a:ext uri="{FF2B5EF4-FFF2-40B4-BE49-F238E27FC236}">
              <a16:creationId xmlns:a16="http://schemas.microsoft.com/office/drawing/2014/main" id="{4DBE9EEA-29A0-4212-9E78-251347D6FF38}"/>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192" name="n_2aveValue【体育館・プール】&#10;有形固定資産減価償却率">
          <a:extLst>
            <a:ext uri="{FF2B5EF4-FFF2-40B4-BE49-F238E27FC236}">
              <a16:creationId xmlns:a16="http://schemas.microsoft.com/office/drawing/2014/main" id="{AE5E55C2-4974-4DB2-9615-23D06CF2DDC6}"/>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193" name="n_3aveValue【体育館・プール】&#10;有形固定資産減価償却率">
          <a:extLst>
            <a:ext uri="{FF2B5EF4-FFF2-40B4-BE49-F238E27FC236}">
              <a16:creationId xmlns:a16="http://schemas.microsoft.com/office/drawing/2014/main" id="{A1929238-4E9E-4EB1-83FA-504C7F2BB948}"/>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194" name="n_4aveValue【体育館・プール】&#10;有形固定資産減価償却率">
          <a:extLst>
            <a:ext uri="{FF2B5EF4-FFF2-40B4-BE49-F238E27FC236}">
              <a16:creationId xmlns:a16="http://schemas.microsoft.com/office/drawing/2014/main" id="{9C21890A-A460-4F63-9DD1-DB1CFF41D5DA}"/>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66692</xdr:rowOff>
    </xdr:from>
    <xdr:ext cx="405111" cy="259045"/>
    <xdr:sp macro="" textlink="">
      <xdr:nvSpPr>
        <xdr:cNvPr id="195" name="n_1mainValue【体育館・プール】&#10;有形固定資産減価償却率">
          <a:extLst>
            <a:ext uri="{FF2B5EF4-FFF2-40B4-BE49-F238E27FC236}">
              <a16:creationId xmlns:a16="http://schemas.microsoft.com/office/drawing/2014/main" id="{45A159F5-CCFB-480E-9D33-6919F089C2A4}"/>
            </a:ext>
          </a:extLst>
        </xdr:cNvPr>
        <xdr:cNvSpPr txBox="1"/>
      </xdr:nvSpPr>
      <xdr:spPr>
        <a:xfrm>
          <a:off x="35820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57167</xdr:rowOff>
    </xdr:from>
    <xdr:ext cx="405111" cy="259045"/>
    <xdr:sp macro="" textlink="">
      <xdr:nvSpPr>
        <xdr:cNvPr id="196" name="n_2mainValue【体育館・プール】&#10;有形固定資産減価償却率">
          <a:extLst>
            <a:ext uri="{FF2B5EF4-FFF2-40B4-BE49-F238E27FC236}">
              <a16:creationId xmlns:a16="http://schemas.microsoft.com/office/drawing/2014/main" id="{5FB6AD36-E5A2-46AD-93C3-6019E273FED1}"/>
            </a:ext>
          </a:extLst>
        </xdr:cNvPr>
        <xdr:cNvSpPr txBox="1"/>
      </xdr:nvSpPr>
      <xdr:spPr>
        <a:xfrm>
          <a:off x="27057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7" name="n_3mainValue【体育館・プール】&#10;有形固定資産減価償却率">
          <a:extLst>
            <a:ext uri="{FF2B5EF4-FFF2-40B4-BE49-F238E27FC236}">
              <a16:creationId xmlns:a16="http://schemas.microsoft.com/office/drawing/2014/main" id="{ABA2B0DF-085E-4A54-91F0-AA4E66073391}"/>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a:extLst>
            <a:ext uri="{FF2B5EF4-FFF2-40B4-BE49-F238E27FC236}">
              <a16:creationId xmlns:a16="http://schemas.microsoft.com/office/drawing/2014/main" id="{AD7920E0-EFD3-4993-AD7A-EE8E6974F30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a:extLst>
            <a:ext uri="{FF2B5EF4-FFF2-40B4-BE49-F238E27FC236}">
              <a16:creationId xmlns:a16="http://schemas.microsoft.com/office/drawing/2014/main" id="{3ED58A79-35AC-454E-B2F4-C59076464C6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a:extLst>
            <a:ext uri="{FF2B5EF4-FFF2-40B4-BE49-F238E27FC236}">
              <a16:creationId xmlns:a16="http://schemas.microsoft.com/office/drawing/2014/main" id="{F7A250A7-08E0-4108-A75E-BE416EBFE7D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a:extLst>
            <a:ext uri="{FF2B5EF4-FFF2-40B4-BE49-F238E27FC236}">
              <a16:creationId xmlns:a16="http://schemas.microsoft.com/office/drawing/2014/main" id="{E994BF7D-99A7-405F-AC03-8F04436D5E1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a:extLst>
            <a:ext uri="{FF2B5EF4-FFF2-40B4-BE49-F238E27FC236}">
              <a16:creationId xmlns:a16="http://schemas.microsoft.com/office/drawing/2014/main" id="{6DEFFFDF-72F9-4740-90EB-1DE75B09649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a:extLst>
            <a:ext uri="{FF2B5EF4-FFF2-40B4-BE49-F238E27FC236}">
              <a16:creationId xmlns:a16="http://schemas.microsoft.com/office/drawing/2014/main" id="{47AC67E6-728F-4D40-B3C1-10FA9323D5F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a:extLst>
            <a:ext uri="{FF2B5EF4-FFF2-40B4-BE49-F238E27FC236}">
              <a16:creationId xmlns:a16="http://schemas.microsoft.com/office/drawing/2014/main" id="{40CCFC9D-E8B8-4ABF-847F-8A500E36706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9139F111-C863-4175-860A-D1AB3EB5234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F3E4E4F7-A359-4954-9096-DACAD952B92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FB9378DB-FA1C-4041-AC8D-90678B520E7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8" name="直線コネクタ 207">
          <a:extLst>
            <a:ext uri="{FF2B5EF4-FFF2-40B4-BE49-F238E27FC236}">
              <a16:creationId xmlns:a16="http://schemas.microsoft.com/office/drawing/2014/main" id="{D52E4B0C-9E67-45B5-A2E1-8C2BC25F4FF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9" name="テキスト ボックス 208">
          <a:extLst>
            <a:ext uri="{FF2B5EF4-FFF2-40B4-BE49-F238E27FC236}">
              <a16:creationId xmlns:a16="http://schemas.microsoft.com/office/drawing/2014/main" id="{1EF27379-41DE-4290-8525-0CA2E462656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0" name="直線コネクタ 209">
          <a:extLst>
            <a:ext uri="{FF2B5EF4-FFF2-40B4-BE49-F238E27FC236}">
              <a16:creationId xmlns:a16="http://schemas.microsoft.com/office/drawing/2014/main" id="{19B1E46E-0EAC-4A8D-972D-DE2DABD8224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1" name="テキスト ボックス 210">
          <a:extLst>
            <a:ext uri="{FF2B5EF4-FFF2-40B4-BE49-F238E27FC236}">
              <a16:creationId xmlns:a16="http://schemas.microsoft.com/office/drawing/2014/main" id="{9B31901C-71D7-4065-B8C9-81F3D48EF52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2" name="直線コネクタ 211">
          <a:extLst>
            <a:ext uri="{FF2B5EF4-FFF2-40B4-BE49-F238E27FC236}">
              <a16:creationId xmlns:a16="http://schemas.microsoft.com/office/drawing/2014/main" id="{5ED0C606-C9C8-4F15-9A6E-8CDA0B2DA69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3" name="テキスト ボックス 212">
          <a:extLst>
            <a:ext uri="{FF2B5EF4-FFF2-40B4-BE49-F238E27FC236}">
              <a16:creationId xmlns:a16="http://schemas.microsoft.com/office/drawing/2014/main" id="{2532AC7A-873B-4491-BF17-9A2A99EFC47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4" name="直線コネクタ 213">
          <a:extLst>
            <a:ext uri="{FF2B5EF4-FFF2-40B4-BE49-F238E27FC236}">
              <a16:creationId xmlns:a16="http://schemas.microsoft.com/office/drawing/2014/main" id="{8BFE34FF-79B7-47EC-877B-8650C60728A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5" name="テキスト ボックス 214">
          <a:extLst>
            <a:ext uri="{FF2B5EF4-FFF2-40B4-BE49-F238E27FC236}">
              <a16:creationId xmlns:a16="http://schemas.microsoft.com/office/drawing/2014/main" id="{157D173A-744B-43A7-91C2-BAC5B213025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6" name="直線コネクタ 215">
          <a:extLst>
            <a:ext uri="{FF2B5EF4-FFF2-40B4-BE49-F238E27FC236}">
              <a16:creationId xmlns:a16="http://schemas.microsoft.com/office/drawing/2014/main" id="{3CF5AD66-4297-4EFC-A0BD-62C7E61E700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7" name="テキスト ボックス 216">
          <a:extLst>
            <a:ext uri="{FF2B5EF4-FFF2-40B4-BE49-F238E27FC236}">
              <a16:creationId xmlns:a16="http://schemas.microsoft.com/office/drawing/2014/main" id="{B9E3B538-4974-49FA-B2BA-89A24508FA0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8" name="直線コネクタ 217">
          <a:extLst>
            <a:ext uri="{FF2B5EF4-FFF2-40B4-BE49-F238E27FC236}">
              <a16:creationId xmlns:a16="http://schemas.microsoft.com/office/drawing/2014/main" id="{3CCBB0B3-C2CD-4E38-9C7F-F77AD044DCB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9" name="テキスト ボックス 218">
          <a:extLst>
            <a:ext uri="{FF2B5EF4-FFF2-40B4-BE49-F238E27FC236}">
              <a16:creationId xmlns:a16="http://schemas.microsoft.com/office/drawing/2014/main" id="{4F0E6FE9-C9A2-4C9C-A49B-A1F0FC968EA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0" name="【体育館・プール】&#10;一人当たり面積グラフ枠">
          <a:extLst>
            <a:ext uri="{FF2B5EF4-FFF2-40B4-BE49-F238E27FC236}">
              <a16:creationId xmlns:a16="http://schemas.microsoft.com/office/drawing/2014/main" id="{5309381C-3642-4F81-808D-44976B8A87F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21" name="直線コネクタ 220">
          <a:extLst>
            <a:ext uri="{FF2B5EF4-FFF2-40B4-BE49-F238E27FC236}">
              <a16:creationId xmlns:a16="http://schemas.microsoft.com/office/drawing/2014/main" id="{93EE3AA9-B7BA-4C92-8726-5CAF9A0C6032}"/>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2" name="【体育館・プール】&#10;一人当たり面積最小値テキスト">
          <a:extLst>
            <a:ext uri="{FF2B5EF4-FFF2-40B4-BE49-F238E27FC236}">
              <a16:creationId xmlns:a16="http://schemas.microsoft.com/office/drawing/2014/main" id="{1564C54A-C5C6-4A0B-9DF0-BC6D89FAFBFE}"/>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3" name="直線コネクタ 222">
          <a:extLst>
            <a:ext uri="{FF2B5EF4-FFF2-40B4-BE49-F238E27FC236}">
              <a16:creationId xmlns:a16="http://schemas.microsoft.com/office/drawing/2014/main" id="{9BF98DCE-333B-42EF-807B-105FF0FF0583}"/>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24" name="【体育館・プール】&#10;一人当たり面積最大値テキスト">
          <a:extLst>
            <a:ext uri="{FF2B5EF4-FFF2-40B4-BE49-F238E27FC236}">
              <a16:creationId xmlns:a16="http://schemas.microsoft.com/office/drawing/2014/main" id="{72B70484-BDDD-4343-87B1-8601288265BD}"/>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25" name="直線コネクタ 224">
          <a:extLst>
            <a:ext uri="{FF2B5EF4-FFF2-40B4-BE49-F238E27FC236}">
              <a16:creationId xmlns:a16="http://schemas.microsoft.com/office/drawing/2014/main" id="{F31305C3-F612-425E-86A7-12AFC0B0255D}"/>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26" name="【体育館・プール】&#10;一人当たり面積平均値テキスト">
          <a:extLst>
            <a:ext uri="{FF2B5EF4-FFF2-40B4-BE49-F238E27FC236}">
              <a16:creationId xmlns:a16="http://schemas.microsoft.com/office/drawing/2014/main" id="{C99FC19C-0AF8-4E1E-B534-B55216207DC8}"/>
            </a:ext>
          </a:extLst>
        </xdr:cNvPr>
        <xdr:cNvSpPr txBox="1"/>
      </xdr:nvSpPr>
      <xdr:spPr>
        <a:xfrm>
          <a:off x="10515600" y="10593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27" name="フローチャート: 判断 226">
          <a:extLst>
            <a:ext uri="{FF2B5EF4-FFF2-40B4-BE49-F238E27FC236}">
              <a16:creationId xmlns:a16="http://schemas.microsoft.com/office/drawing/2014/main" id="{CD023C95-EFB9-4D14-B03D-7570C48ADCC2}"/>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28" name="フローチャート: 判断 227">
          <a:extLst>
            <a:ext uri="{FF2B5EF4-FFF2-40B4-BE49-F238E27FC236}">
              <a16:creationId xmlns:a16="http://schemas.microsoft.com/office/drawing/2014/main" id="{A19AAAAE-1EF7-4466-A002-995879F541A9}"/>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29" name="フローチャート: 判断 228">
          <a:extLst>
            <a:ext uri="{FF2B5EF4-FFF2-40B4-BE49-F238E27FC236}">
              <a16:creationId xmlns:a16="http://schemas.microsoft.com/office/drawing/2014/main" id="{C49D0FC6-92DC-4F2A-AD5B-B1B1D1203635}"/>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0" name="フローチャート: 判断 229">
          <a:extLst>
            <a:ext uri="{FF2B5EF4-FFF2-40B4-BE49-F238E27FC236}">
              <a16:creationId xmlns:a16="http://schemas.microsoft.com/office/drawing/2014/main" id="{A2BB3759-58A7-48B0-A729-E091FD1083F1}"/>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31" name="フローチャート: 判断 230">
          <a:extLst>
            <a:ext uri="{FF2B5EF4-FFF2-40B4-BE49-F238E27FC236}">
              <a16:creationId xmlns:a16="http://schemas.microsoft.com/office/drawing/2014/main" id="{565AFAD2-C350-4F67-B362-7D6E96E8890B}"/>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0CF37B09-0F93-4452-9BF9-4FFE6FDA9EA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3A772CB5-3AB8-4B0C-8AB0-F6D79E3FC86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7780E140-48D4-4879-875B-72BC7B7432D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F19C67C1-BC24-4740-BDB3-D5DDF16FEF2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463339B5-D8CF-4CE0-8C21-91E3F625869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95885</xdr:rowOff>
    </xdr:from>
    <xdr:to>
      <xdr:col>55</xdr:col>
      <xdr:colOff>50800</xdr:colOff>
      <xdr:row>60</xdr:row>
      <xdr:rowOff>26035</xdr:rowOff>
    </xdr:to>
    <xdr:sp macro="" textlink="">
      <xdr:nvSpPr>
        <xdr:cNvPr id="237" name="楕円 236">
          <a:extLst>
            <a:ext uri="{FF2B5EF4-FFF2-40B4-BE49-F238E27FC236}">
              <a16:creationId xmlns:a16="http://schemas.microsoft.com/office/drawing/2014/main" id="{2425460E-B306-4941-844E-EDD1D7E4D5F9}"/>
            </a:ext>
          </a:extLst>
        </xdr:cNvPr>
        <xdr:cNvSpPr/>
      </xdr:nvSpPr>
      <xdr:spPr>
        <a:xfrm>
          <a:off x="104267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118762</xdr:rowOff>
    </xdr:from>
    <xdr:ext cx="469744" cy="259045"/>
    <xdr:sp macro="" textlink="">
      <xdr:nvSpPr>
        <xdr:cNvPr id="238" name="【体育館・プール】&#10;一人当たり面積該当値テキスト">
          <a:extLst>
            <a:ext uri="{FF2B5EF4-FFF2-40B4-BE49-F238E27FC236}">
              <a16:creationId xmlns:a16="http://schemas.microsoft.com/office/drawing/2014/main" id="{503C3DC9-0DCE-418C-8EF0-BE74E5EA815A}"/>
            </a:ext>
          </a:extLst>
        </xdr:cNvPr>
        <xdr:cNvSpPr txBox="1"/>
      </xdr:nvSpPr>
      <xdr:spPr>
        <a:xfrm>
          <a:off x="10515600" y="1006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95885</xdr:rowOff>
    </xdr:from>
    <xdr:to>
      <xdr:col>50</xdr:col>
      <xdr:colOff>165100</xdr:colOff>
      <xdr:row>60</xdr:row>
      <xdr:rowOff>26035</xdr:rowOff>
    </xdr:to>
    <xdr:sp macro="" textlink="">
      <xdr:nvSpPr>
        <xdr:cNvPr id="239" name="楕円 238">
          <a:extLst>
            <a:ext uri="{FF2B5EF4-FFF2-40B4-BE49-F238E27FC236}">
              <a16:creationId xmlns:a16="http://schemas.microsoft.com/office/drawing/2014/main" id="{69717D7E-2D04-4481-9DD6-3704C3ED96EC}"/>
            </a:ext>
          </a:extLst>
        </xdr:cNvPr>
        <xdr:cNvSpPr/>
      </xdr:nvSpPr>
      <xdr:spPr>
        <a:xfrm>
          <a:off x="95885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146685</xdr:rowOff>
    </xdr:from>
    <xdr:to>
      <xdr:col>55</xdr:col>
      <xdr:colOff>0</xdr:colOff>
      <xdr:row>59</xdr:row>
      <xdr:rowOff>146685</xdr:rowOff>
    </xdr:to>
    <xdr:cxnSp macro="">
      <xdr:nvCxnSpPr>
        <xdr:cNvPr id="240" name="直線コネクタ 239">
          <a:extLst>
            <a:ext uri="{FF2B5EF4-FFF2-40B4-BE49-F238E27FC236}">
              <a16:creationId xmlns:a16="http://schemas.microsoft.com/office/drawing/2014/main" id="{B72DE6DA-897E-49D9-B166-61C746169CF3}"/>
            </a:ext>
          </a:extLst>
        </xdr:cNvPr>
        <xdr:cNvCxnSpPr/>
      </xdr:nvCxnSpPr>
      <xdr:spPr>
        <a:xfrm>
          <a:off x="9639300" y="1026223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59690</xdr:rowOff>
    </xdr:from>
    <xdr:to>
      <xdr:col>46</xdr:col>
      <xdr:colOff>38100</xdr:colOff>
      <xdr:row>61</xdr:row>
      <xdr:rowOff>161290</xdr:rowOff>
    </xdr:to>
    <xdr:sp macro="" textlink="">
      <xdr:nvSpPr>
        <xdr:cNvPr id="241" name="楕円 240">
          <a:extLst>
            <a:ext uri="{FF2B5EF4-FFF2-40B4-BE49-F238E27FC236}">
              <a16:creationId xmlns:a16="http://schemas.microsoft.com/office/drawing/2014/main" id="{E0D4F2D5-A4FF-4995-80EC-E9292C6D7525}"/>
            </a:ext>
          </a:extLst>
        </xdr:cNvPr>
        <xdr:cNvSpPr/>
      </xdr:nvSpPr>
      <xdr:spPr>
        <a:xfrm>
          <a:off x="8699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146685</xdr:rowOff>
    </xdr:from>
    <xdr:to>
      <xdr:col>50</xdr:col>
      <xdr:colOff>114300</xdr:colOff>
      <xdr:row>61</xdr:row>
      <xdr:rowOff>110490</xdr:rowOff>
    </xdr:to>
    <xdr:cxnSp macro="">
      <xdr:nvCxnSpPr>
        <xdr:cNvPr id="242" name="直線コネクタ 241">
          <a:extLst>
            <a:ext uri="{FF2B5EF4-FFF2-40B4-BE49-F238E27FC236}">
              <a16:creationId xmlns:a16="http://schemas.microsoft.com/office/drawing/2014/main" id="{C82BCD4D-C4E4-467C-8A11-6CB6F4280224}"/>
            </a:ext>
          </a:extLst>
        </xdr:cNvPr>
        <xdr:cNvCxnSpPr/>
      </xdr:nvCxnSpPr>
      <xdr:spPr>
        <a:xfrm flipV="1">
          <a:off x="8750300" y="10262235"/>
          <a:ext cx="889000" cy="30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57785</xdr:rowOff>
    </xdr:from>
    <xdr:to>
      <xdr:col>41</xdr:col>
      <xdr:colOff>101600</xdr:colOff>
      <xdr:row>61</xdr:row>
      <xdr:rowOff>159385</xdr:rowOff>
    </xdr:to>
    <xdr:sp macro="" textlink="">
      <xdr:nvSpPr>
        <xdr:cNvPr id="243" name="楕円 242">
          <a:extLst>
            <a:ext uri="{FF2B5EF4-FFF2-40B4-BE49-F238E27FC236}">
              <a16:creationId xmlns:a16="http://schemas.microsoft.com/office/drawing/2014/main" id="{8CB9C8C3-525C-4584-A1AA-13DD07D8EC03}"/>
            </a:ext>
          </a:extLst>
        </xdr:cNvPr>
        <xdr:cNvSpPr/>
      </xdr:nvSpPr>
      <xdr:spPr>
        <a:xfrm>
          <a:off x="7810500" y="105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108585</xdr:rowOff>
    </xdr:from>
    <xdr:to>
      <xdr:col>45</xdr:col>
      <xdr:colOff>177800</xdr:colOff>
      <xdr:row>61</xdr:row>
      <xdr:rowOff>110490</xdr:rowOff>
    </xdr:to>
    <xdr:cxnSp macro="">
      <xdr:nvCxnSpPr>
        <xdr:cNvPr id="244" name="直線コネクタ 243">
          <a:extLst>
            <a:ext uri="{FF2B5EF4-FFF2-40B4-BE49-F238E27FC236}">
              <a16:creationId xmlns:a16="http://schemas.microsoft.com/office/drawing/2014/main" id="{E8DFF5A9-4FAC-4D01-A537-13B2FF174103}"/>
            </a:ext>
          </a:extLst>
        </xdr:cNvPr>
        <xdr:cNvCxnSpPr/>
      </xdr:nvCxnSpPr>
      <xdr:spPr>
        <a:xfrm>
          <a:off x="7861300" y="1056703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45" name="n_1aveValue【体育館・プール】&#10;一人当たり面積">
          <a:extLst>
            <a:ext uri="{FF2B5EF4-FFF2-40B4-BE49-F238E27FC236}">
              <a16:creationId xmlns:a16="http://schemas.microsoft.com/office/drawing/2014/main" id="{067BDF4B-C510-487A-B93B-BE4829A892AA}"/>
            </a:ext>
          </a:extLst>
        </xdr:cNvPr>
        <xdr:cNvSpPr txBox="1"/>
      </xdr:nvSpPr>
      <xdr:spPr>
        <a:xfrm>
          <a:off x="93917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46" name="n_2aveValue【体育館・プール】&#10;一人当たり面積">
          <a:extLst>
            <a:ext uri="{FF2B5EF4-FFF2-40B4-BE49-F238E27FC236}">
              <a16:creationId xmlns:a16="http://schemas.microsoft.com/office/drawing/2014/main" id="{AE3CB918-8A97-4B3C-A8BD-686AC467DABF}"/>
            </a:ext>
          </a:extLst>
        </xdr:cNvPr>
        <xdr:cNvSpPr txBox="1"/>
      </xdr:nvSpPr>
      <xdr:spPr>
        <a:xfrm>
          <a:off x="8515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47" name="n_3aveValue【体育館・プール】&#10;一人当たり面積">
          <a:extLst>
            <a:ext uri="{FF2B5EF4-FFF2-40B4-BE49-F238E27FC236}">
              <a16:creationId xmlns:a16="http://schemas.microsoft.com/office/drawing/2014/main" id="{64B5D3E3-1AEC-4F37-AB53-1277E032203D}"/>
            </a:ext>
          </a:extLst>
        </xdr:cNvPr>
        <xdr:cNvSpPr txBox="1"/>
      </xdr:nvSpPr>
      <xdr:spPr>
        <a:xfrm>
          <a:off x="7626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48" name="n_4aveValue【体育館・プール】&#10;一人当たり面積">
          <a:extLst>
            <a:ext uri="{FF2B5EF4-FFF2-40B4-BE49-F238E27FC236}">
              <a16:creationId xmlns:a16="http://schemas.microsoft.com/office/drawing/2014/main" id="{9BD489CD-1D4A-4DA6-B1E3-37CA550FAEF5}"/>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42562</xdr:rowOff>
    </xdr:from>
    <xdr:ext cx="469744" cy="259045"/>
    <xdr:sp macro="" textlink="">
      <xdr:nvSpPr>
        <xdr:cNvPr id="249" name="n_1mainValue【体育館・プール】&#10;一人当たり面積">
          <a:extLst>
            <a:ext uri="{FF2B5EF4-FFF2-40B4-BE49-F238E27FC236}">
              <a16:creationId xmlns:a16="http://schemas.microsoft.com/office/drawing/2014/main" id="{9A885F87-8CE9-4BFA-A650-949FEDB326ED}"/>
            </a:ext>
          </a:extLst>
        </xdr:cNvPr>
        <xdr:cNvSpPr txBox="1"/>
      </xdr:nvSpPr>
      <xdr:spPr>
        <a:xfrm>
          <a:off x="9391727" y="998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6367</xdr:rowOff>
    </xdr:from>
    <xdr:ext cx="469744" cy="259045"/>
    <xdr:sp macro="" textlink="">
      <xdr:nvSpPr>
        <xdr:cNvPr id="250" name="n_2mainValue【体育館・プール】&#10;一人当たり面積">
          <a:extLst>
            <a:ext uri="{FF2B5EF4-FFF2-40B4-BE49-F238E27FC236}">
              <a16:creationId xmlns:a16="http://schemas.microsoft.com/office/drawing/2014/main" id="{84C0852C-8DF9-43A3-A4E6-B457082DEDE0}"/>
            </a:ext>
          </a:extLst>
        </xdr:cNvPr>
        <xdr:cNvSpPr txBox="1"/>
      </xdr:nvSpPr>
      <xdr:spPr>
        <a:xfrm>
          <a:off x="8515427" y="1029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4462</xdr:rowOff>
    </xdr:from>
    <xdr:ext cx="469744" cy="259045"/>
    <xdr:sp macro="" textlink="">
      <xdr:nvSpPr>
        <xdr:cNvPr id="251" name="n_3mainValue【体育館・プール】&#10;一人当たり面積">
          <a:extLst>
            <a:ext uri="{FF2B5EF4-FFF2-40B4-BE49-F238E27FC236}">
              <a16:creationId xmlns:a16="http://schemas.microsoft.com/office/drawing/2014/main" id="{F41E3E30-8A07-4A4B-ADE8-5F290D16268D}"/>
            </a:ext>
          </a:extLst>
        </xdr:cNvPr>
        <xdr:cNvSpPr txBox="1"/>
      </xdr:nvSpPr>
      <xdr:spPr>
        <a:xfrm>
          <a:off x="7626427" y="1029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2" name="正方形/長方形 251">
          <a:extLst>
            <a:ext uri="{FF2B5EF4-FFF2-40B4-BE49-F238E27FC236}">
              <a16:creationId xmlns:a16="http://schemas.microsoft.com/office/drawing/2014/main" id="{13AD4148-95CD-41A8-BA23-97EC398C128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3" name="正方形/長方形 252">
          <a:extLst>
            <a:ext uri="{FF2B5EF4-FFF2-40B4-BE49-F238E27FC236}">
              <a16:creationId xmlns:a16="http://schemas.microsoft.com/office/drawing/2014/main" id="{AC93A783-40BE-48C3-80AD-1070BC05060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4" name="正方形/長方形 253">
          <a:extLst>
            <a:ext uri="{FF2B5EF4-FFF2-40B4-BE49-F238E27FC236}">
              <a16:creationId xmlns:a16="http://schemas.microsoft.com/office/drawing/2014/main" id="{48A9C7AF-0592-4CAF-B3EA-9DE4755C337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5" name="正方形/長方形 254">
          <a:extLst>
            <a:ext uri="{FF2B5EF4-FFF2-40B4-BE49-F238E27FC236}">
              <a16:creationId xmlns:a16="http://schemas.microsoft.com/office/drawing/2014/main" id="{E2B3110A-48AD-4592-B7C3-B817CA8AFB5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6" name="正方形/長方形 255">
          <a:extLst>
            <a:ext uri="{FF2B5EF4-FFF2-40B4-BE49-F238E27FC236}">
              <a16:creationId xmlns:a16="http://schemas.microsoft.com/office/drawing/2014/main" id="{CD6838DE-5DC2-42EE-9CA5-F88C177D9AC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7" name="正方形/長方形 256">
          <a:extLst>
            <a:ext uri="{FF2B5EF4-FFF2-40B4-BE49-F238E27FC236}">
              <a16:creationId xmlns:a16="http://schemas.microsoft.com/office/drawing/2014/main" id="{DBB32F0F-5E2F-4B5D-8577-1976952BC0A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8" name="正方形/長方形 257">
          <a:extLst>
            <a:ext uri="{FF2B5EF4-FFF2-40B4-BE49-F238E27FC236}">
              <a16:creationId xmlns:a16="http://schemas.microsoft.com/office/drawing/2014/main" id="{55821B74-3C4B-4955-B385-8FBBAE0ADC9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9" name="正方形/長方形 258">
          <a:extLst>
            <a:ext uri="{FF2B5EF4-FFF2-40B4-BE49-F238E27FC236}">
              <a16:creationId xmlns:a16="http://schemas.microsoft.com/office/drawing/2014/main" id="{E9F3F58F-4277-4E7C-9C1F-3159127ABFA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0" name="テキスト ボックス 259">
          <a:extLst>
            <a:ext uri="{FF2B5EF4-FFF2-40B4-BE49-F238E27FC236}">
              <a16:creationId xmlns:a16="http://schemas.microsoft.com/office/drawing/2014/main" id="{9E4DB58B-DF3D-41AE-B15D-4E3C48D2B8B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1" name="直線コネクタ 260">
          <a:extLst>
            <a:ext uri="{FF2B5EF4-FFF2-40B4-BE49-F238E27FC236}">
              <a16:creationId xmlns:a16="http://schemas.microsoft.com/office/drawing/2014/main" id="{14908303-0A82-48C4-AF1B-3C3A1B89A31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2" name="テキスト ボックス 261">
          <a:extLst>
            <a:ext uri="{FF2B5EF4-FFF2-40B4-BE49-F238E27FC236}">
              <a16:creationId xmlns:a16="http://schemas.microsoft.com/office/drawing/2014/main" id="{DA13A395-A626-4F56-8D4B-E8E2AD66D39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3" name="直線コネクタ 262">
          <a:extLst>
            <a:ext uri="{FF2B5EF4-FFF2-40B4-BE49-F238E27FC236}">
              <a16:creationId xmlns:a16="http://schemas.microsoft.com/office/drawing/2014/main" id="{614FA32C-B30E-4F34-B42C-0B14A1A387B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4" name="テキスト ボックス 263">
          <a:extLst>
            <a:ext uri="{FF2B5EF4-FFF2-40B4-BE49-F238E27FC236}">
              <a16:creationId xmlns:a16="http://schemas.microsoft.com/office/drawing/2014/main" id="{45FA415A-AF7C-4445-93F0-2FBA7E4CB0B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5" name="直線コネクタ 264">
          <a:extLst>
            <a:ext uri="{FF2B5EF4-FFF2-40B4-BE49-F238E27FC236}">
              <a16:creationId xmlns:a16="http://schemas.microsoft.com/office/drawing/2014/main" id="{8F2499E2-80C0-409B-9C73-43C539A3D3F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6" name="テキスト ボックス 265">
          <a:extLst>
            <a:ext uri="{FF2B5EF4-FFF2-40B4-BE49-F238E27FC236}">
              <a16:creationId xmlns:a16="http://schemas.microsoft.com/office/drawing/2014/main" id="{76376026-9B18-4A86-9483-28010F11CB6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7" name="直線コネクタ 266">
          <a:extLst>
            <a:ext uri="{FF2B5EF4-FFF2-40B4-BE49-F238E27FC236}">
              <a16:creationId xmlns:a16="http://schemas.microsoft.com/office/drawing/2014/main" id="{B1F4750B-6EEE-47F4-A4F6-E66EAF67E12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8" name="テキスト ボックス 267">
          <a:extLst>
            <a:ext uri="{FF2B5EF4-FFF2-40B4-BE49-F238E27FC236}">
              <a16:creationId xmlns:a16="http://schemas.microsoft.com/office/drawing/2014/main" id="{25C6E261-F26E-4A4F-BF0A-DE7572752AC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9" name="直線コネクタ 268">
          <a:extLst>
            <a:ext uri="{FF2B5EF4-FFF2-40B4-BE49-F238E27FC236}">
              <a16:creationId xmlns:a16="http://schemas.microsoft.com/office/drawing/2014/main" id="{DF15C945-0BD2-46FF-9836-771CBA3FAB3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0" name="テキスト ボックス 269">
          <a:extLst>
            <a:ext uri="{FF2B5EF4-FFF2-40B4-BE49-F238E27FC236}">
              <a16:creationId xmlns:a16="http://schemas.microsoft.com/office/drawing/2014/main" id="{611F6486-FB53-4DDC-9766-58B4275FCE0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1" name="直線コネクタ 270">
          <a:extLst>
            <a:ext uri="{FF2B5EF4-FFF2-40B4-BE49-F238E27FC236}">
              <a16:creationId xmlns:a16="http://schemas.microsoft.com/office/drawing/2014/main" id="{ED39ED7C-3BEE-403A-A917-8CC38D7A954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2" name="テキスト ボックス 271">
          <a:extLst>
            <a:ext uri="{FF2B5EF4-FFF2-40B4-BE49-F238E27FC236}">
              <a16:creationId xmlns:a16="http://schemas.microsoft.com/office/drawing/2014/main" id="{6EFE6FF0-5B16-4F4C-AC71-319F3CC4881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a:extLst>
            <a:ext uri="{FF2B5EF4-FFF2-40B4-BE49-F238E27FC236}">
              <a16:creationId xmlns:a16="http://schemas.microsoft.com/office/drawing/2014/main" id="{CD51CA9A-C97F-4F2D-90C2-68E3F5A5E02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4" name="テキスト ボックス 273">
          <a:extLst>
            <a:ext uri="{FF2B5EF4-FFF2-40B4-BE49-F238E27FC236}">
              <a16:creationId xmlns:a16="http://schemas.microsoft.com/office/drawing/2014/main" id="{416CCF69-8F59-46B8-8A6C-CDD5E7D059A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5" name="【福祉施設】&#10;有形固定資産減価償却率グラフ枠">
          <a:extLst>
            <a:ext uri="{FF2B5EF4-FFF2-40B4-BE49-F238E27FC236}">
              <a16:creationId xmlns:a16="http://schemas.microsoft.com/office/drawing/2014/main" id="{58D90BE3-05A9-4352-9143-7AB30FECD24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76" name="直線コネクタ 275">
          <a:extLst>
            <a:ext uri="{FF2B5EF4-FFF2-40B4-BE49-F238E27FC236}">
              <a16:creationId xmlns:a16="http://schemas.microsoft.com/office/drawing/2014/main" id="{7DA4AA1E-856F-45C0-94AE-EF7DF222D475}"/>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77" name="【福祉施設】&#10;有形固定資産減価償却率最小値テキスト">
          <a:extLst>
            <a:ext uri="{FF2B5EF4-FFF2-40B4-BE49-F238E27FC236}">
              <a16:creationId xmlns:a16="http://schemas.microsoft.com/office/drawing/2014/main" id="{1DF2811F-689C-46E6-9465-C7847AB53969}"/>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78" name="直線コネクタ 277">
          <a:extLst>
            <a:ext uri="{FF2B5EF4-FFF2-40B4-BE49-F238E27FC236}">
              <a16:creationId xmlns:a16="http://schemas.microsoft.com/office/drawing/2014/main" id="{2627459D-07DC-438A-951B-64666BCE47DE}"/>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79" name="【福祉施設】&#10;有形固定資産減価償却率最大値テキスト">
          <a:extLst>
            <a:ext uri="{FF2B5EF4-FFF2-40B4-BE49-F238E27FC236}">
              <a16:creationId xmlns:a16="http://schemas.microsoft.com/office/drawing/2014/main" id="{097949B9-D9D9-431F-B8FD-8B31FBBAA80E}"/>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80" name="直線コネクタ 279">
          <a:extLst>
            <a:ext uri="{FF2B5EF4-FFF2-40B4-BE49-F238E27FC236}">
              <a16:creationId xmlns:a16="http://schemas.microsoft.com/office/drawing/2014/main" id="{C8BB5DFD-E290-4F60-AF31-2AAF3E430579}"/>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81" name="【福祉施設】&#10;有形固定資産減価償却率平均値テキスト">
          <a:extLst>
            <a:ext uri="{FF2B5EF4-FFF2-40B4-BE49-F238E27FC236}">
              <a16:creationId xmlns:a16="http://schemas.microsoft.com/office/drawing/2014/main" id="{3EA3A26C-4A1A-4AFF-90B4-0E89394BCF1A}"/>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82" name="フローチャート: 判断 281">
          <a:extLst>
            <a:ext uri="{FF2B5EF4-FFF2-40B4-BE49-F238E27FC236}">
              <a16:creationId xmlns:a16="http://schemas.microsoft.com/office/drawing/2014/main" id="{B429FB34-832C-49E0-9F89-1BA67907CD68}"/>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83" name="フローチャート: 判断 282">
          <a:extLst>
            <a:ext uri="{FF2B5EF4-FFF2-40B4-BE49-F238E27FC236}">
              <a16:creationId xmlns:a16="http://schemas.microsoft.com/office/drawing/2014/main" id="{E0C3A0E5-FC5E-48D6-B9B2-4E3F451E98F3}"/>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84" name="フローチャート: 判断 283">
          <a:extLst>
            <a:ext uri="{FF2B5EF4-FFF2-40B4-BE49-F238E27FC236}">
              <a16:creationId xmlns:a16="http://schemas.microsoft.com/office/drawing/2014/main" id="{EACC5081-224C-40B9-A1F3-DE7F3DE10C99}"/>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85" name="フローチャート: 判断 284">
          <a:extLst>
            <a:ext uri="{FF2B5EF4-FFF2-40B4-BE49-F238E27FC236}">
              <a16:creationId xmlns:a16="http://schemas.microsoft.com/office/drawing/2014/main" id="{A4B40961-FA15-4B41-BD91-0BEA9B29A0D7}"/>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86" name="フローチャート: 判断 285">
          <a:extLst>
            <a:ext uri="{FF2B5EF4-FFF2-40B4-BE49-F238E27FC236}">
              <a16:creationId xmlns:a16="http://schemas.microsoft.com/office/drawing/2014/main" id="{EC8B5FC7-CEBF-48B3-8BEE-0529975F0570}"/>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E8121FBE-F14A-477E-82F2-BB64641D95A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8F824535-63EA-498B-AC66-7560BD9DDC1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D97EBEB7-1B36-4F36-A383-27EAE1650A9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F76CFD11-F6B0-4BCD-AB07-B50BB6DBD1B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BC26B2E3-7652-4B0F-A9FC-566B7FE4FFC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113030</xdr:rowOff>
    </xdr:from>
    <xdr:to>
      <xdr:col>24</xdr:col>
      <xdr:colOff>114300</xdr:colOff>
      <xdr:row>85</xdr:row>
      <xdr:rowOff>43180</xdr:rowOff>
    </xdr:to>
    <xdr:sp macro="" textlink="">
      <xdr:nvSpPr>
        <xdr:cNvPr id="292" name="楕円 291">
          <a:extLst>
            <a:ext uri="{FF2B5EF4-FFF2-40B4-BE49-F238E27FC236}">
              <a16:creationId xmlns:a16="http://schemas.microsoft.com/office/drawing/2014/main" id="{2A1B991E-9B06-4E4C-B6ED-A0705020497F}"/>
            </a:ext>
          </a:extLst>
        </xdr:cNvPr>
        <xdr:cNvSpPr/>
      </xdr:nvSpPr>
      <xdr:spPr>
        <a:xfrm>
          <a:off x="45847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91457</xdr:rowOff>
    </xdr:from>
    <xdr:ext cx="405111" cy="259045"/>
    <xdr:sp macro="" textlink="">
      <xdr:nvSpPr>
        <xdr:cNvPr id="293" name="【福祉施設】&#10;有形固定資産減価償却率該当値テキスト">
          <a:extLst>
            <a:ext uri="{FF2B5EF4-FFF2-40B4-BE49-F238E27FC236}">
              <a16:creationId xmlns:a16="http://schemas.microsoft.com/office/drawing/2014/main" id="{F69DE5AD-A2A4-4FFE-8D05-00673DF16B2A}"/>
            </a:ext>
          </a:extLst>
        </xdr:cNvPr>
        <xdr:cNvSpPr txBox="1"/>
      </xdr:nvSpPr>
      <xdr:spPr>
        <a:xfrm>
          <a:off x="4673600"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76836</xdr:rowOff>
    </xdr:from>
    <xdr:to>
      <xdr:col>20</xdr:col>
      <xdr:colOff>38100</xdr:colOff>
      <xdr:row>85</xdr:row>
      <xdr:rowOff>6986</xdr:rowOff>
    </xdr:to>
    <xdr:sp macro="" textlink="">
      <xdr:nvSpPr>
        <xdr:cNvPr id="294" name="楕円 293">
          <a:extLst>
            <a:ext uri="{FF2B5EF4-FFF2-40B4-BE49-F238E27FC236}">
              <a16:creationId xmlns:a16="http://schemas.microsoft.com/office/drawing/2014/main" id="{47148ECA-3F5F-42B8-8588-558FE3D0A88F}"/>
            </a:ext>
          </a:extLst>
        </xdr:cNvPr>
        <xdr:cNvSpPr/>
      </xdr:nvSpPr>
      <xdr:spPr>
        <a:xfrm>
          <a:off x="3746500" y="1447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127636</xdr:rowOff>
    </xdr:from>
    <xdr:to>
      <xdr:col>24</xdr:col>
      <xdr:colOff>63500</xdr:colOff>
      <xdr:row>84</xdr:row>
      <xdr:rowOff>163830</xdr:rowOff>
    </xdr:to>
    <xdr:cxnSp macro="">
      <xdr:nvCxnSpPr>
        <xdr:cNvPr id="295" name="直線コネクタ 294">
          <a:extLst>
            <a:ext uri="{FF2B5EF4-FFF2-40B4-BE49-F238E27FC236}">
              <a16:creationId xmlns:a16="http://schemas.microsoft.com/office/drawing/2014/main" id="{C6D2D185-6565-406B-B3A2-B8AF0A815E91}"/>
            </a:ext>
          </a:extLst>
        </xdr:cNvPr>
        <xdr:cNvCxnSpPr/>
      </xdr:nvCxnSpPr>
      <xdr:spPr>
        <a:xfrm>
          <a:off x="3797300" y="14529436"/>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40639</xdr:rowOff>
    </xdr:from>
    <xdr:to>
      <xdr:col>15</xdr:col>
      <xdr:colOff>101600</xdr:colOff>
      <xdr:row>84</xdr:row>
      <xdr:rowOff>142239</xdr:rowOff>
    </xdr:to>
    <xdr:sp macro="" textlink="">
      <xdr:nvSpPr>
        <xdr:cNvPr id="296" name="楕円 295">
          <a:extLst>
            <a:ext uri="{FF2B5EF4-FFF2-40B4-BE49-F238E27FC236}">
              <a16:creationId xmlns:a16="http://schemas.microsoft.com/office/drawing/2014/main" id="{1173237C-D749-4F87-AA8C-636ADE76F288}"/>
            </a:ext>
          </a:extLst>
        </xdr:cNvPr>
        <xdr:cNvSpPr/>
      </xdr:nvSpPr>
      <xdr:spPr>
        <a:xfrm>
          <a:off x="2857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91439</xdr:rowOff>
    </xdr:from>
    <xdr:to>
      <xdr:col>19</xdr:col>
      <xdr:colOff>177800</xdr:colOff>
      <xdr:row>84</xdr:row>
      <xdr:rowOff>127636</xdr:rowOff>
    </xdr:to>
    <xdr:cxnSp macro="">
      <xdr:nvCxnSpPr>
        <xdr:cNvPr id="297" name="直線コネクタ 296">
          <a:extLst>
            <a:ext uri="{FF2B5EF4-FFF2-40B4-BE49-F238E27FC236}">
              <a16:creationId xmlns:a16="http://schemas.microsoft.com/office/drawing/2014/main" id="{8BB6A08D-ED61-469E-A879-67E1DA883AC6}"/>
            </a:ext>
          </a:extLst>
        </xdr:cNvPr>
        <xdr:cNvCxnSpPr/>
      </xdr:nvCxnSpPr>
      <xdr:spPr>
        <a:xfrm>
          <a:off x="2908300" y="1449323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19686</xdr:rowOff>
    </xdr:from>
    <xdr:to>
      <xdr:col>10</xdr:col>
      <xdr:colOff>165100</xdr:colOff>
      <xdr:row>84</xdr:row>
      <xdr:rowOff>121286</xdr:rowOff>
    </xdr:to>
    <xdr:sp macro="" textlink="">
      <xdr:nvSpPr>
        <xdr:cNvPr id="298" name="楕円 297">
          <a:extLst>
            <a:ext uri="{FF2B5EF4-FFF2-40B4-BE49-F238E27FC236}">
              <a16:creationId xmlns:a16="http://schemas.microsoft.com/office/drawing/2014/main" id="{5DBBCDCA-54A0-4F4C-98E2-C28B90AEAA3C}"/>
            </a:ext>
          </a:extLst>
        </xdr:cNvPr>
        <xdr:cNvSpPr/>
      </xdr:nvSpPr>
      <xdr:spPr>
        <a:xfrm>
          <a:off x="1968500" y="1442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70486</xdr:rowOff>
    </xdr:from>
    <xdr:to>
      <xdr:col>15</xdr:col>
      <xdr:colOff>50800</xdr:colOff>
      <xdr:row>84</xdr:row>
      <xdr:rowOff>91439</xdr:rowOff>
    </xdr:to>
    <xdr:cxnSp macro="">
      <xdr:nvCxnSpPr>
        <xdr:cNvPr id="299" name="直線コネクタ 298">
          <a:extLst>
            <a:ext uri="{FF2B5EF4-FFF2-40B4-BE49-F238E27FC236}">
              <a16:creationId xmlns:a16="http://schemas.microsoft.com/office/drawing/2014/main" id="{5A619C66-0D43-46D3-A9A8-E2E9D8D992F7}"/>
            </a:ext>
          </a:extLst>
        </xdr:cNvPr>
        <xdr:cNvCxnSpPr/>
      </xdr:nvCxnSpPr>
      <xdr:spPr>
        <a:xfrm>
          <a:off x="2019300" y="14472286"/>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00" name="n_1aveValue【福祉施設】&#10;有形固定資産減価償却率">
          <a:extLst>
            <a:ext uri="{FF2B5EF4-FFF2-40B4-BE49-F238E27FC236}">
              <a16:creationId xmlns:a16="http://schemas.microsoft.com/office/drawing/2014/main" id="{27B01EBA-1BCD-4DAF-BF63-4075D315FE66}"/>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01" name="n_2aveValue【福祉施設】&#10;有形固定資産減価償却率">
          <a:extLst>
            <a:ext uri="{FF2B5EF4-FFF2-40B4-BE49-F238E27FC236}">
              <a16:creationId xmlns:a16="http://schemas.microsoft.com/office/drawing/2014/main" id="{73913B7A-905E-4200-A8E7-14D0180204EE}"/>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02" name="n_3aveValue【福祉施設】&#10;有形固定資産減価償却率">
          <a:extLst>
            <a:ext uri="{FF2B5EF4-FFF2-40B4-BE49-F238E27FC236}">
              <a16:creationId xmlns:a16="http://schemas.microsoft.com/office/drawing/2014/main" id="{774F600D-79FF-4013-BB9F-34643D0A99C3}"/>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03" name="n_4aveValue【福祉施設】&#10;有形固定資産減価償却率">
          <a:extLst>
            <a:ext uri="{FF2B5EF4-FFF2-40B4-BE49-F238E27FC236}">
              <a16:creationId xmlns:a16="http://schemas.microsoft.com/office/drawing/2014/main" id="{B3539A10-ECAE-45FE-A296-A3574305BFD6}"/>
            </a:ext>
          </a:extLst>
        </xdr:cNvPr>
        <xdr:cNvSpPr txBox="1"/>
      </xdr:nvSpPr>
      <xdr:spPr>
        <a:xfrm>
          <a:off x="927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169563</xdr:rowOff>
    </xdr:from>
    <xdr:ext cx="405111" cy="259045"/>
    <xdr:sp macro="" textlink="">
      <xdr:nvSpPr>
        <xdr:cNvPr id="304" name="n_1mainValue【福祉施設】&#10;有形固定資産減価償却率">
          <a:extLst>
            <a:ext uri="{FF2B5EF4-FFF2-40B4-BE49-F238E27FC236}">
              <a16:creationId xmlns:a16="http://schemas.microsoft.com/office/drawing/2014/main" id="{709BFC83-03B9-4F58-B9AF-9D2F651FBD5C}"/>
            </a:ext>
          </a:extLst>
        </xdr:cNvPr>
        <xdr:cNvSpPr txBox="1"/>
      </xdr:nvSpPr>
      <xdr:spPr>
        <a:xfrm>
          <a:off x="3582044" y="1457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133366</xdr:rowOff>
    </xdr:from>
    <xdr:ext cx="405111" cy="259045"/>
    <xdr:sp macro="" textlink="">
      <xdr:nvSpPr>
        <xdr:cNvPr id="305" name="n_2mainValue【福祉施設】&#10;有形固定資産減価償却率">
          <a:extLst>
            <a:ext uri="{FF2B5EF4-FFF2-40B4-BE49-F238E27FC236}">
              <a16:creationId xmlns:a16="http://schemas.microsoft.com/office/drawing/2014/main" id="{707E95D1-6604-4741-B4FA-90F8AE3DED96}"/>
            </a:ext>
          </a:extLst>
        </xdr:cNvPr>
        <xdr:cNvSpPr txBox="1"/>
      </xdr:nvSpPr>
      <xdr:spPr>
        <a:xfrm>
          <a:off x="2705744" y="1453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112413</xdr:rowOff>
    </xdr:from>
    <xdr:ext cx="405111" cy="259045"/>
    <xdr:sp macro="" textlink="">
      <xdr:nvSpPr>
        <xdr:cNvPr id="306" name="n_3mainValue【福祉施設】&#10;有形固定資産減価償却率">
          <a:extLst>
            <a:ext uri="{FF2B5EF4-FFF2-40B4-BE49-F238E27FC236}">
              <a16:creationId xmlns:a16="http://schemas.microsoft.com/office/drawing/2014/main" id="{FDB0EE11-67BD-4601-8C5F-08830023C9C6}"/>
            </a:ext>
          </a:extLst>
        </xdr:cNvPr>
        <xdr:cNvSpPr txBox="1"/>
      </xdr:nvSpPr>
      <xdr:spPr>
        <a:xfrm>
          <a:off x="1816744" y="1451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E59020D4-6A96-4F9B-A719-77B7D000F55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8CD8D16D-6B25-4E1B-BB1A-07717A97B2A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F0AE2E47-BCD0-4739-8B37-7440C333BE5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A73A94C0-3CA0-473A-86E8-38EEF454565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54FC3896-7DE5-493F-A8C9-752EEBA7CD9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27E11D53-EBCA-4037-9BFB-547E013FA0F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17DE8BCA-F8B2-4030-9144-5E9FC5CF9C7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42993985-ADCF-4C8A-B017-2E5CB7EF097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3B33B859-C072-4DC9-B67D-E665C4ED28E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812363EB-A13B-437C-A23E-FCB9CA54E52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7" name="直線コネクタ 316">
          <a:extLst>
            <a:ext uri="{FF2B5EF4-FFF2-40B4-BE49-F238E27FC236}">
              <a16:creationId xmlns:a16="http://schemas.microsoft.com/office/drawing/2014/main" id="{AF9A3015-B957-4BB2-913F-9A42BA70DB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8" name="テキスト ボックス 317">
          <a:extLst>
            <a:ext uri="{FF2B5EF4-FFF2-40B4-BE49-F238E27FC236}">
              <a16:creationId xmlns:a16="http://schemas.microsoft.com/office/drawing/2014/main" id="{464EA74C-08A4-4D61-8CA1-7AA95367DEE2}"/>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9" name="直線コネクタ 318">
          <a:extLst>
            <a:ext uri="{FF2B5EF4-FFF2-40B4-BE49-F238E27FC236}">
              <a16:creationId xmlns:a16="http://schemas.microsoft.com/office/drawing/2014/main" id="{BD91FC7A-C73C-4E38-A353-817A8A846CEA}"/>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0" name="テキスト ボックス 319">
          <a:extLst>
            <a:ext uri="{FF2B5EF4-FFF2-40B4-BE49-F238E27FC236}">
              <a16:creationId xmlns:a16="http://schemas.microsoft.com/office/drawing/2014/main" id="{24646FB9-0441-4C99-A9CA-5D7351AC8EE5}"/>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1" name="直線コネクタ 320">
          <a:extLst>
            <a:ext uri="{FF2B5EF4-FFF2-40B4-BE49-F238E27FC236}">
              <a16:creationId xmlns:a16="http://schemas.microsoft.com/office/drawing/2014/main" id="{825B131D-9B37-47EE-A1F9-A9E1233E79A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2" name="テキスト ボックス 321">
          <a:extLst>
            <a:ext uri="{FF2B5EF4-FFF2-40B4-BE49-F238E27FC236}">
              <a16:creationId xmlns:a16="http://schemas.microsoft.com/office/drawing/2014/main" id="{20A822F3-7E8C-47D5-9C34-2E123E1C457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3" name="直線コネクタ 322">
          <a:extLst>
            <a:ext uri="{FF2B5EF4-FFF2-40B4-BE49-F238E27FC236}">
              <a16:creationId xmlns:a16="http://schemas.microsoft.com/office/drawing/2014/main" id="{37C4518E-4991-4DAE-A03A-C40AF00BB30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4" name="テキスト ボックス 323">
          <a:extLst>
            <a:ext uri="{FF2B5EF4-FFF2-40B4-BE49-F238E27FC236}">
              <a16:creationId xmlns:a16="http://schemas.microsoft.com/office/drawing/2014/main" id="{E5F9A09A-05D5-4A61-AF8C-8D1B3F901B6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5" name="直線コネクタ 324">
          <a:extLst>
            <a:ext uri="{FF2B5EF4-FFF2-40B4-BE49-F238E27FC236}">
              <a16:creationId xmlns:a16="http://schemas.microsoft.com/office/drawing/2014/main" id="{10AD5F38-8722-4FA1-BFA0-FE4CF6005BC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26" name="テキスト ボックス 325">
          <a:extLst>
            <a:ext uri="{FF2B5EF4-FFF2-40B4-BE49-F238E27FC236}">
              <a16:creationId xmlns:a16="http://schemas.microsoft.com/office/drawing/2014/main" id="{F1352731-3248-405F-A10C-4EC7361DF0BB}"/>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7" name="直線コネクタ 326">
          <a:extLst>
            <a:ext uri="{FF2B5EF4-FFF2-40B4-BE49-F238E27FC236}">
              <a16:creationId xmlns:a16="http://schemas.microsoft.com/office/drawing/2014/main" id="{DD666344-AB58-456E-8214-68F5F1361E5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8" name="テキスト ボックス 327">
          <a:extLst>
            <a:ext uri="{FF2B5EF4-FFF2-40B4-BE49-F238E27FC236}">
              <a16:creationId xmlns:a16="http://schemas.microsoft.com/office/drawing/2014/main" id="{6357035A-5632-45BE-822E-57488A0E295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9" name="【福祉施設】&#10;一人当たり面積グラフ枠">
          <a:extLst>
            <a:ext uri="{FF2B5EF4-FFF2-40B4-BE49-F238E27FC236}">
              <a16:creationId xmlns:a16="http://schemas.microsoft.com/office/drawing/2014/main" id="{6CB97EC2-8005-44BD-8FDF-50352E755C8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30" name="直線コネクタ 329">
          <a:extLst>
            <a:ext uri="{FF2B5EF4-FFF2-40B4-BE49-F238E27FC236}">
              <a16:creationId xmlns:a16="http://schemas.microsoft.com/office/drawing/2014/main" id="{08A31021-5ABA-4F29-A4E0-6C35255417EF}"/>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31" name="【福祉施設】&#10;一人当たり面積最小値テキスト">
          <a:extLst>
            <a:ext uri="{FF2B5EF4-FFF2-40B4-BE49-F238E27FC236}">
              <a16:creationId xmlns:a16="http://schemas.microsoft.com/office/drawing/2014/main" id="{7F6D4185-75D1-47B5-B908-1D78A17CFABD}"/>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32" name="直線コネクタ 331">
          <a:extLst>
            <a:ext uri="{FF2B5EF4-FFF2-40B4-BE49-F238E27FC236}">
              <a16:creationId xmlns:a16="http://schemas.microsoft.com/office/drawing/2014/main" id="{A0970A3C-CD4A-468E-9C8C-06E59140BD40}"/>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33" name="【福祉施設】&#10;一人当たり面積最大値テキスト">
          <a:extLst>
            <a:ext uri="{FF2B5EF4-FFF2-40B4-BE49-F238E27FC236}">
              <a16:creationId xmlns:a16="http://schemas.microsoft.com/office/drawing/2014/main" id="{B28F326B-AA52-45E0-9BC3-4D343AB26C36}"/>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34" name="直線コネクタ 333">
          <a:extLst>
            <a:ext uri="{FF2B5EF4-FFF2-40B4-BE49-F238E27FC236}">
              <a16:creationId xmlns:a16="http://schemas.microsoft.com/office/drawing/2014/main" id="{346F230C-6CF5-4499-A029-75CAA203666C}"/>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35" name="【福祉施設】&#10;一人当たり面積平均値テキスト">
          <a:extLst>
            <a:ext uri="{FF2B5EF4-FFF2-40B4-BE49-F238E27FC236}">
              <a16:creationId xmlns:a16="http://schemas.microsoft.com/office/drawing/2014/main" id="{BBA9F2F2-7193-426A-91F7-592353C9E391}"/>
            </a:ext>
          </a:extLst>
        </xdr:cNvPr>
        <xdr:cNvSpPr txBox="1"/>
      </xdr:nvSpPr>
      <xdr:spPr>
        <a:xfrm>
          <a:off x="10515600" y="1447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36" name="フローチャート: 判断 335">
          <a:extLst>
            <a:ext uri="{FF2B5EF4-FFF2-40B4-BE49-F238E27FC236}">
              <a16:creationId xmlns:a16="http://schemas.microsoft.com/office/drawing/2014/main" id="{CA9E407E-0E5B-4838-A5C5-9B2640B1681D}"/>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37" name="フローチャート: 判断 336">
          <a:extLst>
            <a:ext uri="{FF2B5EF4-FFF2-40B4-BE49-F238E27FC236}">
              <a16:creationId xmlns:a16="http://schemas.microsoft.com/office/drawing/2014/main" id="{15B65AB7-C49C-4F88-A67A-81B946604F15}"/>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38" name="フローチャート: 判断 337">
          <a:extLst>
            <a:ext uri="{FF2B5EF4-FFF2-40B4-BE49-F238E27FC236}">
              <a16:creationId xmlns:a16="http://schemas.microsoft.com/office/drawing/2014/main" id="{61ABFB13-D4B8-48F7-8200-F0CF8473AB8A}"/>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39" name="フローチャート: 判断 338">
          <a:extLst>
            <a:ext uri="{FF2B5EF4-FFF2-40B4-BE49-F238E27FC236}">
              <a16:creationId xmlns:a16="http://schemas.microsoft.com/office/drawing/2014/main" id="{80BFD076-2B3E-4032-8D57-1FF4900C3328}"/>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40" name="フローチャート: 判断 339">
          <a:extLst>
            <a:ext uri="{FF2B5EF4-FFF2-40B4-BE49-F238E27FC236}">
              <a16:creationId xmlns:a16="http://schemas.microsoft.com/office/drawing/2014/main" id="{57AF9A5E-85AB-46A0-86B2-956C57A5B3D7}"/>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12E64D91-664B-40C8-90EF-64A45E3B09E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474CBA6D-1857-4250-A0B2-CBC38CD7D56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23077357-596A-4C83-86CE-B15114B7BFA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EB3E6A72-C5EB-4327-94F0-22DD0A2E9E4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57D171A9-F54F-4D84-B28B-063C3FA1CE9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21589</xdr:rowOff>
    </xdr:from>
    <xdr:to>
      <xdr:col>55</xdr:col>
      <xdr:colOff>50800</xdr:colOff>
      <xdr:row>83</xdr:row>
      <xdr:rowOff>123189</xdr:rowOff>
    </xdr:to>
    <xdr:sp macro="" textlink="">
      <xdr:nvSpPr>
        <xdr:cNvPr id="346" name="楕円 345">
          <a:extLst>
            <a:ext uri="{FF2B5EF4-FFF2-40B4-BE49-F238E27FC236}">
              <a16:creationId xmlns:a16="http://schemas.microsoft.com/office/drawing/2014/main" id="{0EC85A63-A513-4BFC-B917-781868D5448F}"/>
            </a:ext>
          </a:extLst>
        </xdr:cNvPr>
        <xdr:cNvSpPr/>
      </xdr:nvSpPr>
      <xdr:spPr>
        <a:xfrm>
          <a:off x="104267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44466</xdr:rowOff>
    </xdr:from>
    <xdr:ext cx="469744" cy="259045"/>
    <xdr:sp macro="" textlink="">
      <xdr:nvSpPr>
        <xdr:cNvPr id="347" name="【福祉施設】&#10;一人当たり面積該当値テキスト">
          <a:extLst>
            <a:ext uri="{FF2B5EF4-FFF2-40B4-BE49-F238E27FC236}">
              <a16:creationId xmlns:a16="http://schemas.microsoft.com/office/drawing/2014/main" id="{4E2D36AD-6C06-45C3-9093-50160AECAB99}"/>
            </a:ext>
          </a:extLst>
        </xdr:cNvPr>
        <xdr:cNvSpPr txBox="1"/>
      </xdr:nvSpPr>
      <xdr:spPr>
        <a:xfrm>
          <a:off x="10515600" y="141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21589</xdr:rowOff>
    </xdr:from>
    <xdr:to>
      <xdr:col>50</xdr:col>
      <xdr:colOff>165100</xdr:colOff>
      <xdr:row>83</xdr:row>
      <xdr:rowOff>123189</xdr:rowOff>
    </xdr:to>
    <xdr:sp macro="" textlink="">
      <xdr:nvSpPr>
        <xdr:cNvPr id="348" name="楕円 347">
          <a:extLst>
            <a:ext uri="{FF2B5EF4-FFF2-40B4-BE49-F238E27FC236}">
              <a16:creationId xmlns:a16="http://schemas.microsoft.com/office/drawing/2014/main" id="{B95E81FC-5EB3-4D7C-94C7-BC1EEA360885}"/>
            </a:ext>
          </a:extLst>
        </xdr:cNvPr>
        <xdr:cNvSpPr/>
      </xdr:nvSpPr>
      <xdr:spPr>
        <a:xfrm>
          <a:off x="9588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72389</xdr:rowOff>
    </xdr:from>
    <xdr:to>
      <xdr:col>55</xdr:col>
      <xdr:colOff>0</xdr:colOff>
      <xdr:row>83</xdr:row>
      <xdr:rowOff>72389</xdr:rowOff>
    </xdr:to>
    <xdr:cxnSp macro="">
      <xdr:nvCxnSpPr>
        <xdr:cNvPr id="349" name="直線コネクタ 348">
          <a:extLst>
            <a:ext uri="{FF2B5EF4-FFF2-40B4-BE49-F238E27FC236}">
              <a16:creationId xmlns:a16="http://schemas.microsoft.com/office/drawing/2014/main" id="{0DE4DB3F-1982-4938-826D-6B70478CB4FB}"/>
            </a:ext>
          </a:extLst>
        </xdr:cNvPr>
        <xdr:cNvCxnSpPr/>
      </xdr:nvCxnSpPr>
      <xdr:spPr>
        <a:xfrm>
          <a:off x="9639300" y="143027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21589</xdr:rowOff>
    </xdr:from>
    <xdr:to>
      <xdr:col>46</xdr:col>
      <xdr:colOff>38100</xdr:colOff>
      <xdr:row>83</xdr:row>
      <xdr:rowOff>123189</xdr:rowOff>
    </xdr:to>
    <xdr:sp macro="" textlink="">
      <xdr:nvSpPr>
        <xdr:cNvPr id="350" name="楕円 349">
          <a:extLst>
            <a:ext uri="{FF2B5EF4-FFF2-40B4-BE49-F238E27FC236}">
              <a16:creationId xmlns:a16="http://schemas.microsoft.com/office/drawing/2014/main" id="{3A6B374E-86B6-463F-993A-AD5980ABAD51}"/>
            </a:ext>
          </a:extLst>
        </xdr:cNvPr>
        <xdr:cNvSpPr/>
      </xdr:nvSpPr>
      <xdr:spPr>
        <a:xfrm>
          <a:off x="8699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72389</xdr:rowOff>
    </xdr:from>
    <xdr:to>
      <xdr:col>50</xdr:col>
      <xdr:colOff>114300</xdr:colOff>
      <xdr:row>83</xdr:row>
      <xdr:rowOff>72389</xdr:rowOff>
    </xdr:to>
    <xdr:cxnSp macro="">
      <xdr:nvCxnSpPr>
        <xdr:cNvPr id="351" name="直線コネクタ 350">
          <a:extLst>
            <a:ext uri="{FF2B5EF4-FFF2-40B4-BE49-F238E27FC236}">
              <a16:creationId xmlns:a16="http://schemas.microsoft.com/office/drawing/2014/main" id="{0925AE99-E383-4461-89A4-077768DCAF68}"/>
            </a:ext>
          </a:extLst>
        </xdr:cNvPr>
        <xdr:cNvCxnSpPr/>
      </xdr:nvCxnSpPr>
      <xdr:spPr>
        <a:xfrm>
          <a:off x="8750300" y="143027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21589</xdr:rowOff>
    </xdr:from>
    <xdr:to>
      <xdr:col>41</xdr:col>
      <xdr:colOff>101600</xdr:colOff>
      <xdr:row>83</xdr:row>
      <xdr:rowOff>123189</xdr:rowOff>
    </xdr:to>
    <xdr:sp macro="" textlink="">
      <xdr:nvSpPr>
        <xdr:cNvPr id="352" name="楕円 351">
          <a:extLst>
            <a:ext uri="{FF2B5EF4-FFF2-40B4-BE49-F238E27FC236}">
              <a16:creationId xmlns:a16="http://schemas.microsoft.com/office/drawing/2014/main" id="{7E3EBADC-E2BE-49F9-9867-AA38CEBFD9CD}"/>
            </a:ext>
          </a:extLst>
        </xdr:cNvPr>
        <xdr:cNvSpPr/>
      </xdr:nvSpPr>
      <xdr:spPr>
        <a:xfrm>
          <a:off x="7810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72389</xdr:rowOff>
    </xdr:from>
    <xdr:to>
      <xdr:col>45</xdr:col>
      <xdr:colOff>177800</xdr:colOff>
      <xdr:row>83</xdr:row>
      <xdr:rowOff>72389</xdr:rowOff>
    </xdr:to>
    <xdr:cxnSp macro="">
      <xdr:nvCxnSpPr>
        <xdr:cNvPr id="353" name="直線コネクタ 352">
          <a:extLst>
            <a:ext uri="{FF2B5EF4-FFF2-40B4-BE49-F238E27FC236}">
              <a16:creationId xmlns:a16="http://schemas.microsoft.com/office/drawing/2014/main" id="{51EB3E4C-4938-4431-A44E-ACB32F37A15B}"/>
            </a:ext>
          </a:extLst>
        </xdr:cNvPr>
        <xdr:cNvCxnSpPr/>
      </xdr:nvCxnSpPr>
      <xdr:spPr>
        <a:xfrm>
          <a:off x="7861300" y="143027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54" name="n_1aveValue【福祉施設】&#10;一人当たり面積">
          <a:extLst>
            <a:ext uri="{FF2B5EF4-FFF2-40B4-BE49-F238E27FC236}">
              <a16:creationId xmlns:a16="http://schemas.microsoft.com/office/drawing/2014/main" id="{958092D6-D52A-451C-AD46-8DE0F3D26428}"/>
            </a:ext>
          </a:extLst>
        </xdr:cNvPr>
        <xdr:cNvSpPr txBox="1"/>
      </xdr:nvSpPr>
      <xdr:spPr>
        <a:xfrm>
          <a:off x="93917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55" name="n_2aveValue【福祉施設】&#10;一人当たり面積">
          <a:extLst>
            <a:ext uri="{FF2B5EF4-FFF2-40B4-BE49-F238E27FC236}">
              <a16:creationId xmlns:a16="http://schemas.microsoft.com/office/drawing/2014/main" id="{DA219BD7-98A2-41D4-85A1-ADD3FAF1F6A4}"/>
            </a:ext>
          </a:extLst>
        </xdr:cNvPr>
        <xdr:cNvSpPr txBox="1"/>
      </xdr:nvSpPr>
      <xdr:spPr>
        <a:xfrm>
          <a:off x="85154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56" name="n_3aveValue【福祉施設】&#10;一人当たり面積">
          <a:extLst>
            <a:ext uri="{FF2B5EF4-FFF2-40B4-BE49-F238E27FC236}">
              <a16:creationId xmlns:a16="http://schemas.microsoft.com/office/drawing/2014/main" id="{F09CEB73-2F7F-499A-89C9-11885DC929D9}"/>
            </a:ext>
          </a:extLst>
        </xdr:cNvPr>
        <xdr:cNvSpPr txBox="1"/>
      </xdr:nvSpPr>
      <xdr:spPr>
        <a:xfrm>
          <a:off x="7626427"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57" name="n_4aveValue【福祉施設】&#10;一人当たり面積">
          <a:extLst>
            <a:ext uri="{FF2B5EF4-FFF2-40B4-BE49-F238E27FC236}">
              <a16:creationId xmlns:a16="http://schemas.microsoft.com/office/drawing/2014/main" id="{8FDA75D3-1C04-40A5-A04E-7E6720D5B6F6}"/>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139716</xdr:rowOff>
    </xdr:from>
    <xdr:ext cx="469744" cy="259045"/>
    <xdr:sp macro="" textlink="">
      <xdr:nvSpPr>
        <xdr:cNvPr id="358" name="n_1mainValue【福祉施設】&#10;一人当たり面積">
          <a:extLst>
            <a:ext uri="{FF2B5EF4-FFF2-40B4-BE49-F238E27FC236}">
              <a16:creationId xmlns:a16="http://schemas.microsoft.com/office/drawing/2014/main" id="{E561C42C-1294-455E-8EDA-5C8CAD355B2F}"/>
            </a:ext>
          </a:extLst>
        </xdr:cNvPr>
        <xdr:cNvSpPr txBox="1"/>
      </xdr:nvSpPr>
      <xdr:spPr>
        <a:xfrm>
          <a:off x="93917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139716</xdr:rowOff>
    </xdr:from>
    <xdr:ext cx="469744" cy="259045"/>
    <xdr:sp macro="" textlink="">
      <xdr:nvSpPr>
        <xdr:cNvPr id="359" name="n_2mainValue【福祉施設】&#10;一人当たり面積">
          <a:extLst>
            <a:ext uri="{FF2B5EF4-FFF2-40B4-BE49-F238E27FC236}">
              <a16:creationId xmlns:a16="http://schemas.microsoft.com/office/drawing/2014/main" id="{28D4C818-7BF9-4F29-A701-73CB320F5B7E}"/>
            </a:ext>
          </a:extLst>
        </xdr:cNvPr>
        <xdr:cNvSpPr txBox="1"/>
      </xdr:nvSpPr>
      <xdr:spPr>
        <a:xfrm>
          <a:off x="8515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139716</xdr:rowOff>
    </xdr:from>
    <xdr:ext cx="469744" cy="259045"/>
    <xdr:sp macro="" textlink="">
      <xdr:nvSpPr>
        <xdr:cNvPr id="360" name="n_3mainValue【福祉施設】&#10;一人当たり面積">
          <a:extLst>
            <a:ext uri="{FF2B5EF4-FFF2-40B4-BE49-F238E27FC236}">
              <a16:creationId xmlns:a16="http://schemas.microsoft.com/office/drawing/2014/main" id="{9AE013CA-A42A-4A5C-B7C8-09BB5DB32AA4}"/>
            </a:ext>
          </a:extLst>
        </xdr:cNvPr>
        <xdr:cNvSpPr txBox="1"/>
      </xdr:nvSpPr>
      <xdr:spPr>
        <a:xfrm>
          <a:off x="7626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1" name="正方形/長方形 360">
          <a:extLst>
            <a:ext uri="{FF2B5EF4-FFF2-40B4-BE49-F238E27FC236}">
              <a16:creationId xmlns:a16="http://schemas.microsoft.com/office/drawing/2014/main" id="{0F2FA45E-E689-4E73-BBFB-0E0DB2285BD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2" name="正方形/長方形 361">
          <a:extLst>
            <a:ext uri="{FF2B5EF4-FFF2-40B4-BE49-F238E27FC236}">
              <a16:creationId xmlns:a16="http://schemas.microsoft.com/office/drawing/2014/main" id="{127C5BE8-78F8-4CFA-87DC-3FD79FD303F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3" name="正方形/長方形 362">
          <a:extLst>
            <a:ext uri="{FF2B5EF4-FFF2-40B4-BE49-F238E27FC236}">
              <a16:creationId xmlns:a16="http://schemas.microsoft.com/office/drawing/2014/main" id="{35E66D05-EBC7-40F4-936F-AA8C9A97EDB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4" name="正方形/長方形 363">
          <a:extLst>
            <a:ext uri="{FF2B5EF4-FFF2-40B4-BE49-F238E27FC236}">
              <a16:creationId xmlns:a16="http://schemas.microsoft.com/office/drawing/2014/main" id="{53C1C0EE-779D-4829-A7BA-0BC5D3176E3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5" name="正方形/長方形 364">
          <a:extLst>
            <a:ext uri="{FF2B5EF4-FFF2-40B4-BE49-F238E27FC236}">
              <a16:creationId xmlns:a16="http://schemas.microsoft.com/office/drawing/2014/main" id="{673099E7-A4C5-415E-BDD7-B347AAF67DB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6" name="正方形/長方形 365">
          <a:extLst>
            <a:ext uri="{FF2B5EF4-FFF2-40B4-BE49-F238E27FC236}">
              <a16:creationId xmlns:a16="http://schemas.microsoft.com/office/drawing/2014/main" id="{F8D6C047-B33C-4479-9404-21C6ED98EC9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7" name="正方形/長方形 366">
          <a:extLst>
            <a:ext uri="{FF2B5EF4-FFF2-40B4-BE49-F238E27FC236}">
              <a16:creationId xmlns:a16="http://schemas.microsoft.com/office/drawing/2014/main" id="{C2E91714-FACF-4C3E-B203-E864AF35616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8" name="正方形/長方形 367">
          <a:extLst>
            <a:ext uri="{FF2B5EF4-FFF2-40B4-BE49-F238E27FC236}">
              <a16:creationId xmlns:a16="http://schemas.microsoft.com/office/drawing/2014/main" id="{F2DF8961-D20F-474E-99BB-A34C9747B17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9" name="テキスト ボックス 368">
          <a:extLst>
            <a:ext uri="{FF2B5EF4-FFF2-40B4-BE49-F238E27FC236}">
              <a16:creationId xmlns:a16="http://schemas.microsoft.com/office/drawing/2014/main" id="{B905C740-5AAE-4C81-8D0F-F7570E1E079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0" name="直線コネクタ 369">
          <a:extLst>
            <a:ext uri="{FF2B5EF4-FFF2-40B4-BE49-F238E27FC236}">
              <a16:creationId xmlns:a16="http://schemas.microsoft.com/office/drawing/2014/main" id="{8481D40B-9BC7-4712-820A-E5EAAF2A73A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1" name="テキスト ボックス 370">
          <a:extLst>
            <a:ext uri="{FF2B5EF4-FFF2-40B4-BE49-F238E27FC236}">
              <a16:creationId xmlns:a16="http://schemas.microsoft.com/office/drawing/2014/main" id="{820D3AA0-67D3-472C-A590-4EE37AC58B4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2" name="直線コネクタ 371">
          <a:extLst>
            <a:ext uri="{FF2B5EF4-FFF2-40B4-BE49-F238E27FC236}">
              <a16:creationId xmlns:a16="http://schemas.microsoft.com/office/drawing/2014/main" id="{C2127F9A-A6CD-42F0-99B7-129088010B5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73" name="テキスト ボックス 372">
          <a:extLst>
            <a:ext uri="{FF2B5EF4-FFF2-40B4-BE49-F238E27FC236}">
              <a16:creationId xmlns:a16="http://schemas.microsoft.com/office/drawing/2014/main" id="{04B416F1-5561-414F-AC15-E3A917CA3A87}"/>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4" name="直線コネクタ 373">
          <a:extLst>
            <a:ext uri="{FF2B5EF4-FFF2-40B4-BE49-F238E27FC236}">
              <a16:creationId xmlns:a16="http://schemas.microsoft.com/office/drawing/2014/main" id="{D8D35588-A4FF-4871-A798-55F8D804422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75" name="テキスト ボックス 374">
          <a:extLst>
            <a:ext uri="{FF2B5EF4-FFF2-40B4-BE49-F238E27FC236}">
              <a16:creationId xmlns:a16="http://schemas.microsoft.com/office/drawing/2014/main" id="{F1CBC1C7-F82C-4AA1-8F78-A314F8B8B757}"/>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6" name="直線コネクタ 375">
          <a:extLst>
            <a:ext uri="{FF2B5EF4-FFF2-40B4-BE49-F238E27FC236}">
              <a16:creationId xmlns:a16="http://schemas.microsoft.com/office/drawing/2014/main" id="{8DF9A33A-39B8-4D29-A109-9549FC189B77}"/>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77" name="テキスト ボックス 376">
          <a:extLst>
            <a:ext uri="{FF2B5EF4-FFF2-40B4-BE49-F238E27FC236}">
              <a16:creationId xmlns:a16="http://schemas.microsoft.com/office/drawing/2014/main" id="{9D901D10-4D4C-4EE9-B99B-3F0FFAF55455}"/>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78" name="直線コネクタ 377">
          <a:extLst>
            <a:ext uri="{FF2B5EF4-FFF2-40B4-BE49-F238E27FC236}">
              <a16:creationId xmlns:a16="http://schemas.microsoft.com/office/drawing/2014/main" id="{FC59FCFA-E1CA-4E79-9286-B9B58815F843}"/>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79" name="テキスト ボックス 378">
          <a:extLst>
            <a:ext uri="{FF2B5EF4-FFF2-40B4-BE49-F238E27FC236}">
              <a16:creationId xmlns:a16="http://schemas.microsoft.com/office/drawing/2014/main" id="{7694F924-6668-48D5-8D32-0C7A206C91E4}"/>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80" name="直線コネクタ 379">
          <a:extLst>
            <a:ext uri="{FF2B5EF4-FFF2-40B4-BE49-F238E27FC236}">
              <a16:creationId xmlns:a16="http://schemas.microsoft.com/office/drawing/2014/main" id="{BFD024E6-4A81-4E13-85EE-C8DA2E3BA7E3}"/>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81" name="テキスト ボックス 380">
          <a:extLst>
            <a:ext uri="{FF2B5EF4-FFF2-40B4-BE49-F238E27FC236}">
              <a16:creationId xmlns:a16="http://schemas.microsoft.com/office/drawing/2014/main" id="{9104B2DC-5E28-49B5-93C2-EE7DDB0C6695}"/>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2" name="直線コネクタ 381">
          <a:extLst>
            <a:ext uri="{FF2B5EF4-FFF2-40B4-BE49-F238E27FC236}">
              <a16:creationId xmlns:a16="http://schemas.microsoft.com/office/drawing/2014/main" id="{03BE8348-16DA-4986-9722-AC8CEC0F6DC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83" name="テキスト ボックス 382">
          <a:extLst>
            <a:ext uri="{FF2B5EF4-FFF2-40B4-BE49-F238E27FC236}">
              <a16:creationId xmlns:a16="http://schemas.microsoft.com/office/drawing/2014/main" id="{DCE8ED42-9CAA-4E84-A8C9-B2C6E9FF90EF}"/>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4" name="【市民会館】&#10;有形固定資産減価償却率グラフ枠">
          <a:extLst>
            <a:ext uri="{FF2B5EF4-FFF2-40B4-BE49-F238E27FC236}">
              <a16:creationId xmlns:a16="http://schemas.microsoft.com/office/drawing/2014/main" id="{74DAF2A1-8609-4398-897C-C00C97CEB53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385" name="直線コネクタ 384">
          <a:extLst>
            <a:ext uri="{FF2B5EF4-FFF2-40B4-BE49-F238E27FC236}">
              <a16:creationId xmlns:a16="http://schemas.microsoft.com/office/drawing/2014/main" id="{87F3DF9E-B21A-4A69-8204-45610228B134}"/>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386" name="【市民会館】&#10;有形固定資産減価償却率最小値テキスト">
          <a:extLst>
            <a:ext uri="{FF2B5EF4-FFF2-40B4-BE49-F238E27FC236}">
              <a16:creationId xmlns:a16="http://schemas.microsoft.com/office/drawing/2014/main" id="{261E2B14-A677-483A-BA08-026D5A5A463F}"/>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387" name="直線コネクタ 386">
          <a:extLst>
            <a:ext uri="{FF2B5EF4-FFF2-40B4-BE49-F238E27FC236}">
              <a16:creationId xmlns:a16="http://schemas.microsoft.com/office/drawing/2014/main" id="{3EB3E079-F3EC-4999-AEDF-9E000FD4C79B}"/>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388" name="【市民会館】&#10;有形固定資産減価償却率最大値テキスト">
          <a:extLst>
            <a:ext uri="{FF2B5EF4-FFF2-40B4-BE49-F238E27FC236}">
              <a16:creationId xmlns:a16="http://schemas.microsoft.com/office/drawing/2014/main" id="{2DC30692-2C32-496C-9A79-6ECB8782B7B9}"/>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389" name="直線コネクタ 388">
          <a:extLst>
            <a:ext uri="{FF2B5EF4-FFF2-40B4-BE49-F238E27FC236}">
              <a16:creationId xmlns:a16="http://schemas.microsoft.com/office/drawing/2014/main" id="{330AC315-B59A-48E9-BAD2-8E8AD3A22128}"/>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142891</xdr:rowOff>
    </xdr:from>
    <xdr:ext cx="405111" cy="259045"/>
    <xdr:sp macro="" textlink="">
      <xdr:nvSpPr>
        <xdr:cNvPr id="390" name="【市民会館】&#10;有形固定資産減価償却率平均値テキスト">
          <a:extLst>
            <a:ext uri="{FF2B5EF4-FFF2-40B4-BE49-F238E27FC236}">
              <a16:creationId xmlns:a16="http://schemas.microsoft.com/office/drawing/2014/main" id="{1692E9FD-8955-4E6B-8AAA-6E48FAB663BE}"/>
            </a:ext>
          </a:extLst>
        </xdr:cNvPr>
        <xdr:cNvSpPr txBox="1"/>
      </xdr:nvSpPr>
      <xdr:spPr>
        <a:xfrm>
          <a:off x="4673600" y="17802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391" name="フローチャート: 判断 390">
          <a:extLst>
            <a:ext uri="{FF2B5EF4-FFF2-40B4-BE49-F238E27FC236}">
              <a16:creationId xmlns:a16="http://schemas.microsoft.com/office/drawing/2014/main" id="{BA186C5B-5A49-4A55-85A6-683B80EEA68E}"/>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392" name="フローチャート: 判断 391">
          <a:extLst>
            <a:ext uri="{FF2B5EF4-FFF2-40B4-BE49-F238E27FC236}">
              <a16:creationId xmlns:a16="http://schemas.microsoft.com/office/drawing/2014/main" id="{570B095C-E9DF-4D9E-A310-DA2015254204}"/>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393" name="フローチャート: 判断 392">
          <a:extLst>
            <a:ext uri="{FF2B5EF4-FFF2-40B4-BE49-F238E27FC236}">
              <a16:creationId xmlns:a16="http://schemas.microsoft.com/office/drawing/2014/main" id="{A78973CD-70F7-4BD7-99D0-4BDE8641A30F}"/>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394" name="フローチャート: 判断 393">
          <a:extLst>
            <a:ext uri="{FF2B5EF4-FFF2-40B4-BE49-F238E27FC236}">
              <a16:creationId xmlns:a16="http://schemas.microsoft.com/office/drawing/2014/main" id="{77665FBE-2FF7-48A8-8569-12E50DECFC01}"/>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395" name="フローチャート: 判断 394">
          <a:extLst>
            <a:ext uri="{FF2B5EF4-FFF2-40B4-BE49-F238E27FC236}">
              <a16:creationId xmlns:a16="http://schemas.microsoft.com/office/drawing/2014/main" id="{A84BD51B-3EB1-4E52-A582-5EAB2C58543C}"/>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6" name="テキスト ボックス 395">
          <a:extLst>
            <a:ext uri="{FF2B5EF4-FFF2-40B4-BE49-F238E27FC236}">
              <a16:creationId xmlns:a16="http://schemas.microsoft.com/office/drawing/2014/main" id="{16E3070A-2F56-4D8F-8AB6-706B99F3B3C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id="{E8764B65-A0A7-40F8-8814-B53644CD0BE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5D07AB32-0923-4E08-A3CF-D08277840C3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48BB993C-00CF-4501-BE50-AA36EB05512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7482E4EC-9088-4DC8-BC16-DF83FF8D3B4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65405</xdr:rowOff>
    </xdr:from>
    <xdr:to>
      <xdr:col>24</xdr:col>
      <xdr:colOff>114300</xdr:colOff>
      <xdr:row>101</xdr:row>
      <xdr:rowOff>167005</xdr:rowOff>
    </xdr:to>
    <xdr:sp macro="" textlink="">
      <xdr:nvSpPr>
        <xdr:cNvPr id="401" name="楕円 400">
          <a:extLst>
            <a:ext uri="{FF2B5EF4-FFF2-40B4-BE49-F238E27FC236}">
              <a16:creationId xmlns:a16="http://schemas.microsoft.com/office/drawing/2014/main" id="{1F90BEE7-4D6C-4F9B-893C-552DFB308B5F}"/>
            </a:ext>
          </a:extLst>
        </xdr:cNvPr>
        <xdr:cNvSpPr/>
      </xdr:nvSpPr>
      <xdr:spPr>
        <a:xfrm>
          <a:off x="4584700" y="1738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88282</xdr:rowOff>
    </xdr:from>
    <xdr:ext cx="405111" cy="259045"/>
    <xdr:sp macro="" textlink="">
      <xdr:nvSpPr>
        <xdr:cNvPr id="402" name="【市民会館】&#10;有形固定資産減価償却率該当値テキスト">
          <a:extLst>
            <a:ext uri="{FF2B5EF4-FFF2-40B4-BE49-F238E27FC236}">
              <a16:creationId xmlns:a16="http://schemas.microsoft.com/office/drawing/2014/main" id="{37F26F7E-FAFE-4EA2-84D9-052537700C33}"/>
            </a:ext>
          </a:extLst>
        </xdr:cNvPr>
        <xdr:cNvSpPr txBox="1"/>
      </xdr:nvSpPr>
      <xdr:spPr>
        <a:xfrm>
          <a:off x="4673600" y="1723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25400</xdr:rowOff>
    </xdr:from>
    <xdr:to>
      <xdr:col>20</xdr:col>
      <xdr:colOff>38100</xdr:colOff>
      <xdr:row>101</xdr:row>
      <xdr:rowOff>127000</xdr:rowOff>
    </xdr:to>
    <xdr:sp macro="" textlink="">
      <xdr:nvSpPr>
        <xdr:cNvPr id="403" name="楕円 402">
          <a:extLst>
            <a:ext uri="{FF2B5EF4-FFF2-40B4-BE49-F238E27FC236}">
              <a16:creationId xmlns:a16="http://schemas.microsoft.com/office/drawing/2014/main" id="{B90C6E9C-C69D-4E41-94D3-BD891A202CE7}"/>
            </a:ext>
          </a:extLst>
        </xdr:cNvPr>
        <xdr:cNvSpPr/>
      </xdr:nvSpPr>
      <xdr:spPr>
        <a:xfrm>
          <a:off x="3746500" y="1734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76200</xdr:rowOff>
    </xdr:from>
    <xdr:to>
      <xdr:col>24</xdr:col>
      <xdr:colOff>63500</xdr:colOff>
      <xdr:row>101</xdr:row>
      <xdr:rowOff>116205</xdr:rowOff>
    </xdr:to>
    <xdr:cxnSp macro="">
      <xdr:nvCxnSpPr>
        <xdr:cNvPr id="404" name="直線コネクタ 403">
          <a:extLst>
            <a:ext uri="{FF2B5EF4-FFF2-40B4-BE49-F238E27FC236}">
              <a16:creationId xmlns:a16="http://schemas.microsoft.com/office/drawing/2014/main" id="{34B0202B-66DE-4C14-A970-C3C6A3CFDAB6}"/>
            </a:ext>
          </a:extLst>
        </xdr:cNvPr>
        <xdr:cNvCxnSpPr/>
      </xdr:nvCxnSpPr>
      <xdr:spPr>
        <a:xfrm>
          <a:off x="3797300" y="1739265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156845</xdr:rowOff>
    </xdr:from>
    <xdr:to>
      <xdr:col>15</xdr:col>
      <xdr:colOff>101600</xdr:colOff>
      <xdr:row>101</xdr:row>
      <xdr:rowOff>86995</xdr:rowOff>
    </xdr:to>
    <xdr:sp macro="" textlink="">
      <xdr:nvSpPr>
        <xdr:cNvPr id="405" name="楕円 404">
          <a:extLst>
            <a:ext uri="{FF2B5EF4-FFF2-40B4-BE49-F238E27FC236}">
              <a16:creationId xmlns:a16="http://schemas.microsoft.com/office/drawing/2014/main" id="{DD03D6F6-EA09-4A64-8149-2FA42836F904}"/>
            </a:ext>
          </a:extLst>
        </xdr:cNvPr>
        <xdr:cNvSpPr/>
      </xdr:nvSpPr>
      <xdr:spPr>
        <a:xfrm>
          <a:off x="2857500" y="1730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36195</xdr:rowOff>
    </xdr:from>
    <xdr:to>
      <xdr:col>19</xdr:col>
      <xdr:colOff>177800</xdr:colOff>
      <xdr:row>101</xdr:row>
      <xdr:rowOff>76200</xdr:rowOff>
    </xdr:to>
    <xdr:cxnSp macro="">
      <xdr:nvCxnSpPr>
        <xdr:cNvPr id="406" name="直線コネクタ 405">
          <a:extLst>
            <a:ext uri="{FF2B5EF4-FFF2-40B4-BE49-F238E27FC236}">
              <a16:creationId xmlns:a16="http://schemas.microsoft.com/office/drawing/2014/main" id="{4C9F00BF-571B-4764-B809-9CD7152EDD67}"/>
            </a:ext>
          </a:extLst>
        </xdr:cNvPr>
        <xdr:cNvCxnSpPr/>
      </xdr:nvCxnSpPr>
      <xdr:spPr>
        <a:xfrm>
          <a:off x="2908300" y="173526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84455</xdr:rowOff>
    </xdr:from>
    <xdr:to>
      <xdr:col>10</xdr:col>
      <xdr:colOff>165100</xdr:colOff>
      <xdr:row>102</xdr:row>
      <xdr:rowOff>14605</xdr:rowOff>
    </xdr:to>
    <xdr:sp macro="" textlink="">
      <xdr:nvSpPr>
        <xdr:cNvPr id="407" name="楕円 406">
          <a:extLst>
            <a:ext uri="{FF2B5EF4-FFF2-40B4-BE49-F238E27FC236}">
              <a16:creationId xmlns:a16="http://schemas.microsoft.com/office/drawing/2014/main" id="{7E0CA06D-23B1-4226-9528-21EB2CF2723A}"/>
            </a:ext>
          </a:extLst>
        </xdr:cNvPr>
        <xdr:cNvSpPr/>
      </xdr:nvSpPr>
      <xdr:spPr>
        <a:xfrm>
          <a:off x="1968500" y="1740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36195</xdr:rowOff>
    </xdr:from>
    <xdr:to>
      <xdr:col>15</xdr:col>
      <xdr:colOff>50800</xdr:colOff>
      <xdr:row>101</xdr:row>
      <xdr:rowOff>135255</xdr:rowOff>
    </xdr:to>
    <xdr:cxnSp macro="">
      <xdr:nvCxnSpPr>
        <xdr:cNvPr id="408" name="直線コネクタ 407">
          <a:extLst>
            <a:ext uri="{FF2B5EF4-FFF2-40B4-BE49-F238E27FC236}">
              <a16:creationId xmlns:a16="http://schemas.microsoft.com/office/drawing/2014/main" id="{22CCD76D-4868-44D0-9F85-10E1CD185BFF}"/>
            </a:ext>
          </a:extLst>
        </xdr:cNvPr>
        <xdr:cNvCxnSpPr/>
      </xdr:nvCxnSpPr>
      <xdr:spPr>
        <a:xfrm flipV="1">
          <a:off x="2019300" y="17352645"/>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49547</xdr:rowOff>
    </xdr:from>
    <xdr:ext cx="405111" cy="259045"/>
    <xdr:sp macro="" textlink="">
      <xdr:nvSpPr>
        <xdr:cNvPr id="409" name="n_1aveValue【市民会館】&#10;有形固定資産減価償却率">
          <a:extLst>
            <a:ext uri="{FF2B5EF4-FFF2-40B4-BE49-F238E27FC236}">
              <a16:creationId xmlns:a16="http://schemas.microsoft.com/office/drawing/2014/main" id="{18322751-30BF-4F89-8DD9-F4DFC4A078A1}"/>
            </a:ext>
          </a:extLst>
        </xdr:cNvPr>
        <xdr:cNvSpPr txBox="1"/>
      </xdr:nvSpPr>
      <xdr:spPr>
        <a:xfrm>
          <a:off x="35820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410" name="n_2aveValue【市民会館】&#10;有形固定資産減価償却率">
          <a:extLst>
            <a:ext uri="{FF2B5EF4-FFF2-40B4-BE49-F238E27FC236}">
              <a16:creationId xmlns:a16="http://schemas.microsoft.com/office/drawing/2014/main" id="{95967A84-BB8F-4EAB-B101-3F6D33DA3ECC}"/>
            </a:ext>
          </a:extLst>
        </xdr:cNvPr>
        <xdr:cNvSpPr txBox="1"/>
      </xdr:nvSpPr>
      <xdr:spPr>
        <a:xfrm>
          <a:off x="2705744" y="1786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411" name="n_3aveValue【市民会館】&#10;有形固定資産減価償却率">
          <a:extLst>
            <a:ext uri="{FF2B5EF4-FFF2-40B4-BE49-F238E27FC236}">
              <a16:creationId xmlns:a16="http://schemas.microsoft.com/office/drawing/2014/main" id="{A7104813-2963-43FA-800D-A9D8DC1A5632}"/>
            </a:ext>
          </a:extLst>
        </xdr:cNvPr>
        <xdr:cNvSpPr txBox="1"/>
      </xdr:nvSpPr>
      <xdr:spPr>
        <a:xfrm>
          <a:off x="1816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12" name="n_4aveValue【市民会館】&#10;有形固定資産減価償却率">
          <a:extLst>
            <a:ext uri="{FF2B5EF4-FFF2-40B4-BE49-F238E27FC236}">
              <a16:creationId xmlns:a16="http://schemas.microsoft.com/office/drawing/2014/main" id="{5630616A-08BF-43E6-9EBA-92988890D873}"/>
            </a:ext>
          </a:extLst>
        </xdr:cNvPr>
        <xdr:cNvSpPr txBox="1"/>
      </xdr:nvSpPr>
      <xdr:spPr>
        <a:xfrm>
          <a:off x="927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143527</xdr:rowOff>
    </xdr:from>
    <xdr:ext cx="405111" cy="259045"/>
    <xdr:sp macro="" textlink="">
      <xdr:nvSpPr>
        <xdr:cNvPr id="413" name="n_1mainValue【市民会館】&#10;有形固定資産減価償却率">
          <a:extLst>
            <a:ext uri="{FF2B5EF4-FFF2-40B4-BE49-F238E27FC236}">
              <a16:creationId xmlns:a16="http://schemas.microsoft.com/office/drawing/2014/main" id="{FB4DE4C8-F537-4711-8EDF-24D67A930A24}"/>
            </a:ext>
          </a:extLst>
        </xdr:cNvPr>
        <xdr:cNvSpPr txBox="1"/>
      </xdr:nvSpPr>
      <xdr:spPr>
        <a:xfrm>
          <a:off x="358204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103522</xdr:rowOff>
    </xdr:from>
    <xdr:ext cx="405111" cy="259045"/>
    <xdr:sp macro="" textlink="">
      <xdr:nvSpPr>
        <xdr:cNvPr id="414" name="n_2mainValue【市民会館】&#10;有形固定資産減価償却率">
          <a:extLst>
            <a:ext uri="{FF2B5EF4-FFF2-40B4-BE49-F238E27FC236}">
              <a16:creationId xmlns:a16="http://schemas.microsoft.com/office/drawing/2014/main" id="{12C4CB2F-E321-46BB-B8AA-0CF72D7C7B60}"/>
            </a:ext>
          </a:extLst>
        </xdr:cNvPr>
        <xdr:cNvSpPr txBox="1"/>
      </xdr:nvSpPr>
      <xdr:spPr>
        <a:xfrm>
          <a:off x="2705744" y="1707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31132</xdr:rowOff>
    </xdr:from>
    <xdr:ext cx="405111" cy="259045"/>
    <xdr:sp macro="" textlink="">
      <xdr:nvSpPr>
        <xdr:cNvPr id="415" name="n_3mainValue【市民会館】&#10;有形固定資産減価償却率">
          <a:extLst>
            <a:ext uri="{FF2B5EF4-FFF2-40B4-BE49-F238E27FC236}">
              <a16:creationId xmlns:a16="http://schemas.microsoft.com/office/drawing/2014/main" id="{98F02F34-8C14-4822-B487-0ADA440F4086}"/>
            </a:ext>
          </a:extLst>
        </xdr:cNvPr>
        <xdr:cNvSpPr txBox="1"/>
      </xdr:nvSpPr>
      <xdr:spPr>
        <a:xfrm>
          <a:off x="1816744" y="1717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6" name="正方形/長方形 415">
          <a:extLst>
            <a:ext uri="{FF2B5EF4-FFF2-40B4-BE49-F238E27FC236}">
              <a16:creationId xmlns:a16="http://schemas.microsoft.com/office/drawing/2014/main" id="{0448519F-E213-4368-8BC7-3B1BBED8800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7" name="正方形/長方形 416">
          <a:extLst>
            <a:ext uri="{FF2B5EF4-FFF2-40B4-BE49-F238E27FC236}">
              <a16:creationId xmlns:a16="http://schemas.microsoft.com/office/drawing/2014/main" id="{987BC4F3-64D8-48B0-B051-AF37AE51B59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8" name="正方形/長方形 417">
          <a:extLst>
            <a:ext uri="{FF2B5EF4-FFF2-40B4-BE49-F238E27FC236}">
              <a16:creationId xmlns:a16="http://schemas.microsoft.com/office/drawing/2014/main" id="{B7455CA4-EDDC-4A95-8348-B4AC465A25C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9" name="正方形/長方形 418">
          <a:extLst>
            <a:ext uri="{FF2B5EF4-FFF2-40B4-BE49-F238E27FC236}">
              <a16:creationId xmlns:a16="http://schemas.microsoft.com/office/drawing/2014/main" id="{1CD63004-C270-457B-B580-8FBC6E1EBEC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0" name="正方形/長方形 419">
          <a:extLst>
            <a:ext uri="{FF2B5EF4-FFF2-40B4-BE49-F238E27FC236}">
              <a16:creationId xmlns:a16="http://schemas.microsoft.com/office/drawing/2014/main" id="{29DDD37C-CB40-4B7B-9AB9-D3FC63F15A5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1" name="正方形/長方形 420">
          <a:extLst>
            <a:ext uri="{FF2B5EF4-FFF2-40B4-BE49-F238E27FC236}">
              <a16:creationId xmlns:a16="http://schemas.microsoft.com/office/drawing/2014/main" id="{26C746A0-EB0C-4FA0-9645-31EF62260A6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2" name="正方形/長方形 421">
          <a:extLst>
            <a:ext uri="{FF2B5EF4-FFF2-40B4-BE49-F238E27FC236}">
              <a16:creationId xmlns:a16="http://schemas.microsoft.com/office/drawing/2014/main" id="{B74FCAFF-CF17-4241-A126-7690B2AC26E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3" name="正方形/長方形 422">
          <a:extLst>
            <a:ext uri="{FF2B5EF4-FFF2-40B4-BE49-F238E27FC236}">
              <a16:creationId xmlns:a16="http://schemas.microsoft.com/office/drawing/2014/main" id="{F7B63014-2CEF-4F8B-B155-9901A7C74AB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4" name="テキスト ボックス 423">
          <a:extLst>
            <a:ext uri="{FF2B5EF4-FFF2-40B4-BE49-F238E27FC236}">
              <a16:creationId xmlns:a16="http://schemas.microsoft.com/office/drawing/2014/main" id="{26DE9F38-C6CE-409A-A02B-DDE7178EC2E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5" name="直線コネクタ 424">
          <a:extLst>
            <a:ext uri="{FF2B5EF4-FFF2-40B4-BE49-F238E27FC236}">
              <a16:creationId xmlns:a16="http://schemas.microsoft.com/office/drawing/2014/main" id="{18D3F66A-5651-4C89-809E-5E0360CBDBD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6" name="直線コネクタ 425">
          <a:extLst>
            <a:ext uri="{FF2B5EF4-FFF2-40B4-BE49-F238E27FC236}">
              <a16:creationId xmlns:a16="http://schemas.microsoft.com/office/drawing/2014/main" id="{F43B173C-1604-4ECA-8DB7-1F8206CC3F9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27" name="テキスト ボックス 426">
          <a:extLst>
            <a:ext uri="{FF2B5EF4-FFF2-40B4-BE49-F238E27FC236}">
              <a16:creationId xmlns:a16="http://schemas.microsoft.com/office/drawing/2014/main" id="{C52633E6-8E0E-4742-BAB9-7A9E7EAE590B}"/>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8" name="直線コネクタ 427">
          <a:extLst>
            <a:ext uri="{FF2B5EF4-FFF2-40B4-BE49-F238E27FC236}">
              <a16:creationId xmlns:a16="http://schemas.microsoft.com/office/drawing/2014/main" id="{AC4D6EF9-F444-4018-92AA-9659A19DBAC5}"/>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29" name="テキスト ボックス 428">
          <a:extLst>
            <a:ext uri="{FF2B5EF4-FFF2-40B4-BE49-F238E27FC236}">
              <a16:creationId xmlns:a16="http://schemas.microsoft.com/office/drawing/2014/main" id="{64438214-0A90-41E6-9E64-DDCED0CCF27B}"/>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0" name="直線コネクタ 429">
          <a:extLst>
            <a:ext uri="{FF2B5EF4-FFF2-40B4-BE49-F238E27FC236}">
              <a16:creationId xmlns:a16="http://schemas.microsoft.com/office/drawing/2014/main" id="{891A5CED-40F1-44C5-B742-8FF6B3B2A9A9}"/>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31" name="テキスト ボックス 430">
          <a:extLst>
            <a:ext uri="{FF2B5EF4-FFF2-40B4-BE49-F238E27FC236}">
              <a16:creationId xmlns:a16="http://schemas.microsoft.com/office/drawing/2014/main" id="{760853D3-3DDD-4106-9E2E-B6583413DEA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2" name="直線コネクタ 431">
          <a:extLst>
            <a:ext uri="{FF2B5EF4-FFF2-40B4-BE49-F238E27FC236}">
              <a16:creationId xmlns:a16="http://schemas.microsoft.com/office/drawing/2014/main" id="{CFB40DFA-2081-486A-A1AF-5E358A6F412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33" name="テキスト ボックス 432">
          <a:extLst>
            <a:ext uri="{FF2B5EF4-FFF2-40B4-BE49-F238E27FC236}">
              <a16:creationId xmlns:a16="http://schemas.microsoft.com/office/drawing/2014/main" id="{D0B88916-8A52-46DF-8351-E45C734836A9}"/>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4" name="直線コネクタ 433">
          <a:extLst>
            <a:ext uri="{FF2B5EF4-FFF2-40B4-BE49-F238E27FC236}">
              <a16:creationId xmlns:a16="http://schemas.microsoft.com/office/drawing/2014/main" id="{DDCB9D71-8962-4A08-BEEC-964ADB17D53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35" name="テキスト ボックス 434">
          <a:extLst>
            <a:ext uri="{FF2B5EF4-FFF2-40B4-BE49-F238E27FC236}">
              <a16:creationId xmlns:a16="http://schemas.microsoft.com/office/drawing/2014/main" id="{72C1BECA-4301-49DD-8967-A619C654454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6" name="直線コネクタ 435">
          <a:extLst>
            <a:ext uri="{FF2B5EF4-FFF2-40B4-BE49-F238E27FC236}">
              <a16:creationId xmlns:a16="http://schemas.microsoft.com/office/drawing/2014/main" id="{53FD5DF8-FC42-4AFE-B541-460286FA512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7" name="テキスト ボックス 436">
          <a:extLst>
            <a:ext uri="{FF2B5EF4-FFF2-40B4-BE49-F238E27FC236}">
              <a16:creationId xmlns:a16="http://schemas.microsoft.com/office/drawing/2014/main" id="{0499E822-56A1-44D2-B500-301424796C6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8" name="【市民会館】&#10;一人当たり面積グラフ枠">
          <a:extLst>
            <a:ext uri="{FF2B5EF4-FFF2-40B4-BE49-F238E27FC236}">
              <a16:creationId xmlns:a16="http://schemas.microsoft.com/office/drawing/2014/main" id="{12CFE880-07DC-499E-AAEB-B4637265BF5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39" name="直線コネクタ 438">
          <a:extLst>
            <a:ext uri="{FF2B5EF4-FFF2-40B4-BE49-F238E27FC236}">
              <a16:creationId xmlns:a16="http://schemas.microsoft.com/office/drawing/2014/main" id="{101C8540-38AD-461A-B6F8-38B19258448F}"/>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40" name="【市民会館】&#10;一人当たり面積最小値テキスト">
          <a:extLst>
            <a:ext uri="{FF2B5EF4-FFF2-40B4-BE49-F238E27FC236}">
              <a16:creationId xmlns:a16="http://schemas.microsoft.com/office/drawing/2014/main" id="{DE147213-DA48-4AC3-B916-2051E0856F1A}"/>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41" name="直線コネクタ 440">
          <a:extLst>
            <a:ext uri="{FF2B5EF4-FFF2-40B4-BE49-F238E27FC236}">
              <a16:creationId xmlns:a16="http://schemas.microsoft.com/office/drawing/2014/main" id="{C32EC216-596A-4EA9-93ED-ABBA444C183A}"/>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42" name="【市民会館】&#10;一人当たり面積最大値テキスト">
          <a:extLst>
            <a:ext uri="{FF2B5EF4-FFF2-40B4-BE49-F238E27FC236}">
              <a16:creationId xmlns:a16="http://schemas.microsoft.com/office/drawing/2014/main" id="{C4EABC9D-BAA8-4B4B-B62D-78F0C4DC08C9}"/>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43" name="直線コネクタ 442">
          <a:extLst>
            <a:ext uri="{FF2B5EF4-FFF2-40B4-BE49-F238E27FC236}">
              <a16:creationId xmlns:a16="http://schemas.microsoft.com/office/drawing/2014/main" id="{CFE8E2D3-DDD5-4C30-BCDE-059884440AB5}"/>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44" name="【市民会館】&#10;一人当たり面積平均値テキスト">
          <a:extLst>
            <a:ext uri="{FF2B5EF4-FFF2-40B4-BE49-F238E27FC236}">
              <a16:creationId xmlns:a16="http://schemas.microsoft.com/office/drawing/2014/main" id="{F4CF7F71-7D13-4C97-B78B-A3E63941F096}"/>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45" name="フローチャート: 判断 444">
          <a:extLst>
            <a:ext uri="{FF2B5EF4-FFF2-40B4-BE49-F238E27FC236}">
              <a16:creationId xmlns:a16="http://schemas.microsoft.com/office/drawing/2014/main" id="{BA0977CC-1E47-4177-8E50-360162AF429F}"/>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46" name="フローチャート: 判断 445">
          <a:extLst>
            <a:ext uri="{FF2B5EF4-FFF2-40B4-BE49-F238E27FC236}">
              <a16:creationId xmlns:a16="http://schemas.microsoft.com/office/drawing/2014/main" id="{EE9D8E04-6340-4932-AB58-752D9C1129A8}"/>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47" name="フローチャート: 判断 446">
          <a:extLst>
            <a:ext uri="{FF2B5EF4-FFF2-40B4-BE49-F238E27FC236}">
              <a16:creationId xmlns:a16="http://schemas.microsoft.com/office/drawing/2014/main" id="{A33157F4-E45F-434D-8289-A3CCFA97300A}"/>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48" name="フローチャート: 判断 447">
          <a:extLst>
            <a:ext uri="{FF2B5EF4-FFF2-40B4-BE49-F238E27FC236}">
              <a16:creationId xmlns:a16="http://schemas.microsoft.com/office/drawing/2014/main" id="{9B71290C-13D3-4ACA-8CEB-9FE412C3A1C1}"/>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49" name="フローチャート: 判断 448">
          <a:extLst>
            <a:ext uri="{FF2B5EF4-FFF2-40B4-BE49-F238E27FC236}">
              <a16:creationId xmlns:a16="http://schemas.microsoft.com/office/drawing/2014/main" id="{2508A3FF-5F9E-475D-ACCE-B983E2FE417D}"/>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id="{AC28A708-AEA8-4B67-9DA3-8BDEE259755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1" name="テキスト ボックス 450">
          <a:extLst>
            <a:ext uri="{FF2B5EF4-FFF2-40B4-BE49-F238E27FC236}">
              <a16:creationId xmlns:a16="http://schemas.microsoft.com/office/drawing/2014/main" id="{5CCA3502-B47D-4DBA-A863-EF4B72D1616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2" name="テキスト ボックス 451">
          <a:extLst>
            <a:ext uri="{FF2B5EF4-FFF2-40B4-BE49-F238E27FC236}">
              <a16:creationId xmlns:a16="http://schemas.microsoft.com/office/drawing/2014/main" id="{417808E9-66BE-4625-9078-B9494EFB4E2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id="{9CC17374-CD1F-4939-AA40-2F751C397DE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75E0CC53-DA70-44E1-9337-0A5F4332944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6350</xdr:rowOff>
    </xdr:from>
    <xdr:to>
      <xdr:col>55</xdr:col>
      <xdr:colOff>50800</xdr:colOff>
      <xdr:row>104</xdr:row>
      <xdr:rowOff>107950</xdr:rowOff>
    </xdr:to>
    <xdr:sp macro="" textlink="">
      <xdr:nvSpPr>
        <xdr:cNvPr id="455" name="楕円 454">
          <a:extLst>
            <a:ext uri="{FF2B5EF4-FFF2-40B4-BE49-F238E27FC236}">
              <a16:creationId xmlns:a16="http://schemas.microsoft.com/office/drawing/2014/main" id="{73E38420-71D3-40F3-8451-D3B97D270CD9}"/>
            </a:ext>
          </a:extLst>
        </xdr:cNvPr>
        <xdr:cNvSpPr/>
      </xdr:nvSpPr>
      <xdr:spPr>
        <a:xfrm>
          <a:off x="10426700"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29227</xdr:rowOff>
    </xdr:from>
    <xdr:ext cx="469744" cy="259045"/>
    <xdr:sp macro="" textlink="">
      <xdr:nvSpPr>
        <xdr:cNvPr id="456" name="【市民会館】&#10;一人当たり面積該当値テキスト">
          <a:extLst>
            <a:ext uri="{FF2B5EF4-FFF2-40B4-BE49-F238E27FC236}">
              <a16:creationId xmlns:a16="http://schemas.microsoft.com/office/drawing/2014/main" id="{2D3FA0AA-EC04-4CE9-A254-66AAB341BEF9}"/>
            </a:ext>
          </a:extLst>
        </xdr:cNvPr>
        <xdr:cNvSpPr txBox="1"/>
      </xdr:nvSpPr>
      <xdr:spPr>
        <a:xfrm>
          <a:off x="10515600" y="1768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6350</xdr:rowOff>
    </xdr:from>
    <xdr:to>
      <xdr:col>50</xdr:col>
      <xdr:colOff>165100</xdr:colOff>
      <xdr:row>104</xdr:row>
      <xdr:rowOff>107950</xdr:rowOff>
    </xdr:to>
    <xdr:sp macro="" textlink="">
      <xdr:nvSpPr>
        <xdr:cNvPr id="457" name="楕円 456">
          <a:extLst>
            <a:ext uri="{FF2B5EF4-FFF2-40B4-BE49-F238E27FC236}">
              <a16:creationId xmlns:a16="http://schemas.microsoft.com/office/drawing/2014/main" id="{06893755-2351-40E1-B661-AB6164F9FCC7}"/>
            </a:ext>
          </a:extLst>
        </xdr:cNvPr>
        <xdr:cNvSpPr/>
      </xdr:nvSpPr>
      <xdr:spPr>
        <a:xfrm>
          <a:off x="9588500"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57150</xdr:rowOff>
    </xdr:from>
    <xdr:to>
      <xdr:col>55</xdr:col>
      <xdr:colOff>0</xdr:colOff>
      <xdr:row>104</xdr:row>
      <xdr:rowOff>57150</xdr:rowOff>
    </xdr:to>
    <xdr:cxnSp macro="">
      <xdr:nvCxnSpPr>
        <xdr:cNvPr id="458" name="直線コネクタ 457">
          <a:extLst>
            <a:ext uri="{FF2B5EF4-FFF2-40B4-BE49-F238E27FC236}">
              <a16:creationId xmlns:a16="http://schemas.microsoft.com/office/drawing/2014/main" id="{9D28A712-3310-4F0A-94A2-5C7AFD9886B7}"/>
            </a:ext>
          </a:extLst>
        </xdr:cNvPr>
        <xdr:cNvCxnSpPr/>
      </xdr:nvCxnSpPr>
      <xdr:spPr>
        <a:xfrm>
          <a:off x="9639300" y="17887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6350</xdr:rowOff>
    </xdr:from>
    <xdr:to>
      <xdr:col>46</xdr:col>
      <xdr:colOff>38100</xdr:colOff>
      <xdr:row>104</xdr:row>
      <xdr:rowOff>107950</xdr:rowOff>
    </xdr:to>
    <xdr:sp macro="" textlink="">
      <xdr:nvSpPr>
        <xdr:cNvPr id="459" name="楕円 458">
          <a:extLst>
            <a:ext uri="{FF2B5EF4-FFF2-40B4-BE49-F238E27FC236}">
              <a16:creationId xmlns:a16="http://schemas.microsoft.com/office/drawing/2014/main" id="{90D1FA7B-4285-4BC0-AE21-C67E54171ACC}"/>
            </a:ext>
          </a:extLst>
        </xdr:cNvPr>
        <xdr:cNvSpPr/>
      </xdr:nvSpPr>
      <xdr:spPr>
        <a:xfrm>
          <a:off x="8699500"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57150</xdr:rowOff>
    </xdr:from>
    <xdr:to>
      <xdr:col>50</xdr:col>
      <xdr:colOff>114300</xdr:colOff>
      <xdr:row>104</xdr:row>
      <xdr:rowOff>57150</xdr:rowOff>
    </xdr:to>
    <xdr:cxnSp macro="">
      <xdr:nvCxnSpPr>
        <xdr:cNvPr id="460" name="直線コネクタ 459">
          <a:extLst>
            <a:ext uri="{FF2B5EF4-FFF2-40B4-BE49-F238E27FC236}">
              <a16:creationId xmlns:a16="http://schemas.microsoft.com/office/drawing/2014/main" id="{6040A87C-70E8-4BCD-AB0F-EF88DC316FAB}"/>
            </a:ext>
          </a:extLst>
        </xdr:cNvPr>
        <xdr:cNvCxnSpPr/>
      </xdr:nvCxnSpPr>
      <xdr:spPr>
        <a:xfrm>
          <a:off x="8750300" y="17887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2539</xdr:rowOff>
    </xdr:from>
    <xdr:to>
      <xdr:col>41</xdr:col>
      <xdr:colOff>101600</xdr:colOff>
      <xdr:row>104</xdr:row>
      <xdr:rowOff>104139</xdr:rowOff>
    </xdr:to>
    <xdr:sp macro="" textlink="">
      <xdr:nvSpPr>
        <xdr:cNvPr id="461" name="楕円 460">
          <a:extLst>
            <a:ext uri="{FF2B5EF4-FFF2-40B4-BE49-F238E27FC236}">
              <a16:creationId xmlns:a16="http://schemas.microsoft.com/office/drawing/2014/main" id="{7267F766-D178-4C09-A90A-2ECEB92E4189}"/>
            </a:ext>
          </a:extLst>
        </xdr:cNvPr>
        <xdr:cNvSpPr/>
      </xdr:nvSpPr>
      <xdr:spPr>
        <a:xfrm>
          <a:off x="7810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53339</xdr:rowOff>
    </xdr:from>
    <xdr:to>
      <xdr:col>45</xdr:col>
      <xdr:colOff>177800</xdr:colOff>
      <xdr:row>104</xdr:row>
      <xdr:rowOff>57150</xdr:rowOff>
    </xdr:to>
    <xdr:cxnSp macro="">
      <xdr:nvCxnSpPr>
        <xdr:cNvPr id="462" name="直線コネクタ 461">
          <a:extLst>
            <a:ext uri="{FF2B5EF4-FFF2-40B4-BE49-F238E27FC236}">
              <a16:creationId xmlns:a16="http://schemas.microsoft.com/office/drawing/2014/main" id="{451ADF2B-CC5F-4C16-8063-3B4D6DCC6642}"/>
            </a:ext>
          </a:extLst>
        </xdr:cNvPr>
        <xdr:cNvCxnSpPr/>
      </xdr:nvCxnSpPr>
      <xdr:spPr>
        <a:xfrm>
          <a:off x="7861300" y="178841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63" name="n_1aveValue【市民会館】&#10;一人当たり面積">
          <a:extLst>
            <a:ext uri="{FF2B5EF4-FFF2-40B4-BE49-F238E27FC236}">
              <a16:creationId xmlns:a16="http://schemas.microsoft.com/office/drawing/2014/main" id="{DDE26F5A-7546-4AF8-A43D-1B61D83276E7}"/>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64" name="n_2aveValue【市民会館】&#10;一人当たり面積">
          <a:extLst>
            <a:ext uri="{FF2B5EF4-FFF2-40B4-BE49-F238E27FC236}">
              <a16:creationId xmlns:a16="http://schemas.microsoft.com/office/drawing/2014/main" id="{3F629810-BD8F-49CE-98F3-7F2E885DA5A2}"/>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65" name="n_3aveValue【市民会館】&#10;一人当たり面積">
          <a:extLst>
            <a:ext uri="{FF2B5EF4-FFF2-40B4-BE49-F238E27FC236}">
              <a16:creationId xmlns:a16="http://schemas.microsoft.com/office/drawing/2014/main" id="{7809D68B-BE4C-4E1D-8114-91C1080099F2}"/>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66" name="n_4aveValue【市民会館】&#10;一人当たり面積">
          <a:extLst>
            <a:ext uri="{FF2B5EF4-FFF2-40B4-BE49-F238E27FC236}">
              <a16:creationId xmlns:a16="http://schemas.microsoft.com/office/drawing/2014/main" id="{1FF70330-43AD-4AC6-B83E-595984E5CD3D}"/>
            </a:ext>
          </a:extLst>
        </xdr:cNvPr>
        <xdr:cNvSpPr txBox="1"/>
      </xdr:nvSpPr>
      <xdr:spPr>
        <a:xfrm>
          <a:off x="6737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124477</xdr:rowOff>
    </xdr:from>
    <xdr:ext cx="469744" cy="259045"/>
    <xdr:sp macro="" textlink="">
      <xdr:nvSpPr>
        <xdr:cNvPr id="467" name="n_1mainValue【市民会館】&#10;一人当たり面積">
          <a:extLst>
            <a:ext uri="{FF2B5EF4-FFF2-40B4-BE49-F238E27FC236}">
              <a16:creationId xmlns:a16="http://schemas.microsoft.com/office/drawing/2014/main" id="{6059F19B-5CCC-4BC0-9723-61B8CBC72601}"/>
            </a:ext>
          </a:extLst>
        </xdr:cNvPr>
        <xdr:cNvSpPr txBox="1"/>
      </xdr:nvSpPr>
      <xdr:spPr>
        <a:xfrm>
          <a:off x="9391727" y="1761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124477</xdr:rowOff>
    </xdr:from>
    <xdr:ext cx="469744" cy="259045"/>
    <xdr:sp macro="" textlink="">
      <xdr:nvSpPr>
        <xdr:cNvPr id="468" name="n_2mainValue【市民会館】&#10;一人当たり面積">
          <a:extLst>
            <a:ext uri="{FF2B5EF4-FFF2-40B4-BE49-F238E27FC236}">
              <a16:creationId xmlns:a16="http://schemas.microsoft.com/office/drawing/2014/main" id="{AB8CD2F5-B6CC-4BA8-9B3C-0018FDAB46A8}"/>
            </a:ext>
          </a:extLst>
        </xdr:cNvPr>
        <xdr:cNvSpPr txBox="1"/>
      </xdr:nvSpPr>
      <xdr:spPr>
        <a:xfrm>
          <a:off x="8515427" y="1761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120666</xdr:rowOff>
    </xdr:from>
    <xdr:ext cx="469744" cy="259045"/>
    <xdr:sp macro="" textlink="">
      <xdr:nvSpPr>
        <xdr:cNvPr id="469" name="n_3mainValue【市民会館】&#10;一人当たり面積">
          <a:extLst>
            <a:ext uri="{FF2B5EF4-FFF2-40B4-BE49-F238E27FC236}">
              <a16:creationId xmlns:a16="http://schemas.microsoft.com/office/drawing/2014/main" id="{98F532EE-7306-4206-9D42-B8450C69B4CE}"/>
            </a:ext>
          </a:extLst>
        </xdr:cNvPr>
        <xdr:cNvSpPr txBox="1"/>
      </xdr:nvSpPr>
      <xdr:spPr>
        <a:xfrm>
          <a:off x="7626427"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0" name="正方形/長方形 469">
          <a:extLst>
            <a:ext uri="{FF2B5EF4-FFF2-40B4-BE49-F238E27FC236}">
              <a16:creationId xmlns:a16="http://schemas.microsoft.com/office/drawing/2014/main" id="{2A7400D5-D438-4509-9089-85F18266B0A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1" name="正方形/長方形 470">
          <a:extLst>
            <a:ext uri="{FF2B5EF4-FFF2-40B4-BE49-F238E27FC236}">
              <a16:creationId xmlns:a16="http://schemas.microsoft.com/office/drawing/2014/main" id="{4DFA4899-E98D-4469-B44B-315811A851F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2" name="正方形/長方形 471">
          <a:extLst>
            <a:ext uri="{FF2B5EF4-FFF2-40B4-BE49-F238E27FC236}">
              <a16:creationId xmlns:a16="http://schemas.microsoft.com/office/drawing/2014/main" id="{9B321224-1505-4935-A7D7-B8E308DFEA1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3" name="正方形/長方形 472">
          <a:extLst>
            <a:ext uri="{FF2B5EF4-FFF2-40B4-BE49-F238E27FC236}">
              <a16:creationId xmlns:a16="http://schemas.microsoft.com/office/drawing/2014/main" id="{1DEA3E0D-B4F3-419F-901A-7CF1E10ACF0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4" name="正方形/長方形 473">
          <a:extLst>
            <a:ext uri="{FF2B5EF4-FFF2-40B4-BE49-F238E27FC236}">
              <a16:creationId xmlns:a16="http://schemas.microsoft.com/office/drawing/2014/main" id="{BDCA745D-7A86-45FA-831A-5DE13EDD903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5" name="正方形/長方形 474">
          <a:extLst>
            <a:ext uri="{FF2B5EF4-FFF2-40B4-BE49-F238E27FC236}">
              <a16:creationId xmlns:a16="http://schemas.microsoft.com/office/drawing/2014/main" id="{0A972072-CDAD-475D-9053-C4777CDE413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6" name="正方形/長方形 475">
          <a:extLst>
            <a:ext uri="{FF2B5EF4-FFF2-40B4-BE49-F238E27FC236}">
              <a16:creationId xmlns:a16="http://schemas.microsoft.com/office/drawing/2014/main" id="{F4D2078E-9AB8-473D-9BD7-3EAB7EF2F32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7" name="正方形/長方形 476">
          <a:extLst>
            <a:ext uri="{FF2B5EF4-FFF2-40B4-BE49-F238E27FC236}">
              <a16:creationId xmlns:a16="http://schemas.microsoft.com/office/drawing/2014/main" id="{51DBE5A5-7F64-4BF5-8936-69D9941CF9D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8" name="テキスト ボックス 477">
          <a:extLst>
            <a:ext uri="{FF2B5EF4-FFF2-40B4-BE49-F238E27FC236}">
              <a16:creationId xmlns:a16="http://schemas.microsoft.com/office/drawing/2014/main" id="{7F9B2B2F-1BC6-4027-A320-29232ECF02B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9" name="直線コネクタ 478">
          <a:extLst>
            <a:ext uri="{FF2B5EF4-FFF2-40B4-BE49-F238E27FC236}">
              <a16:creationId xmlns:a16="http://schemas.microsoft.com/office/drawing/2014/main" id="{50723F65-934F-41A4-851D-1801C399F71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0" name="テキスト ボックス 479">
          <a:extLst>
            <a:ext uri="{FF2B5EF4-FFF2-40B4-BE49-F238E27FC236}">
              <a16:creationId xmlns:a16="http://schemas.microsoft.com/office/drawing/2014/main" id="{1AA5AC22-92A2-4A40-8CBC-47FD3C2A366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81" name="直線コネクタ 480">
          <a:extLst>
            <a:ext uri="{FF2B5EF4-FFF2-40B4-BE49-F238E27FC236}">
              <a16:creationId xmlns:a16="http://schemas.microsoft.com/office/drawing/2014/main" id="{C832DEC1-EEB4-4525-855D-10954D9E3E5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82" name="テキスト ボックス 481">
          <a:extLst>
            <a:ext uri="{FF2B5EF4-FFF2-40B4-BE49-F238E27FC236}">
              <a16:creationId xmlns:a16="http://schemas.microsoft.com/office/drawing/2014/main" id="{70B75508-A5AA-46F1-9447-8E88C5A53F2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83" name="直線コネクタ 482">
          <a:extLst>
            <a:ext uri="{FF2B5EF4-FFF2-40B4-BE49-F238E27FC236}">
              <a16:creationId xmlns:a16="http://schemas.microsoft.com/office/drawing/2014/main" id="{E6CE9331-AAE4-401C-B44B-7B960712ACA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84" name="テキスト ボックス 483">
          <a:extLst>
            <a:ext uri="{FF2B5EF4-FFF2-40B4-BE49-F238E27FC236}">
              <a16:creationId xmlns:a16="http://schemas.microsoft.com/office/drawing/2014/main" id="{EF3112A1-DC21-4D32-A98D-121E843D0F3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85" name="直線コネクタ 484">
          <a:extLst>
            <a:ext uri="{FF2B5EF4-FFF2-40B4-BE49-F238E27FC236}">
              <a16:creationId xmlns:a16="http://schemas.microsoft.com/office/drawing/2014/main" id="{7C0DC90A-34FC-4DCE-84E5-D1DF46D321A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86" name="テキスト ボックス 485">
          <a:extLst>
            <a:ext uri="{FF2B5EF4-FFF2-40B4-BE49-F238E27FC236}">
              <a16:creationId xmlns:a16="http://schemas.microsoft.com/office/drawing/2014/main" id="{04266E90-C14A-4437-9447-220250A1CCC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87" name="直線コネクタ 486">
          <a:extLst>
            <a:ext uri="{FF2B5EF4-FFF2-40B4-BE49-F238E27FC236}">
              <a16:creationId xmlns:a16="http://schemas.microsoft.com/office/drawing/2014/main" id="{B7BC6274-1212-43E0-939D-F9874F04101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88" name="テキスト ボックス 487">
          <a:extLst>
            <a:ext uri="{FF2B5EF4-FFF2-40B4-BE49-F238E27FC236}">
              <a16:creationId xmlns:a16="http://schemas.microsoft.com/office/drawing/2014/main" id="{617DBE82-023D-4069-A6C7-6B2CF7A5FBB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89" name="直線コネクタ 488">
          <a:extLst>
            <a:ext uri="{FF2B5EF4-FFF2-40B4-BE49-F238E27FC236}">
              <a16:creationId xmlns:a16="http://schemas.microsoft.com/office/drawing/2014/main" id="{3FB9F3B9-B865-4DDD-B541-659AF9109C2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90" name="テキスト ボックス 489">
          <a:extLst>
            <a:ext uri="{FF2B5EF4-FFF2-40B4-BE49-F238E27FC236}">
              <a16:creationId xmlns:a16="http://schemas.microsoft.com/office/drawing/2014/main" id="{1AC9D395-CAEA-4548-B01D-9D101B92F6C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91" name="直線コネクタ 490">
          <a:extLst>
            <a:ext uri="{FF2B5EF4-FFF2-40B4-BE49-F238E27FC236}">
              <a16:creationId xmlns:a16="http://schemas.microsoft.com/office/drawing/2014/main" id="{8789222B-AD40-4AB1-8A64-726AA04F62E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92" name="テキスト ボックス 491">
          <a:extLst>
            <a:ext uri="{FF2B5EF4-FFF2-40B4-BE49-F238E27FC236}">
              <a16:creationId xmlns:a16="http://schemas.microsoft.com/office/drawing/2014/main" id="{F495CA7C-FEB1-4D25-9A46-9016DD2B6C8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3" name="直線コネクタ 492">
          <a:extLst>
            <a:ext uri="{FF2B5EF4-FFF2-40B4-BE49-F238E27FC236}">
              <a16:creationId xmlns:a16="http://schemas.microsoft.com/office/drawing/2014/main" id="{7F557900-D114-41CF-97E4-BB5F19CF3CF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一般廃棄物処理施設】&#10;有形固定資産減価償却率グラフ枠">
          <a:extLst>
            <a:ext uri="{FF2B5EF4-FFF2-40B4-BE49-F238E27FC236}">
              <a16:creationId xmlns:a16="http://schemas.microsoft.com/office/drawing/2014/main" id="{DC5681AA-43B4-427F-9FD7-685789FAEAA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495" name="直線コネクタ 494">
          <a:extLst>
            <a:ext uri="{FF2B5EF4-FFF2-40B4-BE49-F238E27FC236}">
              <a16:creationId xmlns:a16="http://schemas.microsoft.com/office/drawing/2014/main" id="{FE4B0602-B27E-4CDD-B98C-9A239BE2A631}"/>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496" name="【一般廃棄物処理施設】&#10;有形固定資産減価償却率最小値テキスト">
          <a:extLst>
            <a:ext uri="{FF2B5EF4-FFF2-40B4-BE49-F238E27FC236}">
              <a16:creationId xmlns:a16="http://schemas.microsoft.com/office/drawing/2014/main" id="{D027E19C-0DB4-4101-8B5C-D351FF7A0824}"/>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497" name="直線コネクタ 496">
          <a:extLst>
            <a:ext uri="{FF2B5EF4-FFF2-40B4-BE49-F238E27FC236}">
              <a16:creationId xmlns:a16="http://schemas.microsoft.com/office/drawing/2014/main" id="{EB4F627A-C251-4C06-AE8B-F6AC21382210}"/>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498" name="【一般廃棄物処理施設】&#10;有形固定資産減価償却率最大値テキスト">
          <a:extLst>
            <a:ext uri="{FF2B5EF4-FFF2-40B4-BE49-F238E27FC236}">
              <a16:creationId xmlns:a16="http://schemas.microsoft.com/office/drawing/2014/main" id="{C3B8C98D-7EB3-48EB-A37C-42CDBEE853FF}"/>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499" name="直線コネクタ 498">
          <a:extLst>
            <a:ext uri="{FF2B5EF4-FFF2-40B4-BE49-F238E27FC236}">
              <a16:creationId xmlns:a16="http://schemas.microsoft.com/office/drawing/2014/main" id="{53916DFC-86A7-4C5F-9B74-E9DCF5D0BE9F}"/>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00" name="【一般廃棄物処理施設】&#10;有形固定資産減価償却率平均値テキスト">
          <a:extLst>
            <a:ext uri="{FF2B5EF4-FFF2-40B4-BE49-F238E27FC236}">
              <a16:creationId xmlns:a16="http://schemas.microsoft.com/office/drawing/2014/main" id="{72DD403B-2235-4D6C-872B-FC76E3249AB0}"/>
            </a:ext>
          </a:extLst>
        </xdr:cNvPr>
        <xdr:cNvSpPr txBox="1"/>
      </xdr:nvSpPr>
      <xdr:spPr>
        <a:xfrm>
          <a:off x="16357600" y="662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01" name="フローチャート: 判断 500">
          <a:extLst>
            <a:ext uri="{FF2B5EF4-FFF2-40B4-BE49-F238E27FC236}">
              <a16:creationId xmlns:a16="http://schemas.microsoft.com/office/drawing/2014/main" id="{2D07159F-5903-497C-BD1D-A63951C49CF4}"/>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02" name="フローチャート: 判断 501">
          <a:extLst>
            <a:ext uri="{FF2B5EF4-FFF2-40B4-BE49-F238E27FC236}">
              <a16:creationId xmlns:a16="http://schemas.microsoft.com/office/drawing/2014/main" id="{02ED25FD-2226-4F05-AEE3-6F9064FBA1CB}"/>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03" name="フローチャート: 判断 502">
          <a:extLst>
            <a:ext uri="{FF2B5EF4-FFF2-40B4-BE49-F238E27FC236}">
              <a16:creationId xmlns:a16="http://schemas.microsoft.com/office/drawing/2014/main" id="{5CFA7F10-F16D-4569-9DA2-9F3453BC38EC}"/>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04" name="フローチャート: 判断 503">
          <a:extLst>
            <a:ext uri="{FF2B5EF4-FFF2-40B4-BE49-F238E27FC236}">
              <a16:creationId xmlns:a16="http://schemas.microsoft.com/office/drawing/2014/main" id="{8B4E45C9-3C26-44DC-B35D-35F1B2FA3A69}"/>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05" name="フローチャート: 判断 504">
          <a:extLst>
            <a:ext uri="{FF2B5EF4-FFF2-40B4-BE49-F238E27FC236}">
              <a16:creationId xmlns:a16="http://schemas.microsoft.com/office/drawing/2014/main" id="{06117969-D77D-4357-A9F8-79E36A7DC4FC}"/>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C82FA771-C8E8-4766-B6D4-34FC92AD27B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7" name="テキスト ボックス 506">
          <a:extLst>
            <a:ext uri="{FF2B5EF4-FFF2-40B4-BE49-F238E27FC236}">
              <a16:creationId xmlns:a16="http://schemas.microsoft.com/office/drawing/2014/main" id="{C83EC0E5-200D-4B7A-B117-947F6273B9F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8" name="テキスト ボックス 507">
          <a:extLst>
            <a:ext uri="{FF2B5EF4-FFF2-40B4-BE49-F238E27FC236}">
              <a16:creationId xmlns:a16="http://schemas.microsoft.com/office/drawing/2014/main" id="{A7B1F8ED-F507-4BF8-8413-2C737669805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9" name="テキスト ボックス 508">
          <a:extLst>
            <a:ext uri="{FF2B5EF4-FFF2-40B4-BE49-F238E27FC236}">
              <a16:creationId xmlns:a16="http://schemas.microsoft.com/office/drawing/2014/main" id="{BDC27B8F-0CA7-4F74-A7A6-E7E63F9DFBE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0" name="テキスト ボックス 509">
          <a:extLst>
            <a:ext uri="{FF2B5EF4-FFF2-40B4-BE49-F238E27FC236}">
              <a16:creationId xmlns:a16="http://schemas.microsoft.com/office/drawing/2014/main" id="{C21DEADA-712E-48DA-8D0A-132764154EA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136434</xdr:rowOff>
    </xdr:from>
    <xdr:to>
      <xdr:col>85</xdr:col>
      <xdr:colOff>177800</xdr:colOff>
      <xdr:row>36</xdr:row>
      <xdr:rowOff>66584</xdr:rowOff>
    </xdr:to>
    <xdr:sp macro="" textlink="">
      <xdr:nvSpPr>
        <xdr:cNvPr id="511" name="楕円 510">
          <a:extLst>
            <a:ext uri="{FF2B5EF4-FFF2-40B4-BE49-F238E27FC236}">
              <a16:creationId xmlns:a16="http://schemas.microsoft.com/office/drawing/2014/main" id="{C1BCE67D-C8CA-478D-9383-692654E3B757}"/>
            </a:ext>
          </a:extLst>
        </xdr:cNvPr>
        <xdr:cNvSpPr/>
      </xdr:nvSpPr>
      <xdr:spPr>
        <a:xfrm>
          <a:off x="16268700" y="613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159311</xdr:rowOff>
    </xdr:from>
    <xdr:ext cx="405111" cy="259045"/>
    <xdr:sp macro="" textlink="">
      <xdr:nvSpPr>
        <xdr:cNvPr id="512" name="【一般廃棄物処理施設】&#10;有形固定資産減価償却率該当値テキスト">
          <a:extLst>
            <a:ext uri="{FF2B5EF4-FFF2-40B4-BE49-F238E27FC236}">
              <a16:creationId xmlns:a16="http://schemas.microsoft.com/office/drawing/2014/main" id="{9F363F99-C962-422D-8FE9-91BBAE3720EB}"/>
            </a:ext>
          </a:extLst>
        </xdr:cNvPr>
        <xdr:cNvSpPr txBox="1"/>
      </xdr:nvSpPr>
      <xdr:spPr>
        <a:xfrm>
          <a:off x="16357600" y="598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103777</xdr:rowOff>
    </xdr:from>
    <xdr:to>
      <xdr:col>81</xdr:col>
      <xdr:colOff>101600</xdr:colOff>
      <xdr:row>36</xdr:row>
      <xdr:rowOff>33927</xdr:rowOff>
    </xdr:to>
    <xdr:sp macro="" textlink="">
      <xdr:nvSpPr>
        <xdr:cNvPr id="513" name="楕円 512">
          <a:extLst>
            <a:ext uri="{FF2B5EF4-FFF2-40B4-BE49-F238E27FC236}">
              <a16:creationId xmlns:a16="http://schemas.microsoft.com/office/drawing/2014/main" id="{64CB0AB5-CFC6-4B90-95EC-7F71066EBDA9}"/>
            </a:ext>
          </a:extLst>
        </xdr:cNvPr>
        <xdr:cNvSpPr/>
      </xdr:nvSpPr>
      <xdr:spPr>
        <a:xfrm>
          <a:off x="15430500" y="610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154577</xdr:rowOff>
    </xdr:from>
    <xdr:to>
      <xdr:col>85</xdr:col>
      <xdr:colOff>127000</xdr:colOff>
      <xdr:row>36</xdr:row>
      <xdr:rowOff>15784</xdr:rowOff>
    </xdr:to>
    <xdr:cxnSp macro="">
      <xdr:nvCxnSpPr>
        <xdr:cNvPr id="514" name="直線コネクタ 513">
          <a:extLst>
            <a:ext uri="{FF2B5EF4-FFF2-40B4-BE49-F238E27FC236}">
              <a16:creationId xmlns:a16="http://schemas.microsoft.com/office/drawing/2014/main" id="{BB8EFC04-2F8C-4BD5-ABAA-862ABA09FB60}"/>
            </a:ext>
          </a:extLst>
        </xdr:cNvPr>
        <xdr:cNvCxnSpPr/>
      </xdr:nvCxnSpPr>
      <xdr:spPr>
        <a:xfrm>
          <a:off x="15481300" y="615532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72753</xdr:rowOff>
    </xdr:from>
    <xdr:to>
      <xdr:col>76</xdr:col>
      <xdr:colOff>165100</xdr:colOff>
      <xdr:row>36</xdr:row>
      <xdr:rowOff>2903</xdr:rowOff>
    </xdr:to>
    <xdr:sp macro="" textlink="">
      <xdr:nvSpPr>
        <xdr:cNvPr id="515" name="楕円 514">
          <a:extLst>
            <a:ext uri="{FF2B5EF4-FFF2-40B4-BE49-F238E27FC236}">
              <a16:creationId xmlns:a16="http://schemas.microsoft.com/office/drawing/2014/main" id="{F543D143-1DFE-45F7-AC3F-648D3EAF3FBA}"/>
            </a:ext>
          </a:extLst>
        </xdr:cNvPr>
        <xdr:cNvSpPr/>
      </xdr:nvSpPr>
      <xdr:spPr>
        <a:xfrm>
          <a:off x="14541500" y="607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123553</xdr:rowOff>
    </xdr:from>
    <xdr:to>
      <xdr:col>81</xdr:col>
      <xdr:colOff>50800</xdr:colOff>
      <xdr:row>35</xdr:row>
      <xdr:rowOff>154577</xdr:rowOff>
    </xdr:to>
    <xdr:cxnSp macro="">
      <xdr:nvCxnSpPr>
        <xdr:cNvPr id="516" name="直線コネクタ 515">
          <a:extLst>
            <a:ext uri="{FF2B5EF4-FFF2-40B4-BE49-F238E27FC236}">
              <a16:creationId xmlns:a16="http://schemas.microsoft.com/office/drawing/2014/main" id="{8C606C39-11E5-4802-B0BE-4646A6A5C674}"/>
            </a:ext>
          </a:extLst>
        </xdr:cNvPr>
        <xdr:cNvCxnSpPr/>
      </xdr:nvCxnSpPr>
      <xdr:spPr>
        <a:xfrm>
          <a:off x="14592300" y="612430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40096</xdr:rowOff>
    </xdr:from>
    <xdr:to>
      <xdr:col>72</xdr:col>
      <xdr:colOff>38100</xdr:colOff>
      <xdr:row>35</xdr:row>
      <xdr:rowOff>141696</xdr:rowOff>
    </xdr:to>
    <xdr:sp macro="" textlink="">
      <xdr:nvSpPr>
        <xdr:cNvPr id="517" name="楕円 516">
          <a:extLst>
            <a:ext uri="{FF2B5EF4-FFF2-40B4-BE49-F238E27FC236}">
              <a16:creationId xmlns:a16="http://schemas.microsoft.com/office/drawing/2014/main" id="{7003CBCA-4697-450C-A3A5-34D25987BA27}"/>
            </a:ext>
          </a:extLst>
        </xdr:cNvPr>
        <xdr:cNvSpPr/>
      </xdr:nvSpPr>
      <xdr:spPr>
        <a:xfrm>
          <a:off x="13652500" y="604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90896</xdr:rowOff>
    </xdr:from>
    <xdr:to>
      <xdr:col>76</xdr:col>
      <xdr:colOff>114300</xdr:colOff>
      <xdr:row>35</xdr:row>
      <xdr:rowOff>123553</xdr:rowOff>
    </xdr:to>
    <xdr:cxnSp macro="">
      <xdr:nvCxnSpPr>
        <xdr:cNvPr id="518" name="直線コネクタ 517">
          <a:extLst>
            <a:ext uri="{FF2B5EF4-FFF2-40B4-BE49-F238E27FC236}">
              <a16:creationId xmlns:a16="http://schemas.microsoft.com/office/drawing/2014/main" id="{6A0C72D7-615D-4348-B941-0441E01BE812}"/>
            </a:ext>
          </a:extLst>
        </xdr:cNvPr>
        <xdr:cNvCxnSpPr/>
      </xdr:nvCxnSpPr>
      <xdr:spPr>
        <a:xfrm>
          <a:off x="13703300" y="609164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19" name="n_1aveValue【一般廃棄物処理施設】&#10;有形固定資産減価償却率">
          <a:extLst>
            <a:ext uri="{FF2B5EF4-FFF2-40B4-BE49-F238E27FC236}">
              <a16:creationId xmlns:a16="http://schemas.microsoft.com/office/drawing/2014/main" id="{1B578E2C-7E64-4450-9E27-41C0657A2673}"/>
            </a:ext>
          </a:extLst>
        </xdr:cNvPr>
        <xdr:cNvSpPr txBox="1"/>
      </xdr:nvSpPr>
      <xdr:spPr>
        <a:xfrm>
          <a:off x="15266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20" name="n_2aveValue【一般廃棄物処理施設】&#10;有形固定資産減価償却率">
          <a:extLst>
            <a:ext uri="{FF2B5EF4-FFF2-40B4-BE49-F238E27FC236}">
              <a16:creationId xmlns:a16="http://schemas.microsoft.com/office/drawing/2014/main" id="{D6FD6DDA-15A8-47E0-A81E-2CA1E300B413}"/>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21" name="n_3aveValue【一般廃棄物処理施設】&#10;有形固定資産減価償却率">
          <a:extLst>
            <a:ext uri="{FF2B5EF4-FFF2-40B4-BE49-F238E27FC236}">
              <a16:creationId xmlns:a16="http://schemas.microsoft.com/office/drawing/2014/main" id="{D7A63B02-CDEC-46E2-A00D-9BDB66C663EB}"/>
            </a:ext>
          </a:extLst>
        </xdr:cNvPr>
        <xdr:cNvSpPr txBox="1"/>
      </xdr:nvSpPr>
      <xdr:spPr>
        <a:xfrm>
          <a:off x="13500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22" name="n_4aveValue【一般廃棄物処理施設】&#10;有形固定資産減価償却率">
          <a:extLst>
            <a:ext uri="{FF2B5EF4-FFF2-40B4-BE49-F238E27FC236}">
              <a16:creationId xmlns:a16="http://schemas.microsoft.com/office/drawing/2014/main" id="{AD5B2398-0A35-4FC3-A99C-F5CBF12F18D5}"/>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50454</xdr:rowOff>
    </xdr:from>
    <xdr:ext cx="405111" cy="259045"/>
    <xdr:sp macro="" textlink="">
      <xdr:nvSpPr>
        <xdr:cNvPr id="523" name="n_1mainValue【一般廃棄物処理施設】&#10;有形固定資産減価償却率">
          <a:extLst>
            <a:ext uri="{FF2B5EF4-FFF2-40B4-BE49-F238E27FC236}">
              <a16:creationId xmlns:a16="http://schemas.microsoft.com/office/drawing/2014/main" id="{FE50D1AA-CE72-41FE-BB7C-40366D08CEA8}"/>
            </a:ext>
          </a:extLst>
        </xdr:cNvPr>
        <xdr:cNvSpPr txBox="1"/>
      </xdr:nvSpPr>
      <xdr:spPr>
        <a:xfrm>
          <a:off x="15266044" y="5879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19430</xdr:rowOff>
    </xdr:from>
    <xdr:ext cx="405111" cy="259045"/>
    <xdr:sp macro="" textlink="">
      <xdr:nvSpPr>
        <xdr:cNvPr id="524" name="n_2mainValue【一般廃棄物処理施設】&#10;有形固定資産減価償却率">
          <a:extLst>
            <a:ext uri="{FF2B5EF4-FFF2-40B4-BE49-F238E27FC236}">
              <a16:creationId xmlns:a16="http://schemas.microsoft.com/office/drawing/2014/main" id="{17A8F5A2-0750-4170-9796-F732E0E16BDA}"/>
            </a:ext>
          </a:extLst>
        </xdr:cNvPr>
        <xdr:cNvSpPr txBox="1"/>
      </xdr:nvSpPr>
      <xdr:spPr>
        <a:xfrm>
          <a:off x="14389744" y="5848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158223</xdr:rowOff>
    </xdr:from>
    <xdr:ext cx="405111" cy="259045"/>
    <xdr:sp macro="" textlink="">
      <xdr:nvSpPr>
        <xdr:cNvPr id="525" name="n_3mainValue【一般廃棄物処理施設】&#10;有形固定資産減価償却率">
          <a:extLst>
            <a:ext uri="{FF2B5EF4-FFF2-40B4-BE49-F238E27FC236}">
              <a16:creationId xmlns:a16="http://schemas.microsoft.com/office/drawing/2014/main" id="{14D2251E-3476-4B9C-A3BB-3555ED5A5330}"/>
            </a:ext>
          </a:extLst>
        </xdr:cNvPr>
        <xdr:cNvSpPr txBox="1"/>
      </xdr:nvSpPr>
      <xdr:spPr>
        <a:xfrm>
          <a:off x="13500744" y="581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6" name="正方形/長方形 525">
          <a:extLst>
            <a:ext uri="{FF2B5EF4-FFF2-40B4-BE49-F238E27FC236}">
              <a16:creationId xmlns:a16="http://schemas.microsoft.com/office/drawing/2014/main" id="{268D4CA7-9F1D-4D1E-A34E-23E004C2CBB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7" name="正方形/長方形 526">
          <a:extLst>
            <a:ext uri="{FF2B5EF4-FFF2-40B4-BE49-F238E27FC236}">
              <a16:creationId xmlns:a16="http://schemas.microsoft.com/office/drawing/2014/main" id="{FAB8F1E8-1103-43E1-926A-8D4BEB0315C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8" name="正方形/長方形 527">
          <a:extLst>
            <a:ext uri="{FF2B5EF4-FFF2-40B4-BE49-F238E27FC236}">
              <a16:creationId xmlns:a16="http://schemas.microsoft.com/office/drawing/2014/main" id="{B35DFD99-0E5A-46CA-B6BF-6A4928EB916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9" name="正方形/長方形 528">
          <a:extLst>
            <a:ext uri="{FF2B5EF4-FFF2-40B4-BE49-F238E27FC236}">
              <a16:creationId xmlns:a16="http://schemas.microsoft.com/office/drawing/2014/main" id="{5346C922-E8A7-43CC-BC88-98261A97067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0" name="正方形/長方形 529">
          <a:extLst>
            <a:ext uri="{FF2B5EF4-FFF2-40B4-BE49-F238E27FC236}">
              <a16:creationId xmlns:a16="http://schemas.microsoft.com/office/drawing/2014/main" id="{8AF003D1-BE57-40F9-9037-FBD18DA58DC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1" name="正方形/長方形 530">
          <a:extLst>
            <a:ext uri="{FF2B5EF4-FFF2-40B4-BE49-F238E27FC236}">
              <a16:creationId xmlns:a16="http://schemas.microsoft.com/office/drawing/2014/main" id="{14E22A2D-BC0A-4652-858A-489FD1F2335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2" name="正方形/長方形 531">
          <a:extLst>
            <a:ext uri="{FF2B5EF4-FFF2-40B4-BE49-F238E27FC236}">
              <a16:creationId xmlns:a16="http://schemas.microsoft.com/office/drawing/2014/main" id="{247A725C-56DC-4063-AD24-BEE3F75E124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3" name="正方形/長方形 532">
          <a:extLst>
            <a:ext uri="{FF2B5EF4-FFF2-40B4-BE49-F238E27FC236}">
              <a16:creationId xmlns:a16="http://schemas.microsoft.com/office/drawing/2014/main" id="{B6511908-30E7-4562-86C8-32FFD57D202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4" name="テキスト ボックス 533">
          <a:extLst>
            <a:ext uri="{FF2B5EF4-FFF2-40B4-BE49-F238E27FC236}">
              <a16:creationId xmlns:a16="http://schemas.microsoft.com/office/drawing/2014/main" id="{B63EE6E0-DE42-4F6E-AB06-6EB929F99B6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5" name="直線コネクタ 534">
          <a:extLst>
            <a:ext uri="{FF2B5EF4-FFF2-40B4-BE49-F238E27FC236}">
              <a16:creationId xmlns:a16="http://schemas.microsoft.com/office/drawing/2014/main" id="{C1637F82-924A-4D61-BC76-E447145D904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36" name="直線コネクタ 535">
          <a:extLst>
            <a:ext uri="{FF2B5EF4-FFF2-40B4-BE49-F238E27FC236}">
              <a16:creationId xmlns:a16="http://schemas.microsoft.com/office/drawing/2014/main" id="{8C0CC4BF-21DF-4021-8C50-A31AA6CC837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37" name="テキスト ボックス 536">
          <a:extLst>
            <a:ext uri="{FF2B5EF4-FFF2-40B4-BE49-F238E27FC236}">
              <a16:creationId xmlns:a16="http://schemas.microsoft.com/office/drawing/2014/main" id="{3AD3832C-28FB-4658-B47F-955A58B928A4}"/>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38" name="直線コネクタ 537">
          <a:extLst>
            <a:ext uri="{FF2B5EF4-FFF2-40B4-BE49-F238E27FC236}">
              <a16:creationId xmlns:a16="http://schemas.microsoft.com/office/drawing/2014/main" id="{2D86E290-B965-4003-AD91-C5223A1CDD4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39" name="テキスト ボックス 538">
          <a:extLst>
            <a:ext uri="{FF2B5EF4-FFF2-40B4-BE49-F238E27FC236}">
              <a16:creationId xmlns:a16="http://schemas.microsoft.com/office/drawing/2014/main" id="{4530A809-7E56-4045-A0F2-4E612EB4522D}"/>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40" name="直線コネクタ 539">
          <a:extLst>
            <a:ext uri="{FF2B5EF4-FFF2-40B4-BE49-F238E27FC236}">
              <a16:creationId xmlns:a16="http://schemas.microsoft.com/office/drawing/2014/main" id="{45FB43EC-829D-461B-8556-09A2602858C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41" name="テキスト ボックス 540">
          <a:extLst>
            <a:ext uri="{FF2B5EF4-FFF2-40B4-BE49-F238E27FC236}">
              <a16:creationId xmlns:a16="http://schemas.microsoft.com/office/drawing/2014/main" id="{CA21B134-99C1-48DC-B226-4B4B63A02C1E}"/>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42" name="直線コネクタ 541">
          <a:extLst>
            <a:ext uri="{FF2B5EF4-FFF2-40B4-BE49-F238E27FC236}">
              <a16:creationId xmlns:a16="http://schemas.microsoft.com/office/drawing/2014/main" id="{E0CCAB7F-5DF9-4EC8-8962-1B237CA8F3E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43" name="テキスト ボックス 542">
          <a:extLst>
            <a:ext uri="{FF2B5EF4-FFF2-40B4-BE49-F238E27FC236}">
              <a16:creationId xmlns:a16="http://schemas.microsoft.com/office/drawing/2014/main" id="{ECACC8E1-3468-4A24-9C9E-BFE868F27213}"/>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44" name="直線コネクタ 543">
          <a:extLst>
            <a:ext uri="{FF2B5EF4-FFF2-40B4-BE49-F238E27FC236}">
              <a16:creationId xmlns:a16="http://schemas.microsoft.com/office/drawing/2014/main" id="{8EEA0FA1-96D3-478B-AF25-BEF8508FA80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45" name="テキスト ボックス 544">
          <a:extLst>
            <a:ext uri="{FF2B5EF4-FFF2-40B4-BE49-F238E27FC236}">
              <a16:creationId xmlns:a16="http://schemas.microsoft.com/office/drawing/2014/main" id="{335A5C33-FBA5-4E94-A240-C01C91AAFC17}"/>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6" name="直線コネクタ 545">
          <a:extLst>
            <a:ext uri="{FF2B5EF4-FFF2-40B4-BE49-F238E27FC236}">
              <a16:creationId xmlns:a16="http://schemas.microsoft.com/office/drawing/2014/main" id="{55DCAD0B-DC55-46D8-90BC-401E42DC9A4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47" name="テキスト ボックス 546">
          <a:extLst>
            <a:ext uri="{FF2B5EF4-FFF2-40B4-BE49-F238E27FC236}">
              <a16:creationId xmlns:a16="http://schemas.microsoft.com/office/drawing/2014/main" id="{7B816210-EAB1-4F75-9421-7CA2501458D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8" name="【一般廃棄物処理施設】&#10;一人当たり有形固定資産（償却資産）額グラフ枠">
          <a:extLst>
            <a:ext uri="{FF2B5EF4-FFF2-40B4-BE49-F238E27FC236}">
              <a16:creationId xmlns:a16="http://schemas.microsoft.com/office/drawing/2014/main" id="{B24F3850-4669-4C5A-8135-38C33A07CF1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49" name="直線コネクタ 548">
          <a:extLst>
            <a:ext uri="{FF2B5EF4-FFF2-40B4-BE49-F238E27FC236}">
              <a16:creationId xmlns:a16="http://schemas.microsoft.com/office/drawing/2014/main" id="{B147BBF8-70EE-4FD0-9D9F-1412ED821D53}"/>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50" name="【一般廃棄物処理施設】&#10;一人当たり有形固定資産（償却資産）額最小値テキスト">
          <a:extLst>
            <a:ext uri="{FF2B5EF4-FFF2-40B4-BE49-F238E27FC236}">
              <a16:creationId xmlns:a16="http://schemas.microsoft.com/office/drawing/2014/main" id="{398AD89E-7ABF-4774-967C-47F41F950E0C}"/>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51" name="直線コネクタ 550">
          <a:extLst>
            <a:ext uri="{FF2B5EF4-FFF2-40B4-BE49-F238E27FC236}">
              <a16:creationId xmlns:a16="http://schemas.microsoft.com/office/drawing/2014/main" id="{D5C2A97A-AFCE-4DFC-87A8-FCF23E9FBF09}"/>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52" name="【一般廃棄物処理施設】&#10;一人当たり有形固定資産（償却資産）額最大値テキスト">
          <a:extLst>
            <a:ext uri="{FF2B5EF4-FFF2-40B4-BE49-F238E27FC236}">
              <a16:creationId xmlns:a16="http://schemas.microsoft.com/office/drawing/2014/main" id="{8E5CEBD4-C542-4045-AE00-09C51A15AA17}"/>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53" name="直線コネクタ 552">
          <a:extLst>
            <a:ext uri="{FF2B5EF4-FFF2-40B4-BE49-F238E27FC236}">
              <a16:creationId xmlns:a16="http://schemas.microsoft.com/office/drawing/2014/main" id="{5743FBCB-D7C8-4FAA-9A96-613BAF8EA8A4}"/>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54" name="【一般廃棄物処理施設】&#10;一人当たり有形固定資産（償却資産）額平均値テキスト">
          <a:extLst>
            <a:ext uri="{FF2B5EF4-FFF2-40B4-BE49-F238E27FC236}">
              <a16:creationId xmlns:a16="http://schemas.microsoft.com/office/drawing/2014/main" id="{2BF3AB55-0DC7-447B-A17A-49F85B7F22A0}"/>
            </a:ext>
          </a:extLst>
        </xdr:cNvPr>
        <xdr:cNvSpPr txBox="1"/>
      </xdr:nvSpPr>
      <xdr:spPr>
        <a:xfrm>
          <a:off x="22199600" y="6677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55" name="フローチャート: 判断 554">
          <a:extLst>
            <a:ext uri="{FF2B5EF4-FFF2-40B4-BE49-F238E27FC236}">
              <a16:creationId xmlns:a16="http://schemas.microsoft.com/office/drawing/2014/main" id="{505EA0B7-7089-4B08-A1B2-31621D29FEEE}"/>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56" name="フローチャート: 判断 555">
          <a:extLst>
            <a:ext uri="{FF2B5EF4-FFF2-40B4-BE49-F238E27FC236}">
              <a16:creationId xmlns:a16="http://schemas.microsoft.com/office/drawing/2014/main" id="{95BE06AE-75C8-4DC3-B01A-77BC46B020B0}"/>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57" name="フローチャート: 判断 556">
          <a:extLst>
            <a:ext uri="{FF2B5EF4-FFF2-40B4-BE49-F238E27FC236}">
              <a16:creationId xmlns:a16="http://schemas.microsoft.com/office/drawing/2014/main" id="{C2B212F2-C89B-49E7-807B-4E6D1F0DA222}"/>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58" name="フローチャート: 判断 557">
          <a:extLst>
            <a:ext uri="{FF2B5EF4-FFF2-40B4-BE49-F238E27FC236}">
              <a16:creationId xmlns:a16="http://schemas.microsoft.com/office/drawing/2014/main" id="{731912CC-0E6C-4CAD-9E22-6EB05BEB6E73}"/>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59" name="フローチャート: 判断 558">
          <a:extLst>
            <a:ext uri="{FF2B5EF4-FFF2-40B4-BE49-F238E27FC236}">
              <a16:creationId xmlns:a16="http://schemas.microsoft.com/office/drawing/2014/main" id="{86734079-D81D-4B9B-833C-F2829A9AC902}"/>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0" name="テキスト ボックス 559">
          <a:extLst>
            <a:ext uri="{FF2B5EF4-FFF2-40B4-BE49-F238E27FC236}">
              <a16:creationId xmlns:a16="http://schemas.microsoft.com/office/drawing/2014/main" id="{6B9C6ADF-1643-4E1D-8813-C097036D139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1" name="テキスト ボックス 560">
          <a:extLst>
            <a:ext uri="{FF2B5EF4-FFF2-40B4-BE49-F238E27FC236}">
              <a16:creationId xmlns:a16="http://schemas.microsoft.com/office/drawing/2014/main" id="{9FFD0B11-B986-4423-B89F-B4DA196E84B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2" name="テキスト ボックス 561">
          <a:extLst>
            <a:ext uri="{FF2B5EF4-FFF2-40B4-BE49-F238E27FC236}">
              <a16:creationId xmlns:a16="http://schemas.microsoft.com/office/drawing/2014/main" id="{E8C66055-16C6-48A0-BF4C-CFE77D54D6D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3" name="テキスト ボックス 562">
          <a:extLst>
            <a:ext uri="{FF2B5EF4-FFF2-40B4-BE49-F238E27FC236}">
              <a16:creationId xmlns:a16="http://schemas.microsoft.com/office/drawing/2014/main" id="{C28A0249-CB4D-48A4-B541-04D92220479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4" name="テキスト ボックス 563">
          <a:extLst>
            <a:ext uri="{FF2B5EF4-FFF2-40B4-BE49-F238E27FC236}">
              <a16:creationId xmlns:a16="http://schemas.microsoft.com/office/drawing/2014/main" id="{C84D142E-83BD-49AB-9F4F-9DD7ACB3C83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37005</xdr:rowOff>
    </xdr:from>
    <xdr:to>
      <xdr:col>116</xdr:col>
      <xdr:colOff>114300</xdr:colOff>
      <xdr:row>41</xdr:row>
      <xdr:rowOff>138605</xdr:rowOff>
    </xdr:to>
    <xdr:sp macro="" textlink="">
      <xdr:nvSpPr>
        <xdr:cNvPr id="565" name="楕円 564">
          <a:extLst>
            <a:ext uri="{FF2B5EF4-FFF2-40B4-BE49-F238E27FC236}">
              <a16:creationId xmlns:a16="http://schemas.microsoft.com/office/drawing/2014/main" id="{9FF8E11B-E56A-49C6-A15B-4D1C355263C4}"/>
            </a:ext>
          </a:extLst>
        </xdr:cNvPr>
        <xdr:cNvSpPr/>
      </xdr:nvSpPr>
      <xdr:spPr>
        <a:xfrm>
          <a:off x="22110700" y="706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123382</xdr:rowOff>
    </xdr:from>
    <xdr:ext cx="534377" cy="259045"/>
    <xdr:sp macro="" textlink="">
      <xdr:nvSpPr>
        <xdr:cNvPr id="566" name="【一般廃棄物処理施設】&#10;一人当たり有形固定資産（償却資産）額該当値テキスト">
          <a:extLst>
            <a:ext uri="{FF2B5EF4-FFF2-40B4-BE49-F238E27FC236}">
              <a16:creationId xmlns:a16="http://schemas.microsoft.com/office/drawing/2014/main" id="{33853021-EB42-4897-9B4F-018FF13D78E6}"/>
            </a:ext>
          </a:extLst>
        </xdr:cNvPr>
        <xdr:cNvSpPr txBox="1"/>
      </xdr:nvSpPr>
      <xdr:spPr>
        <a:xfrm>
          <a:off x="22199600" y="6981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37043</xdr:rowOff>
    </xdr:from>
    <xdr:to>
      <xdr:col>112</xdr:col>
      <xdr:colOff>38100</xdr:colOff>
      <xdr:row>41</xdr:row>
      <xdr:rowOff>138643</xdr:rowOff>
    </xdr:to>
    <xdr:sp macro="" textlink="">
      <xdr:nvSpPr>
        <xdr:cNvPr id="567" name="楕円 566">
          <a:extLst>
            <a:ext uri="{FF2B5EF4-FFF2-40B4-BE49-F238E27FC236}">
              <a16:creationId xmlns:a16="http://schemas.microsoft.com/office/drawing/2014/main" id="{5E1CDE9F-1BB9-4563-A6FD-DB8932BC5751}"/>
            </a:ext>
          </a:extLst>
        </xdr:cNvPr>
        <xdr:cNvSpPr/>
      </xdr:nvSpPr>
      <xdr:spPr>
        <a:xfrm>
          <a:off x="21272500" y="706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87805</xdr:rowOff>
    </xdr:from>
    <xdr:to>
      <xdr:col>116</xdr:col>
      <xdr:colOff>63500</xdr:colOff>
      <xdr:row>41</xdr:row>
      <xdr:rowOff>87843</xdr:rowOff>
    </xdr:to>
    <xdr:cxnSp macro="">
      <xdr:nvCxnSpPr>
        <xdr:cNvPr id="568" name="直線コネクタ 567">
          <a:extLst>
            <a:ext uri="{FF2B5EF4-FFF2-40B4-BE49-F238E27FC236}">
              <a16:creationId xmlns:a16="http://schemas.microsoft.com/office/drawing/2014/main" id="{D9B7BCE9-E6A3-40B5-BD89-694C484676D1}"/>
            </a:ext>
          </a:extLst>
        </xdr:cNvPr>
        <xdr:cNvCxnSpPr/>
      </xdr:nvCxnSpPr>
      <xdr:spPr>
        <a:xfrm flipV="1">
          <a:off x="21323300" y="7117255"/>
          <a:ext cx="8382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37157</xdr:rowOff>
    </xdr:from>
    <xdr:to>
      <xdr:col>107</xdr:col>
      <xdr:colOff>101600</xdr:colOff>
      <xdr:row>41</xdr:row>
      <xdr:rowOff>138757</xdr:rowOff>
    </xdr:to>
    <xdr:sp macro="" textlink="">
      <xdr:nvSpPr>
        <xdr:cNvPr id="569" name="楕円 568">
          <a:extLst>
            <a:ext uri="{FF2B5EF4-FFF2-40B4-BE49-F238E27FC236}">
              <a16:creationId xmlns:a16="http://schemas.microsoft.com/office/drawing/2014/main" id="{7EB11EC6-291B-4DB9-9239-2C017F77547C}"/>
            </a:ext>
          </a:extLst>
        </xdr:cNvPr>
        <xdr:cNvSpPr/>
      </xdr:nvSpPr>
      <xdr:spPr>
        <a:xfrm>
          <a:off x="20383500" y="706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87843</xdr:rowOff>
    </xdr:from>
    <xdr:to>
      <xdr:col>111</xdr:col>
      <xdr:colOff>177800</xdr:colOff>
      <xdr:row>41</xdr:row>
      <xdr:rowOff>87957</xdr:rowOff>
    </xdr:to>
    <xdr:cxnSp macro="">
      <xdr:nvCxnSpPr>
        <xdr:cNvPr id="570" name="直線コネクタ 569">
          <a:extLst>
            <a:ext uri="{FF2B5EF4-FFF2-40B4-BE49-F238E27FC236}">
              <a16:creationId xmlns:a16="http://schemas.microsoft.com/office/drawing/2014/main" id="{F626C8C5-C56E-4D8D-8994-209C8F71B36E}"/>
            </a:ext>
          </a:extLst>
        </xdr:cNvPr>
        <xdr:cNvCxnSpPr/>
      </xdr:nvCxnSpPr>
      <xdr:spPr>
        <a:xfrm flipV="1">
          <a:off x="20434300" y="7117293"/>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36681</xdr:rowOff>
    </xdr:from>
    <xdr:to>
      <xdr:col>102</xdr:col>
      <xdr:colOff>165100</xdr:colOff>
      <xdr:row>41</xdr:row>
      <xdr:rowOff>138281</xdr:rowOff>
    </xdr:to>
    <xdr:sp macro="" textlink="">
      <xdr:nvSpPr>
        <xdr:cNvPr id="571" name="楕円 570">
          <a:extLst>
            <a:ext uri="{FF2B5EF4-FFF2-40B4-BE49-F238E27FC236}">
              <a16:creationId xmlns:a16="http://schemas.microsoft.com/office/drawing/2014/main" id="{907BC78E-9A09-4761-A310-3166F025C47F}"/>
            </a:ext>
          </a:extLst>
        </xdr:cNvPr>
        <xdr:cNvSpPr/>
      </xdr:nvSpPr>
      <xdr:spPr>
        <a:xfrm>
          <a:off x="19494500" y="706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87481</xdr:rowOff>
    </xdr:from>
    <xdr:to>
      <xdr:col>107</xdr:col>
      <xdr:colOff>50800</xdr:colOff>
      <xdr:row>41</xdr:row>
      <xdr:rowOff>87957</xdr:rowOff>
    </xdr:to>
    <xdr:cxnSp macro="">
      <xdr:nvCxnSpPr>
        <xdr:cNvPr id="572" name="直線コネクタ 571">
          <a:extLst>
            <a:ext uri="{FF2B5EF4-FFF2-40B4-BE49-F238E27FC236}">
              <a16:creationId xmlns:a16="http://schemas.microsoft.com/office/drawing/2014/main" id="{FAB4E5D9-BE65-425F-BD59-F1115AD0CF26}"/>
            </a:ext>
          </a:extLst>
        </xdr:cNvPr>
        <xdr:cNvCxnSpPr/>
      </xdr:nvCxnSpPr>
      <xdr:spPr>
        <a:xfrm>
          <a:off x="19545300" y="7116931"/>
          <a:ext cx="8890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573" name="n_1aveValue【一般廃棄物処理施設】&#10;一人当たり有形固定資産（償却資産）額">
          <a:extLst>
            <a:ext uri="{FF2B5EF4-FFF2-40B4-BE49-F238E27FC236}">
              <a16:creationId xmlns:a16="http://schemas.microsoft.com/office/drawing/2014/main" id="{35DA16D0-B07A-44FB-A4A3-55996C667440}"/>
            </a:ext>
          </a:extLst>
        </xdr:cNvPr>
        <xdr:cNvSpPr txBox="1"/>
      </xdr:nvSpPr>
      <xdr:spPr>
        <a:xfrm>
          <a:off x="21043411" y="66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574" name="n_2aveValue【一般廃棄物処理施設】&#10;一人当たり有形固定資産（償却資産）額">
          <a:extLst>
            <a:ext uri="{FF2B5EF4-FFF2-40B4-BE49-F238E27FC236}">
              <a16:creationId xmlns:a16="http://schemas.microsoft.com/office/drawing/2014/main" id="{58A4FB2F-9049-440D-AD82-EFBF06906CD3}"/>
            </a:ext>
          </a:extLst>
        </xdr:cNvPr>
        <xdr:cNvSpPr txBox="1"/>
      </xdr:nvSpPr>
      <xdr:spPr>
        <a:xfrm>
          <a:off x="201671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575" name="n_3aveValue【一般廃棄物処理施設】&#10;一人当たり有形固定資産（償却資産）額">
          <a:extLst>
            <a:ext uri="{FF2B5EF4-FFF2-40B4-BE49-F238E27FC236}">
              <a16:creationId xmlns:a16="http://schemas.microsoft.com/office/drawing/2014/main" id="{A613EAC3-005D-47F0-B5E4-CEC5A45FEB00}"/>
            </a:ext>
          </a:extLst>
        </xdr:cNvPr>
        <xdr:cNvSpPr txBox="1"/>
      </xdr:nvSpPr>
      <xdr:spPr>
        <a:xfrm>
          <a:off x="19278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576" name="n_4aveValue【一般廃棄物処理施設】&#10;一人当たり有形固定資産（償却資産）額">
          <a:extLst>
            <a:ext uri="{FF2B5EF4-FFF2-40B4-BE49-F238E27FC236}">
              <a16:creationId xmlns:a16="http://schemas.microsoft.com/office/drawing/2014/main" id="{04B4AD53-E232-4CC3-85D0-7E880A19D783}"/>
            </a:ext>
          </a:extLst>
        </xdr:cNvPr>
        <xdr:cNvSpPr txBox="1"/>
      </xdr:nvSpPr>
      <xdr:spPr>
        <a:xfrm>
          <a:off x="18389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129770</xdr:rowOff>
    </xdr:from>
    <xdr:ext cx="534377" cy="259045"/>
    <xdr:sp macro="" textlink="">
      <xdr:nvSpPr>
        <xdr:cNvPr id="577" name="n_1mainValue【一般廃棄物処理施設】&#10;一人当たり有形固定資産（償却資産）額">
          <a:extLst>
            <a:ext uri="{FF2B5EF4-FFF2-40B4-BE49-F238E27FC236}">
              <a16:creationId xmlns:a16="http://schemas.microsoft.com/office/drawing/2014/main" id="{4B4307B2-8A03-4E30-9055-88E7B36A3BF7}"/>
            </a:ext>
          </a:extLst>
        </xdr:cNvPr>
        <xdr:cNvSpPr txBox="1"/>
      </xdr:nvSpPr>
      <xdr:spPr>
        <a:xfrm>
          <a:off x="21043411" y="715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129884</xdr:rowOff>
    </xdr:from>
    <xdr:ext cx="534377" cy="259045"/>
    <xdr:sp macro="" textlink="">
      <xdr:nvSpPr>
        <xdr:cNvPr id="578" name="n_2mainValue【一般廃棄物処理施設】&#10;一人当たり有形固定資産（償却資産）額">
          <a:extLst>
            <a:ext uri="{FF2B5EF4-FFF2-40B4-BE49-F238E27FC236}">
              <a16:creationId xmlns:a16="http://schemas.microsoft.com/office/drawing/2014/main" id="{6CA4387B-CDAE-4FC3-8CBC-18307549FDEC}"/>
            </a:ext>
          </a:extLst>
        </xdr:cNvPr>
        <xdr:cNvSpPr txBox="1"/>
      </xdr:nvSpPr>
      <xdr:spPr>
        <a:xfrm>
          <a:off x="20167111" y="715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129408</xdr:rowOff>
    </xdr:from>
    <xdr:ext cx="534377" cy="259045"/>
    <xdr:sp macro="" textlink="">
      <xdr:nvSpPr>
        <xdr:cNvPr id="579" name="n_3mainValue【一般廃棄物処理施設】&#10;一人当たり有形固定資産（償却資産）額">
          <a:extLst>
            <a:ext uri="{FF2B5EF4-FFF2-40B4-BE49-F238E27FC236}">
              <a16:creationId xmlns:a16="http://schemas.microsoft.com/office/drawing/2014/main" id="{DC5729F5-BCF0-48DB-A78B-FF63FF48E91D}"/>
            </a:ext>
          </a:extLst>
        </xdr:cNvPr>
        <xdr:cNvSpPr txBox="1"/>
      </xdr:nvSpPr>
      <xdr:spPr>
        <a:xfrm>
          <a:off x="19278111" y="715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0" name="正方形/長方形 579">
          <a:extLst>
            <a:ext uri="{FF2B5EF4-FFF2-40B4-BE49-F238E27FC236}">
              <a16:creationId xmlns:a16="http://schemas.microsoft.com/office/drawing/2014/main" id="{E46A0ADE-81F4-4E07-9B8C-8B026E2D652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1" name="正方形/長方形 580">
          <a:extLst>
            <a:ext uri="{FF2B5EF4-FFF2-40B4-BE49-F238E27FC236}">
              <a16:creationId xmlns:a16="http://schemas.microsoft.com/office/drawing/2014/main" id="{DAAE27B1-7723-485B-9A48-DFAA6B81E7E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2" name="正方形/長方形 581">
          <a:extLst>
            <a:ext uri="{FF2B5EF4-FFF2-40B4-BE49-F238E27FC236}">
              <a16:creationId xmlns:a16="http://schemas.microsoft.com/office/drawing/2014/main" id="{B3D722D9-A72A-4027-A519-B8DD49941AB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3" name="正方形/長方形 582">
          <a:extLst>
            <a:ext uri="{FF2B5EF4-FFF2-40B4-BE49-F238E27FC236}">
              <a16:creationId xmlns:a16="http://schemas.microsoft.com/office/drawing/2014/main" id="{0F61BB2C-6239-4998-90F0-57BCA518727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4" name="正方形/長方形 583">
          <a:extLst>
            <a:ext uri="{FF2B5EF4-FFF2-40B4-BE49-F238E27FC236}">
              <a16:creationId xmlns:a16="http://schemas.microsoft.com/office/drawing/2014/main" id="{0A29C460-57F1-46F5-85F0-58E4F553EAC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5" name="正方形/長方形 584">
          <a:extLst>
            <a:ext uri="{FF2B5EF4-FFF2-40B4-BE49-F238E27FC236}">
              <a16:creationId xmlns:a16="http://schemas.microsoft.com/office/drawing/2014/main" id="{480E6125-267C-44E2-959C-76BB2FA1F53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6" name="正方形/長方形 585">
          <a:extLst>
            <a:ext uri="{FF2B5EF4-FFF2-40B4-BE49-F238E27FC236}">
              <a16:creationId xmlns:a16="http://schemas.microsoft.com/office/drawing/2014/main" id="{B937B7D3-8F86-4F05-997A-297DD9385E9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7" name="正方形/長方形 586">
          <a:extLst>
            <a:ext uri="{FF2B5EF4-FFF2-40B4-BE49-F238E27FC236}">
              <a16:creationId xmlns:a16="http://schemas.microsoft.com/office/drawing/2014/main" id="{58D9AAD9-64A5-418A-9F7F-129F29A9DFB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88" name="テキスト ボックス 587">
          <a:extLst>
            <a:ext uri="{FF2B5EF4-FFF2-40B4-BE49-F238E27FC236}">
              <a16:creationId xmlns:a16="http://schemas.microsoft.com/office/drawing/2014/main" id="{E0413F78-13CD-4081-9603-5884FCB63E7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9" name="直線コネクタ 588">
          <a:extLst>
            <a:ext uri="{FF2B5EF4-FFF2-40B4-BE49-F238E27FC236}">
              <a16:creationId xmlns:a16="http://schemas.microsoft.com/office/drawing/2014/main" id="{36A6A45D-2E7F-4B14-89DA-069A2AD2BB1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0" name="テキスト ボックス 589">
          <a:extLst>
            <a:ext uri="{FF2B5EF4-FFF2-40B4-BE49-F238E27FC236}">
              <a16:creationId xmlns:a16="http://schemas.microsoft.com/office/drawing/2014/main" id="{7577E872-77D0-4F81-9DFC-8218B4F62AB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91" name="直線コネクタ 590">
          <a:extLst>
            <a:ext uri="{FF2B5EF4-FFF2-40B4-BE49-F238E27FC236}">
              <a16:creationId xmlns:a16="http://schemas.microsoft.com/office/drawing/2014/main" id="{5D5F3EB4-2694-4110-A199-2068D9D239D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92" name="テキスト ボックス 591">
          <a:extLst>
            <a:ext uri="{FF2B5EF4-FFF2-40B4-BE49-F238E27FC236}">
              <a16:creationId xmlns:a16="http://schemas.microsoft.com/office/drawing/2014/main" id="{DA1561F7-2D28-489F-A06B-A7B4FEA8178A}"/>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93" name="直線コネクタ 592">
          <a:extLst>
            <a:ext uri="{FF2B5EF4-FFF2-40B4-BE49-F238E27FC236}">
              <a16:creationId xmlns:a16="http://schemas.microsoft.com/office/drawing/2014/main" id="{27EC6520-1BF2-4714-BE24-33A73EC81C9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94" name="テキスト ボックス 593">
          <a:extLst>
            <a:ext uri="{FF2B5EF4-FFF2-40B4-BE49-F238E27FC236}">
              <a16:creationId xmlns:a16="http://schemas.microsoft.com/office/drawing/2014/main" id="{2CC86AFF-AAAB-44ED-A68D-A1B1C846E49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95" name="直線コネクタ 594">
          <a:extLst>
            <a:ext uri="{FF2B5EF4-FFF2-40B4-BE49-F238E27FC236}">
              <a16:creationId xmlns:a16="http://schemas.microsoft.com/office/drawing/2014/main" id="{1CD7F278-B0AD-4AD5-9969-E92A8CADE47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96" name="テキスト ボックス 595">
          <a:extLst>
            <a:ext uri="{FF2B5EF4-FFF2-40B4-BE49-F238E27FC236}">
              <a16:creationId xmlns:a16="http://schemas.microsoft.com/office/drawing/2014/main" id="{1414324C-9DB8-4158-B189-52A44C60793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97" name="直線コネクタ 596">
          <a:extLst>
            <a:ext uri="{FF2B5EF4-FFF2-40B4-BE49-F238E27FC236}">
              <a16:creationId xmlns:a16="http://schemas.microsoft.com/office/drawing/2014/main" id="{989F7FE8-46A5-4F8C-B7BA-E382434B303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98" name="テキスト ボックス 597">
          <a:extLst>
            <a:ext uri="{FF2B5EF4-FFF2-40B4-BE49-F238E27FC236}">
              <a16:creationId xmlns:a16="http://schemas.microsoft.com/office/drawing/2014/main" id="{87FEA29B-3C2B-4FCE-81BA-6760AB36BA6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99" name="直線コネクタ 598">
          <a:extLst>
            <a:ext uri="{FF2B5EF4-FFF2-40B4-BE49-F238E27FC236}">
              <a16:creationId xmlns:a16="http://schemas.microsoft.com/office/drawing/2014/main" id="{41EB1070-130C-4058-9FBC-E8D0D13D113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00" name="テキスト ボックス 599">
          <a:extLst>
            <a:ext uri="{FF2B5EF4-FFF2-40B4-BE49-F238E27FC236}">
              <a16:creationId xmlns:a16="http://schemas.microsoft.com/office/drawing/2014/main" id="{0F408227-DC14-449A-8972-E6D2E2C055B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01" name="直線コネクタ 600">
          <a:extLst>
            <a:ext uri="{FF2B5EF4-FFF2-40B4-BE49-F238E27FC236}">
              <a16:creationId xmlns:a16="http://schemas.microsoft.com/office/drawing/2014/main" id="{1DD422C7-166E-4D5C-815C-FBB8313D0BB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02" name="テキスト ボックス 601">
          <a:extLst>
            <a:ext uri="{FF2B5EF4-FFF2-40B4-BE49-F238E27FC236}">
              <a16:creationId xmlns:a16="http://schemas.microsoft.com/office/drawing/2014/main" id="{F642E544-66CA-4F0C-86A1-AF506756340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3" name="直線コネクタ 602">
          <a:extLst>
            <a:ext uri="{FF2B5EF4-FFF2-40B4-BE49-F238E27FC236}">
              <a16:creationId xmlns:a16="http://schemas.microsoft.com/office/drawing/2014/main" id="{775F405F-3C72-43FA-9FD0-F895B592B71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保健センター・保健所】&#10;有形固定資産減価償却率グラフ枠">
          <a:extLst>
            <a:ext uri="{FF2B5EF4-FFF2-40B4-BE49-F238E27FC236}">
              <a16:creationId xmlns:a16="http://schemas.microsoft.com/office/drawing/2014/main" id="{6FF682B4-D374-4E27-BCB8-FE6A2E04609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05" name="直線コネクタ 604">
          <a:extLst>
            <a:ext uri="{FF2B5EF4-FFF2-40B4-BE49-F238E27FC236}">
              <a16:creationId xmlns:a16="http://schemas.microsoft.com/office/drawing/2014/main" id="{27F2C828-4BE1-4ADF-92F0-602B2EDEC61E}"/>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06" name="【保健センター・保健所】&#10;有形固定資産減価償却率最小値テキスト">
          <a:extLst>
            <a:ext uri="{FF2B5EF4-FFF2-40B4-BE49-F238E27FC236}">
              <a16:creationId xmlns:a16="http://schemas.microsoft.com/office/drawing/2014/main" id="{38018471-EE01-44D9-908A-95C75EF48306}"/>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07" name="直線コネクタ 606">
          <a:extLst>
            <a:ext uri="{FF2B5EF4-FFF2-40B4-BE49-F238E27FC236}">
              <a16:creationId xmlns:a16="http://schemas.microsoft.com/office/drawing/2014/main" id="{62AC29F7-FD14-4B0F-945D-2874BC1E2D3E}"/>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08" name="【保健センター・保健所】&#10;有形固定資産減価償却率最大値テキスト">
          <a:extLst>
            <a:ext uri="{FF2B5EF4-FFF2-40B4-BE49-F238E27FC236}">
              <a16:creationId xmlns:a16="http://schemas.microsoft.com/office/drawing/2014/main" id="{2A249581-D719-4F91-BC6C-0D67BC299B63}"/>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09" name="直線コネクタ 608">
          <a:extLst>
            <a:ext uri="{FF2B5EF4-FFF2-40B4-BE49-F238E27FC236}">
              <a16:creationId xmlns:a16="http://schemas.microsoft.com/office/drawing/2014/main" id="{77542FDC-14ED-4283-A7F6-173EFDB79591}"/>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10" name="【保健センター・保健所】&#10;有形固定資産減価償却率平均値テキスト">
          <a:extLst>
            <a:ext uri="{FF2B5EF4-FFF2-40B4-BE49-F238E27FC236}">
              <a16:creationId xmlns:a16="http://schemas.microsoft.com/office/drawing/2014/main" id="{94608651-5DF2-44F1-AFCA-B323D345A759}"/>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11" name="フローチャート: 判断 610">
          <a:extLst>
            <a:ext uri="{FF2B5EF4-FFF2-40B4-BE49-F238E27FC236}">
              <a16:creationId xmlns:a16="http://schemas.microsoft.com/office/drawing/2014/main" id="{71F7469B-AC3B-4E52-A441-D4C9DA976EA6}"/>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12" name="フローチャート: 判断 611">
          <a:extLst>
            <a:ext uri="{FF2B5EF4-FFF2-40B4-BE49-F238E27FC236}">
              <a16:creationId xmlns:a16="http://schemas.microsoft.com/office/drawing/2014/main" id="{D5437CA4-5290-44DC-BB8E-E60B2504CFBD}"/>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13" name="フローチャート: 判断 612">
          <a:extLst>
            <a:ext uri="{FF2B5EF4-FFF2-40B4-BE49-F238E27FC236}">
              <a16:creationId xmlns:a16="http://schemas.microsoft.com/office/drawing/2014/main" id="{F4CB14B4-4398-4F1D-B77B-A78B5FF09A3F}"/>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14" name="フローチャート: 判断 613">
          <a:extLst>
            <a:ext uri="{FF2B5EF4-FFF2-40B4-BE49-F238E27FC236}">
              <a16:creationId xmlns:a16="http://schemas.microsoft.com/office/drawing/2014/main" id="{E6860A7C-14BF-4EE7-9E31-C4C11A0A5C3C}"/>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15" name="フローチャート: 判断 614">
          <a:extLst>
            <a:ext uri="{FF2B5EF4-FFF2-40B4-BE49-F238E27FC236}">
              <a16:creationId xmlns:a16="http://schemas.microsoft.com/office/drawing/2014/main" id="{8107A198-3D3D-4C76-90EE-239BA15E63D7}"/>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3722EEAD-981E-4166-9912-F6D3B750FE5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7" name="テキスト ボックス 616">
          <a:extLst>
            <a:ext uri="{FF2B5EF4-FFF2-40B4-BE49-F238E27FC236}">
              <a16:creationId xmlns:a16="http://schemas.microsoft.com/office/drawing/2014/main" id="{807B2B12-1956-4F8D-A4C4-8320DF68FD8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8" name="テキスト ボックス 617">
          <a:extLst>
            <a:ext uri="{FF2B5EF4-FFF2-40B4-BE49-F238E27FC236}">
              <a16:creationId xmlns:a16="http://schemas.microsoft.com/office/drawing/2014/main" id="{0D2B33ED-497A-4F26-9BF8-0639D607A88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9" name="テキスト ボックス 618">
          <a:extLst>
            <a:ext uri="{FF2B5EF4-FFF2-40B4-BE49-F238E27FC236}">
              <a16:creationId xmlns:a16="http://schemas.microsoft.com/office/drawing/2014/main" id="{38C3F1A4-25D1-45D3-A3B5-760C47208EF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0" name="テキスト ボックス 619">
          <a:extLst>
            <a:ext uri="{FF2B5EF4-FFF2-40B4-BE49-F238E27FC236}">
              <a16:creationId xmlns:a16="http://schemas.microsoft.com/office/drawing/2014/main" id="{3CFE91D2-89F6-4988-A72A-5E36DFF986D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42273</xdr:rowOff>
    </xdr:from>
    <xdr:to>
      <xdr:col>85</xdr:col>
      <xdr:colOff>177800</xdr:colOff>
      <xdr:row>62</xdr:row>
      <xdr:rowOff>143873</xdr:rowOff>
    </xdr:to>
    <xdr:sp macro="" textlink="">
      <xdr:nvSpPr>
        <xdr:cNvPr id="621" name="楕円 620">
          <a:extLst>
            <a:ext uri="{FF2B5EF4-FFF2-40B4-BE49-F238E27FC236}">
              <a16:creationId xmlns:a16="http://schemas.microsoft.com/office/drawing/2014/main" id="{6454B012-29BF-4885-933B-139DF89F06D8}"/>
            </a:ext>
          </a:extLst>
        </xdr:cNvPr>
        <xdr:cNvSpPr/>
      </xdr:nvSpPr>
      <xdr:spPr>
        <a:xfrm>
          <a:off x="16268700" y="1067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20700</xdr:rowOff>
    </xdr:from>
    <xdr:ext cx="405111" cy="259045"/>
    <xdr:sp macro="" textlink="">
      <xdr:nvSpPr>
        <xdr:cNvPr id="622" name="【保健センター・保健所】&#10;有形固定資産減価償却率該当値テキスト">
          <a:extLst>
            <a:ext uri="{FF2B5EF4-FFF2-40B4-BE49-F238E27FC236}">
              <a16:creationId xmlns:a16="http://schemas.microsoft.com/office/drawing/2014/main" id="{FFD5A750-1D2D-4132-A5CB-C45734B67C95}"/>
            </a:ext>
          </a:extLst>
        </xdr:cNvPr>
        <xdr:cNvSpPr txBox="1"/>
      </xdr:nvSpPr>
      <xdr:spPr>
        <a:xfrm>
          <a:off x="16357600" y="1065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9616</xdr:rowOff>
    </xdr:from>
    <xdr:to>
      <xdr:col>81</xdr:col>
      <xdr:colOff>101600</xdr:colOff>
      <xdr:row>62</xdr:row>
      <xdr:rowOff>111216</xdr:rowOff>
    </xdr:to>
    <xdr:sp macro="" textlink="">
      <xdr:nvSpPr>
        <xdr:cNvPr id="623" name="楕円 622">
          <a:extLst>
            <a:ext uri="{FF2B5EF4-FFF2-40B4-BE49-F238E27FC236}">
              <a16:creationId xmlns:a16="http://schemas.microsoft.com/office/drawing/2014/main" id="{ADA3726D-7FB4-4104-BBA0-0BA586868295}"/>
            </a:ext>
          </a:extLst>
        </xdr:cNvPr>
        <xdr:cNvSpPr/>
      </xdr:nvSpPr>
      <xdr:spPr>
        <a:xfrm>
          <a:off x="15430500" y="1063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60416</xdr:rowOff>
    </xdr:from>
    <xdr:to>
      <xdr:col>85</xdr:col>
      <xdr:colOff>127000</xdr:colOff>
      <xdr:row>62</xdr:row>
      <xdr:rowOff>93073</xdr:rowOff>
    </xdr:to>
    <xdr:cxnSp macro="">
      <xdr:nvCxnSpPr>
        <xdr:cNvPr id="624" name="直線コネクタ 623">
          <a:extLst>
            <a:ext uri="{FF2B5EF4-FFF2-40B4-BE49-F238E27FC236}">
              <a16:creationId xmlns:a16="http://schemas.microsoft.com/office/drawing/2014/main" id="{5EF77F38-CB67-498B-9A32-39DED038438B}"/>
            </a:ext>
          </a:extLst>
        </xdr:cNvPr>
        <xdr:cNvCxnSpPr/>
      </xdr:nvCxnSpPr>
      <xdr:spPr>
        <a:xfrm>
          <a:off x="15481300" y="1069031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146776</xdr:rowOff>
    </xdr:from>
    <xdr:to>
      <xdr:col>76</xdr:col>
      <xdr:colOff>165100</xdr:colOff>
      <xdr:row>62</xdr:row>
      <xdr:rowOff>76926</xdr:rowOff>
    </xdr:to>
    <xdr:sp macro="" textlink="">
      <xdr:nvSpPr>
        <xdr:cNvPr id="625" name="楕円 624">
          <a:extLst>
            <a:ext uri="{FF2B5EF4-FFF2-40B4-BE49-F238E27FC236}">
              <a16:creationId xmlns:a16="http://schemas.microsoft.com/office/drawing/2014/main" id="{9369919E-2CA1-4113-B028-03007E2D4AD8}"/>
            </a:ext>
          </a:extLst>
        </xdr:cNvPr>
        <xdr:cNvSpPr/>
      </xdr:nvSpPr>
      <xdr:spPr>
        <a:xfrm>
          <a:off x="14541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26126</xdr:rowOff>
    </xdr:from>
    <xdr:to>
      <xdr:col>81</xdr:col>
      <xdr:colOff>50800</xdr:colOff>
      <xdr:row>62</xdr:row>
      <xdr:rowOff>60416</xdr:rowOff>
    </xdr:to>
    <xdr:cxnSp macro="">
      <xdr:nvCxnSpPr>
        <xdr:cNvPr id="626" name="直線コネクタ 625">
          <a:extLst>
            <a:ext uri="{FF2B5EF4-FFF2-40B4-BE49-F238E27FC236}">
              <a16:creationId xmlns:a16="http://schemas.microsoft.com/office/drawing/2014/main" id="{883A828B-BD81-4979-A347-1075F2BF6285}"/>
            </a:ext>
          </a:extLst>
        </xdr:cNvPr>
        <xdr:cNvCxnSpPr/>
      </xdr:nvCxnSpPr>
      <xdr:spPr>
        <a:xfrm>
          <a:off x="14592300" y="1065602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114119</xdr:rowOff>
    </xdr:from>
    <xdr:to>
      <xdr:col>72</xdr:col>
      <xdr:colOff>38100</xdr:colOff>
      <xdr:row>62</xdr:row>
      <xdr:rowOff>44269</xdr:rowOff>
    </xdr:to>
    <xdr:sp macro="" textlink="">
      <xdr:nvSpPr>
        <xdr:cNvPr id="627" name="楕円 626">
          <a:extLst>
            <a:ext uri="{FF2B5EF4-FFF2-40B4-BE49-F238E27FC236}">
              <a16:creationId xmlns:a16="http://schemas.microsoft.com/office/drawing/2014/main" id="{5F5B4031-8AA3-45D8-8FBF-1F0C7871A4F7}"/>
            </a:ext>
          </a:extLst>
        </xdr:cNvPr>
        <xdr:cNvSpPr/>
      </xdr:nvSpPr>
      <xdr:spPr>
        <a:xfrm>
          <a:off x="136525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164919</xdr:rowOff>
    </xdr:from>
    <xdr:to>
      <xdr:col>76</xdr:col>
      <xdr:colOff>114300</xdr:colOff>
      <xdr:row>62</xdr:row>
      <xdr:rowOff>26126</xdr:rowOff>
    </xdr:to>
    <xdr:cxnSp macro="">
      <xdr:nvCxnSpPr>
        <xdr:cNvPr id="628" name="直線コネクタ 627">
          <a:extLst>
            <a:ext uri="{FF2B5EF4-FFF2-40B4-BE49-F238E27FC236}">
              <a16:creationId xmlns:a16="http://schemas.microsoft.com/office/drawing/2014/main" id="{3B5AFB55-30E1-46F3-A311-A364B2E30543}"/>
            </a:ext>
          </a:extLst>
        </xdr:cNvPr>
        <xdr:cNvCxnSpPr/>
      </xdr:nvCxnSpPr>
      <xdr:spPr>
        <a:xfrm>
          <a:off x="13703300" y="1062336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29" name="n_1aveValue【保健センター・保健所】&#10;有形固定資産減価償却率">
          <a:extLst>
            <a:ext uri="{FF2B5EF4-FFF2-40B4-BE49-F238E27FC236}">
              <a16:creationId xmlns:a16="http://schemas.microsoft.com/office/drawing/2014/main" id="{C499589B-4762-4DA0-A583-ED0B2851E4E6}"/>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30" name="n_2aveValue【保健センター・保健所】&#10;有形固定資産減価償却率">
          <a:extLst>
            <a:ext uri="{FF2B5EF4-FFF2-40B4-BE49-F238E27FC236}">
              <a16:creationId xmlns:a16="http://schemas.microsoft.com/office/drawing/2014/main" id="{DD760856-0846-4016-B490-617DD4734670}"/>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31" name="n_3aveValue【保健センター・保健所】&#10;有形固定資産減価償却率">
          <a:extLst>
            <a:ext uri="{FF2B5EF4-FFF2-40B4-BE49-F238E27FC236}">
              <a16:creationId xmlns:a16="http://schemas.microsoft.com/office/drawing/2014/main" id="{9C7AC81F-7FD8-4724-ABE3-76C263F0347A}"/>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32" name="n_4aveValue【保健センター・保健所】&#10;有形固定資産減価償却率">
          <a:extLst>
            <a:ext uri="{FF2B5EF4-FFF2-40B4-BE49-F238E27FC236}">
              <a16:creationId xmlns:a16="http://schemas.microsoft.com/office/drawing/2014/main" id="{245EC41D-9275-4BBE-8352-5A006740AF94}"/>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102343</xdr:rowOff>
    </xdr:from>
    <xdr:ext cx="405111" cy="259045"/>
    <xdr:sp macro="" textlink="">
      <xdr:nvSpPr>
        <xdr:cNvPr id="633" name="n_1mainValue【保健センター・保健所】&#10;有形固定資産減価償却率">
          <a:extLst>
            <a:ext uri="{FF2B5EF4-FFF2-40B4-BE49-F238E27FC236}">
              <a16:creationId xmlns:a16="http://schemas.microsoft.com/office/drawing/2014/main" id="{75F69FC3-2F3A-4A4D-8E97-DA182832179E}"/>
            </a:ext>
          </a:extLst>
        </xdr:cNvPr>
        <xdr:cNvSpPr txBox="1"/>
      </xdr:nvSpPr>
      <xdr:spPr>
        <a:xfrm>
          <a:off x="15266044" y="1073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68053</xdr:rowOff>
    </xdr:from>
    <xdr:ext cx="405111" cy="259045"/>
    <xdr:sp macro="" textlink="">
      <xdr:nvSpPr>
        <xdr:cNvPr id="634" name="n_2mainValue【保健センター・保健所】&#10;有形固定資産減価償却率">
          <a:extLst>
            <a:ext uri="{FF2B5EF4-FFF2-40B4-BE49-F238E27FC236}">
              <a16:creationId xmlns:a16="http://schemas.microsoft.com/office/drawing/2014/main" id="{F7C92EE0-6619-48AD-AFD0-3D949CEA7947}"/>
            </a:ext>
          </a:extLst>
        </xdr:cNvPr>
        <xdr:cNvSpPr txBox="1"/>
      </xdr:nvSpPr>
      <xdr:spPr>
        <a:xfrm>
          <a:off x="143897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35396</xdr:rowOff>
    </xdr:from>
    <xdr:ext cx="405111" cy="259045"/>
    <xdr:sp macro="" textlink="">
      <xdr:nvSpPr>
        <xdr:cNvPr id="635" name="n_3mainValue【保健センター・保健所】&#10;有形固定資産減価償却率">
          <a:extLst>
            <a:ext uri="{FF2B5EF4-FFF2-40B4-BE49-F238E27FC236}">
              <a16:creationId xmlns:a16="http://schemas.microsoft.com/office/drawing/2014/main" id="{D4D57068-0672-4E49-ACCE-2CEABD5143B8}"/>
            </a:ext>
          </a:extLst>
        </xdr:cNvPr>
        <xdr:cNvSpPr txBox="1"/>
      </xdr:nvSpPr>
      <xdr:spPr>
        <a:xfrm>
          <a:off x="13500744"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6" name="正方形/長方形 635">
          <a:extLst>
            <a:ext uri="{FF2B5EF4-FFF2-40B4-BE49-F238E27FC236}">
              <a16:creationId xmlns:a16="http://schemas.microsoft.com/office/drawing/2014/main" id="{948F76D0-584F-49B2-899C-67D4AC65ECC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7" name="正方形/長方形 636">
          <a:extLst>
            <a:ext uri="{FF2B5EF4-FFF2-40B4-BE49-F238E27FC236}">
              <a16:creationId xmlns:a16="http://schemas.microsoft.com/office/drawing/2014/main" id="{3844B0F6-87D4-4FD1-9B99-DD0F226944C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38" name="正方形/長方形 637">
          <a:extLst>
            <a:ext uri="{FF2B5EF4-FFF2-40B4-BE49-F238E27FC236}">
              <a16:creationId xmlns:a16="http://schemas.microsoft.com/office/drawing/2014/main" id="{08EAE708-6288-4261-AD60-341BC843AAA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39" name="正方形/長方形 638">
          <a:extLst>
            <a:ext uri="{FF2B5EF4-FFF2-40B4-BE49-F238E27FC236}">
              <a16:creationId xmlns:a16="http://schemas.microsoft.com/office/drawing/2014/main" id="{51C398A0-469D-46C6-84E3-D331692F621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40" name="正方形/長方形 639">
          <a:extLst>
            <a:ext uri="{FF2B5EF4-FFF2-40B4-BE49-F238E27FC236}">
              <a16:creationId xmlns:a16="http://schemas.microsoft.com/office/drawing/2014/main" id="{4849F0D6-FA22-45A0-9587-534D512C9EB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41" name="正方形/長方形 640">
          <a:extLst>
            <a:ext uri="{FF2B5EF4-FFF2-40B4-BE49-F238E27FC236}">
              <a16:creationId xmlns:a16="http://schemas.microsoft.com/office/drawing/2014/main" id="{D276D434-946D-4810-B46A-3756FFB86E7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42" name="正方形/長方形 641">
          <a:extLst>
            <a:ext uri="{FF2B5EF4-FFF2-40B4-BE49-F238E27FC236}">
              <a16:creationId xmlns:a16="http://schemas.microsoft.com/office/drawing/2014/main" id="{8201584D-6198-476A-A26E-EC4BC749141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3" name="正方形/長方形 642">
          <a:extLst>
            <a:ext uri="{FF2B5EF4-FFF2-40B4-BE49-F238E27FC236}">
              <a16:creationId xmlns:a16="http://schemas.microsoft.com/office/drawing/2014/main" id="{99791C78-1BAE-4F09-8E11-5F788B3D8E5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4" name="テキスト ボックス 643">
          <a:extLst>
            <a:ext uri="{FF2B5EF4-FFF2-40B4-BE49-F238E27FC236}">
              <a16:creationId xmlns:a16="http://schemas.microsoft.com/office/drawing/2014/main" id="{2E4279BC-466B-439C-A1D4-43EB82628F6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5" name="直線コネクタ 644">
          <a:extLst>
            <a:ext uri="{FF2B5EF4-FFF2-40B4-BE49-F238E27FC236}">
              <a16:creationId xmlns:a16="http://schemas.microsoft.com/office/drawing/2014/main" id="{9305473E-E50C-4905-908D-E49CC6C3B33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46" name="直線コネクタ 645">
          <a:extLst>
            <a:ext uri="{FF2B5EF4-FFF2-40B4-BE49-F238E27FC236}">
              <a16:creationId xmlns:a16="http://schemas.microsoft.com/office/drawing/2014/main" id="{9C992231-66A6-4D15-8CEC-B57F546FEC7F}"/>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47" name="テキスト ボックス 646">
          <a:extLst>
            <a:ext uri="{FF2B5EF4-FFF2-40B4-BE49-F238E27FC236}">
              <a16:creationId xmlns:a16="http://schemas.microsoft.com/office/drawing/2014/main" id="{A99AFE67-631D-4B43-BFFD-EA74D06EBAF3}"/>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48" name="直線コネクタ 647">
          <a:extLst>
            <a:ext uri="{FF2B5EF4-FFF2-40B4-BE49-F238E27FC236}">
              <a16:creationId xmlns:a16="http://schemas.microsoft.com/office/drawing/2014/main" id="{B8D71C68-C2A1-402D-A872-6DA595011AE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49" name="テキスト ボックス 648">
          <a:extLst>
            <a:ext uri="{FF2B5EF4-FFF2-40B4-BE49-F238E27FC236}">
              <a16:creationId xmlns:a16="http://schemas.microsoft.com/office/drawing/2014/main" id="{8330FB77-D757-4651-920A-C9AE20B316DD}"/>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50" name="直線コネクタ 649">
          <a:extLst>
            <a:ext uri="{FF2B5EF4-FFF2-40B4-BE49-F238E27FC236}">
              <a16:creationId xmlns:a16="http://schemas.microsoft.com/office/drawing/2014/main" id="{844199E5-560C-49A5-B0FD-8D51F9EF193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51" name="テキスト ボックス 650">
          <a:extLst>
            <a:ext uri="{FF2B5EF4-FFF2-40B4-BE49-F238E27FC236}">
              <a16:creationId xmlns:a16="http://schemas.microsoft.com/office/drawing/2014/main" id="{39E96773-6B01-4186-AFBF-ED82A2D6402E}"/>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52" name="直線コネクタ 651">
          <a:extLst>
            <a:ext uri="{FF2B5EF4-FFF2-40B4-BE49-F238E27FC236}">
              <a16:creationId xmlns:a16="http://schemas.microsoft.com/office/drawing/2014/main" id="{BEC6300C-8F11-4AAF-8A95-6E96483AD2BC}"/>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53" name="テキスト ボックス 652">
          <a:extLst>
            <a:ext uri="{FF2B5EF4-FFF2-40B4-BE49-F238E27FC236}">
              <a16:creationId xmlns:a16="http://schemas.microsoft.com/office/drawing/2014/main" id="{A620C9EB-8DED-46AC-886F-6CDD08FC3E29}"/>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54" name="直線コネクタ 653">
          <a:extLst>
            <a:ext uri="{FF2B5EF4-FFF2-40B4-BE49-F238E27FC236}">
              <a16:creationId xmlns:a16="http://schemas.microsoft.com/office/drawing/2014/main" id="{550BAEEF-C5B7-45CB-A035-5CE56CAC87F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55" name="テキスト ボックス 654">
          <a:extLst>
            <a:ext uri="{FF2B5EF4-FFF2-40B4-BE49-F238E27FC236}">
              <a16:creationId xmlns:a16="http://schemas.microsoft.com/office/drawing/2014/main" id="{294DCC9D-444E-4C7D-AB52-069D876F25F1}"/>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56" name="直線コネクタ 655">
          <a:extLst>
            <a:ext uri="{FF2B5EF4-FFF2-40B4-BE49-F238E27FC236}">
              <a16:creationId xmlns:a16="http://schemas.microsoft.com/office/drawing/2014/main" id="{D64C7B7A-D470-4EB5-86F9-1832F80CD65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57" name="テキスト ボックス 656">
          <a:extLst>
            <a:ext uri="{FF2B5EF4-FFF2-40B4-BE49-F238E27FC236}">
              <a16:creationId xmlns:a16="http://schemas.microsoft.com/office/drawing/2014/main" id="{03A0FC2C-2188-4F2C-974D-3A22069C5F8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8" name="直線コネクタ 657">
          <a:extLst>
            <a:ext uri="{FF2B5EF4-FFF2-40B4-BE49-F238E27FC236}">
              <a16:creationId xmlns:a16="http://schemas.microsoft.com/office/drawing/2014/main" id="{15038611-9039-45E2-913F-9EF89A93F85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9" name="テキスト ボックス 658">
          <a:extLst>
            <a:ext uri="{FF2B5EF4-FFF2-40B4-BE49-F238E27FC236}">
              <a16:creationId xmlns:a16="http://schemas.microsoft.com/office/drawing/2014/main" id="{288CBF90-5F88-4A42-8068-76DCAF1E4CB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60" name="【保健センター・保健所】&#10;一人当たり面積グラフ枠">
          <a:extLst>
            <a:ext uri="{FF2B5EF4-FFF2-40B4-BE49-F238E27FC236}">
              <a16:creationId xmlns:a16="http://schemas.microsoft.com/office/drawing/2014/main" id="{38767480-2800-46F6-9B6A-197F55B328B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61" name="直線コネクタ 660">
          <a:extLst>
            <a:ext uri="{FF2B5EF4-FFF2-40B4-BE49-F238E27FC236}">
              <a16:creationId xmlns:a16="http://schemas.microsoft.com/office/drawing/2014/main" id="{1791683C-4574-4B7F-9393-E0FF53D08287}"/>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62" name="【保健センター・保健所】&#10;一人当たり面積最小値テキスト">
          <a:extLst>
            <a:ext uri="{FF2B5EF4-FFF2-40B4-BE49-F238E27FC236}">
              <a16:creationId xmlns:a16="http://schemas.microsoft.com/office/drawing/2014/main" id="{38540AFD-9799-4EEF-8406-14051109B053}"/>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63" name="直線コネクタ 662">
          <a:extLst>
            <a:ext uri="{FF2B5EF4-FFF2-40B4-BE49-F238E27FC236}">
              <a16:creationId xmlns:a16="http://schemas.microsoft.com/office/drawing/2014/main" id="{67663C03-0330-4AF3-9C00-06DB21C97841}"/>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64" name="【保健センター・保健所】&#10;一人当たり面積最大値テキスト">
          <a:extLst>
            <a:ext uri="{FF2B5EF4-FFF2-40B4-BE49-F238E27FC236}">
              <a16:creationId xmlns:a16="http://schemas.microsoft.com/office/drawing/2014/main" id="{110B1FB9-14F2-48EB-96FF-2DBCB37CEEB0}"/>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65" name="直線コネクタ 664">
          <a:extLst>
            <a:ext uri="{FF2B5EF4-FFF2-40B4-BE49-F238E27FC236}">
              <a16:creationId xmlns:a16="http://schemas.microsoft.com/office/drawing/2014/main" id="{CE8B0DE6-8333-4A0E-8DB5-0270A593AB7D}"/>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66" name="【保健センター・保健所】&#10;一人当たり面積平均値テキスト">
          <a:extLst>
            <a:ext uri="{FF2B5EF4-FFF2-40B4-BE49-F238E27FC236}">
              <a16:creationId xmlns:a16="http://schemas.microsoft.com/office/drawing/2014/main" id="{FDD7339B-77C3-4427-85C4-267C963EC212}"/>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667" name="フローチャート: 判断 666">
          <a:extLst>
            <a:ext uri="{FF2B5EF4-FFF2-40B4-BE49-F238E27FC236}">
              <a16:creationId xmlns:a16="http://schemas.microsoft.com/office/drawing/2014/main" id="{18880688-877B-4D4C-872A-5FFA3073DC2B}"/>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68" name="フローチャート: 判断 667">
          <a:extLst>
            <a:ext uri="{FF2B5EF4-FFF2-40B4-BE49-F238E27FC236}">
              <a16:creationId xmlns:a16="http://schemas.microsoft.com/office/drawing/2014/main" id="{6C0C734F-3B5E-4438-8573-F9AEF8EF6C4F}"/>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669" name="フローチャート: 判断 668">
          <a:extLst>
            <a:ext uri="{FF2B5EF4-FFF2-40B4-BE49-F238E27FC236}">
              <a16:creationId xmlns:a16="http://schemas.microsoft.com/office/drawing/2014/main" id="{95E1DC39-57CF-4C4B-98C5-A18284443880}"/>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670" name="フローチャート: 判断 669">
          <a:extLst>
            <a:ext uri="{FF2B5EF4-FFF2-40B4-BE49-F238E27FC236}">
              <a16:creationId xmlns:a16="http://schemas.microsoft.com/office/drawing/2014/main" id="{A4E6668C-9641-4398-BB79-6FC903F8590B}"/>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71" name="フローチャート: 判断 670">
          <a:extLst>
            <a:ext uri="{FF2B5EF4-FFF2-40B4-BE49-F238E27FC236}">
              <a16:creationId xmlns:a16="http://schemas.microsoft.com/office/drawing/2014/main" id="{246AEE48-8DD7-4D6F-A43F-1B6C66AFC400}"/>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72" name="テキスト ボックス 671">
          <a:extLst>
            <a:ext uri="{FF2B5EF4-FFF2-40B4-BE49-F238E27FC236}">
              <a16:creationId xmlns:a16="http://schemas.microsoft.com/office/drawing/2014/main" id="{8A42D878-839D-498A-9B4D-AEAEEEC8B9C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73" name="テキスト ボックス 672">
          <a:extLst>
            <a:ext uri="{FF2B5EF4-FFF2-40B4-BE49-F238E27FC236}">
              <a16:creationId xmlns:a16="http://schemas.microsoft.com/office/drawing/2014/main" id="{6624602E-B243-4E6C-AFEC-7243B8A179C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4" name="テキスト ボックス 673">
          <a:extLst>
            <a:ext uri="{FF2B5EF4-FFF2-40B4-BE49-F238E27FC236}">
              <a16:creationId xmlns:a16="http://schemas.microsoft.com/office/drawing/2014/main" id="{FAD46081-0600-46C1-9289-BE9E088DB6F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5" name="テキスト ボックス 674">
          <a:extLst>
            <a:ext uri="{FF2B5EF4-FFF2-40B4-BE49-F238E27FC236}">
              <a16:creationId xmlns:a16="http://schemas.microsoft.com/office/drawing/2014/main" id="{2753101D-5BA0-4E36-A277-34609EF7DDA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6" name="テキスト ボックス 675">
          <a:extLst>
            <a:ext uri="{FF2B5EF4-FFF2-40B4-BE49-F238E27FC236}">
              <a16:creationId xmlns:a16="http://schemas.microsoft.com/office/drawing/2014/main" id="{66919CA3-2F1C-4692-A0E4-400808DAE12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11793</xdr:rowOff>
    </xdr:from>
    <xdr:to>
      <xdr:col>116</xdr:col>
      <xdr:colOff>114300</xdr:colOff>
      <xdr:row>63</xdr:row>
      <xdr:rowOff>113393</xdr:rowOff>
    </xdr:to>
    <xdr:sp macro="" textlink="">
      <xdr:nvSpPr>
        <xdr:cNvPr id="677" name="楕円 676">
          <a:extLst>
            <a:ext uri="{FF2B5EF4-FFF2-40B4-BE49-F238E27FC236}">
              <a16:creationId xmlns:a16="http://schemas.microsoft.com/office/drawing/2014/main" id="{E7CAAC39-837C-4BF7-8C06-DA369C69E428}"/>
            </a:ext>
          </a:extLst>
        </xdr:cNvPr>
        <xdr:cNvSpPr/>
      </xdr:nvSpPr>
      <xdr:spPr>
        <a:xfrm>
          <a:off x="221107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161670</xdr:rowOff>
    </xdr:from>
    <xdr:ext cx="469744" cy="259045"/>
    <xdr:sp macro="" textlink="">
      <xdr:nvSpPr>
        <xdr:cNvPr id="678" name="【保健センター・保健所】&#10;一人当たり面積該当値テキスト">
          <a:extLst>
            <a:ext uri="{FF2B5EF4-FFF2-40B4-BE49-F238E27FC236}">
              <a16:creationId xmlns:a16="http://schemas.microsoft.com/office/drawing/2014/main" id="{A02DF434-9C93-4A0E-851E-7139409B6A7D}"/>
            </a:ext>
          </a:extLst>
        </xdr:cNvPr>
        <xdr:cNvSpPr txBox="1"/>
      </xdr:nvSpPr>
      <xdr:spPr>
        <a:xfrm>
          <a:off x="22199600" y="1079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11793</xdr:rowOff>
    </xdr:from>
    <xdr:to>
      <xdr:col>112</xdr:col>
      <xdr:colOff>38100</xdr:colOff>
      <xdr:row>63</xdr:row>
      <xdr:rowOff>113393</xdr:rowOff>
    </xdr:to>
    <xdr:sp macro="" textlink="">
      <xdr:nvSpPr>
        <xdr:cNvPr id="679" name="楕円 678">
          <a:extLst>
            <a:ext uri="{FF2B5EF4-FFF2-40B4-BE49-F238E27FC236}">
              <a16:creationId xmlns:a16="http://schemas.microsoft.com/office/drawing/2014/main" id="{2F37DFE8-3CEB-4813-BBC7-751AD7FD17A9}"/>
            </a:ext>
          </a:extLst>
        </xdr:cNvPr>
        <xdr:cNvSpPr/>
      </xdr:nvSpPr>
      <xdr:spPr>
        <a:xfrm>
          <a:off x="21272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62593</xdr:rowOff>
    </xdr:from>
    <xdr:to>
      <xdr:col>116</xdr:col>
      <xdr:colOff>63500</xdr:colOff>
      <xdr:row>63</xdr:row>
      <xdr:rowOff>62593</xdr:rowOff>
    </xdr:to>
    <xdr:cxnSp macro="">
      <xdr:nvCxnSpPr>
        <xdr:cNvPr id="680" name="直線コネクタ 679">
          <a:extLst>
            <a:ext uri="{FF2B5EF4-FFF2-40B4-BE49-F238E27FC236}">
              <a16:creationId xmlns:a16="http://schemas.microsoft.com/office/drawing/2014/main" id="{A56CE46D-99A7-482B-9971-D1DBFEB3B1D3}"/>
            </a:ext>
          </a:extLst>
        </xdr:cNvPr>
        <xdr:cNvCxnSpPr/>
      </xdr:nvCxnSpPr>
      <xdr:spPr>
        <a:xfrm>
          <a:off x="21323300" y="108639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11793</xdr:rowOff>
    </xdr:from>
    <xdr:to>
      <xdr:col>107</xdr:col>
      <xdr:colOff>101600</xdr:colOff>
      <xdr:row>63</xdr:row>
      <xdr:rowOff>113393</xdr:rowOff>
    </xdr:to>
    <xdr:sp macro="" textlink="">
      <xdr:nvSpPr>
        <xdr:cNvPr id="681" name="楕円 680">
          <a:extLst>
            <a:ext uri="{FF2B5EF4-FFF2-40B4-BE49-F238E27FC236}">
              <a16:creationId xmlns:a16="http://schemas.microsoft.com/office/drawing/2014/main" id="{5605C651-B998-45D4-B2F2-9EF215C2771E}"/>
            </a:ext>
          </a:extLst>
        </xdr:cNvPr>
        <xdr:cNvSpPr/>
      </xdr:nvSpPr>
      <xdr:spPr>
        <a:xfrm>
          <a:off x="20383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62593</xdr:rowOff>
    </xdr:from>
    <xdr:to>
      <xdr:col>111</xdr:col>
      <xdr:colOff>177800</xdr:colOff>
      <xdr:row>63</xdr:row>
      <xdr:rowOff>62593</xdr:rowOff>
    </xdr:to>
    <xdr:cxnSp macro="">
      <xdr:nvCxnSpPr>
        <xdr:cNvPr id="682" name="直線コネクタ 681">
          <a:extLst>
            <a:ext uri="{FF2B5EF4-FFF2-40B4-BE49-F238E27FC236}">
              <a16:creationId xmlns:a16="http://schemas.microsoft.com/office/drawing/2014/main" id="{EB93C9F8-9B01-48BF-882F-6BFDFEDA466B}"/>
            </a:ext>
          </a:extLst>
        </xdr:cNvPr>
        <xdr:cNvCxnSpPr/>
      </xdr:nvCxnSpPr>
      <xdr:spPr>
        <a:xfrm>
          <a:off x="20434300" y="1086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11793</xdr:rowOff>
    </xdr:from>
    <xdr:to>
      <xdr:col>102</xdr:col>
      <xdr:colOff>165100</xdr:colOff>
      <xdr:row>63</xdr:row>
      <xdr:rowOff>113393</xdr:rowOff>
    </xdr:to>
    <xdr:sp macro="" textlink="">
      <xdr:nvSpPr>
        <xdr:cNvPr id="683" name="楕円 682">
          <a:extLst>
            <a:ext uri="{FF2B5EF4-FFF2-40B4-BE49-F238E27FC236}">
              <a16:creationId xmlns:a16="http://schemas.microsoft.com/office/drawing/2014/main" id="{4AF9D4D0-BB9B-44B4-8EB2-DE166B8C105B}"/>
            </a:ext>
          </a:extLst>
        </xdr:cNvPr>
        <xdr:cNvSpPr/>
      </xdr:nvSpPr>
      <xdr:spPr>
        <a:xfrm>
          <a:off x="19494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62593</xdr:rowOff>
    </xdr:from>
    <xdr:to>
      <xdr:col>107</xdr:col>
      <xdr:colOff>50800</xdr:colOff>
      <xdr:row>63</xdr:row>
      <xdr:rowOff>62593</xdr:rowOff>
    </xdr:to>
    <xdr:cxnSp macro="">
      <xdr:nvCxnSpPr>
        <xdr:cNvPr id="684" name="直線コネクタ 683">
          <a:extLst>
            <a:ext uri="{FF2B5EF4-FFF2-40B4-BE49-F238E27FC236}">
              <a16:creationId xmlns:a16="http://schemas.microsoft.com/office/drawing/2014/main" id="{20959940-DFCC-467B-BFC2-5EF5CD073644}"/>
            </a:ext>
          </a:extLst>
        </xdr:cNvPr>
        <xdr:cNvCxnSpPr/>
      </xdr:nvCxnSpPr>
      <xdr:spPr>
        <a:xfrm>
          <a:off x="19545300" y="1086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685" name="n_1aveValue【保健センター・保健所】&#10;一人当たり面積">
          <a:extLst>
            <a:ext uri="{FF2B5EF4-FFF2-40B4-BE49-F238E27FC236}">
              <a16:creationId xmlns:a16="http://schemas.microsoft.com/office/drawing/2014/main" id="{AD9E40ED-7AE7-4ED0-98BF-E1F594001AE7}"/>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686" name="n_2aveValue【保健センター・保健所】&#10;一人当たり面積">
          <a:extLst>
            <a:ext uri="{FF2B5EF4-FFF2-40B4-BE49-F238E27FC236}">
              <a16:creationId xmlns:a16="http://schemas.microsoft.com/office/drawing/2014/main" id="{6D17B14A-7481-4947-89D0-69C9F9F355DB}"/>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687" name="n_3aveValue【保健センター・保健所】&#10;一人当たり面積">
          <a:extLst>
            <a:ext uri="{FF2B5EF4-FFF2-40B4-BE49-F238E27FC236}">
              <a16:creationId xmlns:a16="http://schemas.microsoft.com/office/drawing/2014/main" id="{4A64A927-BC1F-418B-B2EB-E2D0DC4C7D3A}"/>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688" name="n_4aveValue【保健センター・保健所】&#10;一人当たり面積">
          <a:extLst>
            <a:ext uri="{FF2B5EF4-FFF2-40B4-BE49-F238E27FC236}">
              <a16:creationId xmlns:a16="http://schemas.microsoft.com/office/drawing/2014/main" id="{0B2A8BD1-92F0-4BE6-9AB5-F123ED2D7A77}"/>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104520</xdr:rowOff>
    </xdr:from>
    <xdr:ext cx="469744" cy="259045"/>
    <xdr:sp macro="" textlink="">
      <xdr:nvSpPr>
        <xdr:cNvPr id="689" name="n_1mainValue【保健センター・保健所】&#10;一人当たり面積">
          <a:extLst>
            <a:ext uri="{FF2B5EF4-FFF2-40B4-BE49-F238E27FC236}">
              <a16:creationId xmlns:a16="http://schemas.microsoft.com/office/drawing/2014/main" id="{4E1AB25F-4E80-4675-980D-6E4593E4C32F}"/>
            </a:ext>
          </a:extLst>
        </xdr:cNvPr>
        <xdr:cNvSpPr txBox="1"/>
      </xdr:nvSpPr>
      <xdr:spPr>
        <a:xfrm>
          <a:off x="210757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104520</xdr:rowOff>
    </xdr:from>
    <xdr:ext cx="469744" cy="259045"/>
    <xdr:sp macro="" textlink="">
      <xdr:nvSpPr>
        <xdr:cNvPr id="690" name="n_2mainValue【保健センター・保健所】&#10;一人当たり面積">
          <a:extLst>
            <a:ext uri="{FF2B5EF4-FFF2-40B4-BE49-F238E27FC236}">
              <a16:creationId xmlns:a16="http://schemas.microsoft.com/office/drawing/2014/main" id="{32FE9BB4-C9E0-46BA-83B9-7B198E341568}"/>
            </a:ext>
          </a:extLst>
        </xdr:cNvPr>
        <xdr:cNvSpPr txBox="1"/>
      </xdr:nvSpPr>
      <xdr:spPr>
        <a:xfrm>
          <a:off x="201994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104520</xdr:rowOff>
    </xdr:from>
    <xdr:ext cx="469744" cy="259045"/>
    <xdr:sp macro="" textlink="">
      <xdr:nvSpPr>
        <xdr:cNvPr id="691" name="n_3mainValue【保健センター・保健所】&#10;一人当たり面積">
          <a:extLst>
            <a:ext uri="{FF2B5EF4-FFF2-40B4-BE49-F238E27FC236}">
              <a16:creationId xmlns:a16="http://schemas.microsoft.com/office/drawing/2014/main" id="{68F21437-D4DB-414A-A624-BA5C94CF7EC3}"/>
            </a:ext>
          </a:extLst>
        </xdr:cNvPr>
        <xdr:cNvSpPr txBox="1"/>
      </xdr:nvSpPr>
      <xdr:spPr>
        <a:xfrm>
          <a:off x="193104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92" name="正方形/長方形 691">
          <a:extLst>
            <a:ext uri="{FF2B5EF4-FFF2-40B4-BE49-F238E27FC236}">
              <a16:creationId xmlns:a16="http://schemas.microsoft.com/office/drawing/2014/main" id="{FF4C9F3A-4457-40BD-BE03-8200D126C05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93" name="正方形/長方形 692">
          <a:extLst>
            <a:ext uri="{FF2B5EF4-FFF2-40B4-BE49-F238E27FC236}">
              <a16:creationId xmlns:a16="http://schemas.microsoft.com/office/drawing/2014/main" id="{ECCBFC07-C9DB-4117-8831-788FAEC945B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94" name="正方形/長方形 693">
          <a:extLst>
            <a:ext uri="{FF2B5EF4-FFF2-40B4-BE49-F238E27FC236}">
              <a16:creationId xmlns:a16="http://schemas.microsoft.com/office/drawing/2014/main" id="{7D4329EA-6A63-4762-99F9-CA06640917D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95" name="正方形/長方形 694">
          <a:extLst>
            <a:ext uri="{FF2B5EF4-FFF2-40B4-BE49-F238E27FC236}">
              <a16:creationId xmlns:a16="http://schemas.microsoft.com/office/drawing/2014/main" id="{F94EDCE0-DA95-4627-A7D7-47DB3324E31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96" name="正方形/長方形 695">
          <a:extLst>
            <a:ext uri="{FF2B5EF4-FFF2-40B4-BE49-F238E27FC236}">
              <a16:creationId xmlns:a16="http://schemas.microsoft.com/office/drawing/2014/main" id="{5770DEB6-949D-4C65-84C6-4DA68B60BDB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97" name="正方形/長方形 696">
          <a:extLst>
            <a:ext uri="{FF2B5EF4-FFF2-40B4-BE49-F238E27FC236}">
              <a16:creationId xmlns:a16="http://schemas.microsoft.com/office/drawing/2014/main" id="{F6CE9D6F-D558-4A32-A9E9-9D4F4E798AB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98" name="正方形/長方形 697">
          <a:extLst>
            <a:ext uri="{FF2B5EF4-FFF2-40B4-BE49-F238E27FC236}">
              <a16:creationId xmlns:a16="http://schemas.microsoft.com/office/drawing/2014/main" id="{9A2C6E78-B694-407B-91FC-C5081E2C485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99" name="正方形/長方形 698">
          <a:extLst>
            <a:ext uri="{FF2B5EF4-FFF2-40B4-BE49-F238E27FC236}">
              <a16:creationId xmlns:a16="http://schemas.microsoft.com/office/drawing/2014/main" id="{E5B2D43E-2D2E-409F-9935-8D690B9EF6B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00" name="テキスト ボックス 699">
          <a:extLst>
            <a:ext uri="{FF2B5EF4-FFF2-40B4-BE49-F238E27FC236}">
              <a16:creationId xmlns:a16="http://schemas.microsoft.com/office/drawing/2014/main" id="{5C7DA9A6-C446-455D-BEE6-28F46B7A691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01" name="直線コネクタ 700">
          <a:extLst>
            <a:ext uri="{FF2B5EF4-FFF2-40B4-BE49-F238E27FC236}">
              <a16:creationId xmlns:a16="http://schemas.microsoft.com/office/drawing/2014/main" id="{F254E668-2C8E-4375-83E3-9109F82D8C5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02" name="テキスト ボックス 701">
          <a:extLst>
            <a:ext uri="{FF2B5EF4-FFF2-40B4-BE49-F238E27FC236}">
              <a16:creationId xmlns:a16="http://schemas.microsoft.com/office/drawing/2014/main" id="{EA5001CA-6C55-4830-8EF8-DE73C9523E6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03" name="直線コネクタ 702">
          <a:extLst>
            <a:ext uri="{FF2B5EF4-FFF2-40B4-BE49-F238E27FC236}">
              <a16:creationId xmlns:a16="http://schemas.microsoft.com/office/drawing/2014/main" id="{AC38644A-3172-4409-AE14-B8FE45873C4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04" name="テキスト ボックス 703">
          <a:extLst>
            <a:ext uri="{FF2B5EF4-FFF2-40B4-BE49-F238E27FC236}">
              <a16:creationId xmlns:a16="http://schemas.microsoft.com/office/drawing/2014/main" id="{888BE4D6-AA81-42D8-BFBE-91F7E029001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05" name="直線コネクタ 704">
          <a:extLst>
            <a:ext uri="{FF2B5EF4-FFF2-40B4-BE49-F238E27FC236}">
              <a16:creationId xmlns:a16="http://schemas.microsoft.com/office/drawing/2014/main" id="{3D63FB38-E96A-4375-8240-F510A538754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06" name="テキスト ボックス 705">
          <a:extLst>
            <a:ext uri="{FF2B5EF4-FFF2-40B4-BE49-F238E27FC236}">
              <a16:creationId xmlns:a16="http://schemas.microsoft.com/office/drawing/2014/main" id="{7162A331-BEB9-49D4-9984-A04D9DBE3EA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07" name="直線コネクタ 706">
          <a:extLst>
            <a:ext uri="{FF2B5EF4-FFF2-40B4-BE49-F238E27FC236}">
              <a16:creationId xmlns:a16="http://schemas.microsoft.com/office/drawing/2014/main" id="{E9F5C35C-81BD-4D7A-9DF2-8107AFB7536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08" name="テキスト ボックス 707">
          <a:extLst>
            <a:ext uri="{FF2B5EF4-FFF2-40B4-BE49-F238E27FC236}">
              <a16:creationId xmlns:a16="http://schemas.microsoft.com/office/drawing/2014/main" id="{CC1E3D31-DB79-4923-A091-C1993D3C790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09" name="直線コネクタ 708">
          <a:extLst>
            <a:ext uri="{FF2B5EF4-FFF2-40B4-BE49-F238E27FC236}">
              <a16:creationId xmlns:a16="http://schemas.microsoft.com/office/drawing/2014/main" id="{3B123FCB-8C82-4600-BF1B-33ACB2BD399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10" name="テキスト ボックス 709">
          <a:extLst>
            <a:ext uri="{FF2B5EF4-FFF2-40B4-BE49-F238E27FC236}">
              <a16:creationId xmlns:a16="http://schemas.microsoft.com/office/drawing/2014/main" id="{B924D48B-ABE0-45BF-9F47-EC26ACAA7A7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11" name="直線コネクタ 710">
          <a:extLst>
            <a:ext uri="{FF2B5EF4-FFF2-40B4-BE49-F238E27FC236}">
              <a16:creationId xmlns:a16="http://schemas.microsoft.com/office/drawing/2014/main" id="{B2F16446-8994-45A4-AA56-6E7FA2DA4F1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12" name="テキスト ボックス 711">
          <a:extLst>
            <a:ext uri="{FF2B5EF4-FFF2-40B4-BE49-F238E27FC236}">
              <a16:creationId xmlns:a16="http://schemas.microsoft.com/office/drawing/2014/main" id="{CD9549E2-04BF-41F1-A8D3-30667985FE3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13" name="直線コネクタ 712">
          <a:extLst>
            <a:ext uri="{FF2B5EF4-FFF2-40B4-BE49-F238E27FC236}">
              <a16:creationId xmlns:a16="http://schemas.microsoft.com/office/drawing/2014/main" id="{2C1E7E83-39EA-4E14-A7DA-F184F24778F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14" name="テキスト ボックス 713">
          <a:extLst>
            <a:ext uri="{FF2B5EF4-FFF2-40B4-BE49-F238E27FC236}">
              <a16:creationId xmlns:a16="http://schemas.microsoft.com/office/drawing/2014/main" id="{777AE922-FCDF-48F0-807E-C932ACED9DD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15" name="【消防施設】&#10;有形固定資産減価償却率グラフ枠">
          <a:extLst>
            <a:ext uri="{FF2B5EF4-FFF2-40B4-BE49-F238E27FC236}">
              <a16:creationId xmlns:a16="http://schemas.microsoft.com/office/drawing/2014/main" id="{2444C2E3-0C30-48AD-8546-2679106418E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16" name="直線コネクタ 715">
          <a:extLst>
            <a:ext uri="{FF2B5EF4-FFF2-40B4-BE49-F238E27FC236}">
              <a16:creationId xmlns:a16="http://schemas.microsoft.com/office/drawing/2014/main" id="{64D37E44-9EF5-422D-967D-1211C628BE79}"/>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17" name="【消防施設】&#10;有形固定資産減価償却率最小値テキスト">
          <a:extLst>
            <a:ext uri="{FF2B5EF4-FFF2-40B4-BE49-F238E27FC236}">
              <a16:creationId xmlns:a16="http://schemas.microsoft.com/office/drawing/2014/main" id="{E34FD018-0663-4110-98F6-9AB25562C4C7}"/>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18" name="直線コネクタ 717">
          <a:extLst>
            <a:ext uri="{FF2B5EF4-FFF2-40B4-BE49-F238E27FC236}">
              <a16:creationId xmlns:a16="http://schemas.microsoft.com/office/drawing/2014/main" id="{E4E29CD1-C58B-45E8-8A3B-D191F07C5E9F}"/>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19" name="【消防施設】&#10;有形固定資産減価償却率最大値テキスト">
          <a:extLst>
            <a:ext uri="{FF2B5EF4-FFF2-40B4-BE49-F238E27FC236}">
              <a16:creationId xmlns:a16="http://schemas.microsoft.com/office/drawing/2014/main" id="{03E7464E-7506-4F70-A9AD-7C378E910E05}"/>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20" name="直線コネクタ 719">
          <a:extLst>
            <a:ext uri="{FF2B5EF4-FFF2-40B4-BE49-F238E27FC236}">
              <a16:creationId xmlns:a16="http://schemas.microsoft.com/office/drawing/2014/main" id="{E0EC0594-1996-460A-8E47-652562970A29}"/>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721" name="【消防施設】&#10;有形固定資産減価償却率平均値テキスト">
          <a:extLst>
            <a:ext uri="{FF2B5EF4-FFF2-40B4-BE49-F238E27FC236}">
              <a16:creationId xmlns:a16="http://schemas.microsoft.com/office/drawing/2014/main" id="{015DAB77-84A7-4F1D-8C1D-EEDCDDFF581E}"/>
            </a:ext>
          </a:extLst>
        </xdr:cNvPr>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22" name="フローチャート: 判断 721">
          <a:extLst>
            <a:ext uri="{FF2B5EF4-FFF2-40B4-BE49-F238E27FC236}">
              <a16:creationId xmlns:a16="http://schemas.microsoft.com/office/drawing/2014/main" id="{3402666A-2E0C-4BE5-8DB1-9AF797A8DDA1}"/>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23" name="フローチャート: 判断 722">
          <a:extLst>
            <a:ext uri="{FF2B5EF4-FFF2-40B4-BE49-F238E27FC236}">
              <a16:creationId xmlns:a16="http://schemas.microsoft.com/office/drawing/2014/main" id="{D4881B9C-1663-4782-BCFB-BF77C3FAE8F6}"/>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24" name="フローチャート: 判断 723">
          <a:extLst>
            <a:ext uri="{FF2B5EF4-FFF2-40B4-BE49-F238E27FC236}">
              <a16:creationId xmlns:a16="http://schemas.microsoft.com/office/drawing/2014/main" id="{ACA03550-12E2-400A-9BC9-66D52438B951}"/>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25" name="フローチャート: 判断 724">
          <a:extLst>
            <a:ext uri="{FF2B5EF4-FFF2-40B4-BE49-F238E27FC236}">
              <a16:creationId xmlns:a16="http://schemas.microsoft.com/office/drawing/2014/main" id="{39BBE0B8-C6A7-4F0D-8107-72CE1A28C41A}"/>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26" name="フローチャート: 判断 725">
          <a:extLst>
            <a:ext uri="{FF2B5EF4-FFF2-40B4-BE49-F238E27FC236}">
              <a16:creationId xmlns:a16="http://schemas.microsoft.com/office/drawing/2014/main" id="{81824BFE-F749-438D-833D-E647D40C6970}"/>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B8A140AB-BDBF-485F-98CC-BF3215297F1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5915B418-4AC9-462C-B3A4-FD97C31BF0A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15C90E6F-AA95-43BB-B18D-C3DB85928A5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30" name="テキスト ボックス 729">
          <a:extLst>
            <a:ext uri="{FF2B5EF4-FFF2-40B4-BE49-F238E27FC236}">
              <a16:creationId xmlns:a16="http://schemas.microsoft.com/office/drawing/2014/main" id="{BB1341B9-300B-4A0D-89E3-E4021B6961C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31" name="テキスト ボックス 730">
          <a:extLst>
            <a:ext uri="{FF2B5EF4-FFF2-40B4-BE49-F238E27FC236}">
              <a16:creationId xmlns:a16="http://schemas.microsoft.com/office/drawing/2014/main" id="{AC9B7CB0-1D4C-4B11-872D-498EB530C86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126364</xdr:rowOff>
    </xdr:from>
    <xdr:to>
      <xdr:col>85</xdr:col>
      <xdr:colOff>177800</xdr:colOff>
      <xdr:row>83</xdr:row>
      <xdr:rowOff>56514</xdr:rowOff>
    </xdr:to>
    <xdr:sp macro="" textlink="">
      <xdr:nvSpPr>
        <xdr:cNvPr id="732" name="楕円 731">
          <a:extLst>
            <a:ext uri="{FF2B5EF4-FFF2-40B4-BE49-F238E27FC236}">
              <a16:creationId xmlns:a16="http://schemas.microsoft.com/office/drawing/2014/main" id="{50004618-F84B-4252-9FB2-DEEAD5A223A3}"/>
            </a:ext>
          </a:extLst>
        </xdr:cNvPr>
        <xdr:cNvSpPr/>
      </xdr:nvSpPr>
      <xdr:spPr>
        <a:xfrm>
          <a:off x="16268700" y="1418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104791</xdr:rowOff>
    </xdr:from>
    <xdr:ext cx="405111" cy="259045"/>
    <xdr:sp macro="" textlink="">
      <xdr:nvSpPr>
        <xdr:cNvPr id="733" name="【消防施設】&#10;有形固定資産減価償却率該当値テキスト">
          <a:extLst>
            <a:ext uri="{FF2B5EF4-FFF2-40B4-BE49-F238E27FC236}">
              <a16:creationId xmlns:a16="http://schemas.microsoft.com/office/drawing/2014/main" id="{43C003B5-220B-462F-859A-DAB7988DFCE0}"/>
            </a:ext>
          </a:extLst>
        </xdr:cNvPr>
        <xdr:cNvSpPr txBox="1"/>
      </xdr:nvSpPr>
      <xdr:spPr>
        <a:xfrm>
          <a:off x="16357600" y="1416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74930</xdr:rowOff>
    </xdr:from>
    <xdr:to>
      <xdr:col>81</xdr:col>
      <xdr:colOff>101600</xdr:colOff>
      <xdr:row>83</xdr:row>
      <xdr:rowOff>5080</xdr:rowOff>
    </xdr:to>
    <xdr:sp macro="" textlink="">
      <xdr:nvSpPr>
        <xdr:cNvPr id="734" name="楕円 733">
          <a:extLst>
            <a:ext uri="{FF2B5EF4-FFF2-40B4-BE49-F238E27FC236}">
              <a16:creationId xmlns:a16="http://schemas.microsoft.com/office/drawing/2014/main" id="{E8A7A6BB-C0F0-493E-AED0-E2D8582F9EB9}"/>
            </a:ext>
          </a:extLst>
        </xdr:cNvPr>
        <xdr:cNvSpPr/>
      </xdr:nvSpPr>
      <xdr:spPr>
        <a:xfrm>
          <a:off x="15430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125730</xdr:rowOff>
    </xdr:from>
    <xdr:to>
      <xdr:col>85</xdr:col>
      <xdr:colOff>127000</xdr:colOff>
      <xdr:row>83</xdr:row>
      <xdr:rowOff>5714</xdr:rowOff>
    </xdr:to>
    <xdr:cxnSp macro="">
      <xdr:nvCxnSpPr>
        <xdr:cNvPr id="735" name="直線コネクタ 734">
          <a:extLst>
            <a:ext uri="{FF2B5EF4-FFF2-40B4-BE49-F238E27FC236}">
              <a16:creationId xmlns:a16="http://schemas.microsoft.com/office/drawing/2014/main" id="{ECE57212-0C76-4B66-BC31-078A08E8FEC2}"/>
            </a:ext>
          </a:extLst>
        </xdr:cNvPr>
        <xdr:cNvCxnSpPr/>
      </xdr:nvCxnSpPr>
      <xdr:spPr>
        <a:xfrm>
          <a:off x="15481300" y="14184630"/>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736" name="n_1aveValue【消防施設】&#10;有形固定資産減価償却率">
          <a:extLst>
            <a:ext uri="{FF2B5EF4-FFF2-40B4-BE49-F238E27FC236}">
              <a16:creationId xmlns:a16="http://schemas.microsoft.com/office/drawing/2014/main" id="{542EB5A1-F540-4450-8450-394A667A5C79}"/>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737" name="n_2aveValue【消防施設】&#10;有形固定資産減価償却率">
          <a:extLst>
            <a:ext uri="{FF2B5EF4-FFF2-40B4-BE49-F238E27FC236}">
              <a16:creationId xmlns:a16="http://schemas.microsoft.com/office/drawing/2014/main" id="{3D14FBF6-352E-459B-8534-4F8102285EFC}"/>
            </a:ext>
          </a:extLst>
        </xdr:cNvPr>
        <xdr:cNvSpPr txBox="1"/>
      </xdr:nvSpPr>
      <xdr:spPr>
        <a:xfrm>
          <a:off x="14389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738" name="n_3aveValue【消防施設】&#10;有形固定資産減価償却率">
          <a:extLst>
            <a:ext uri="{FF2B5EF4-FFF2-40B4-BE49-F238E27FC236}">
              <a16:creationId xmlns:a16="http://schemas.microsoft.com/office/drawing/2014/main" id="{006E54BF-AE37-47C4-AA6C-E16CF827B15C}"/>
            </a:ext>
          </a:extLst>
        </xdr:cNvPr>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739" name="n_4aveValue【消防施設】&#10;有形固定資産減価償却率">
          <a:extLst>
            <a:ext uri="{FF2B5EF4-FFF2-40B4-BE49-F238E27FC236}">
              <a16:creationId xmlns:a16="http://schemas.microsoft.com/office/drawing/2014/main" id="{E362398A-C4F3-4CEC-BBE2-457D1D006C55}"/>
            </a:ext>
          </a:extLst>
        </xdr:cNvPr>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167657</xdr:rowOff>
    </xdr:from>
    <xdr:ext cx="405111" cy="259045"/>
    <xdr:sp macro="" textlink="">
      <xdr:nvSpPr>
        <xdr:cNvPr id="740" name="n_1mainValue【消防施設】&#10;有形固定資産減価償却率">
          <a:extLst>
            <a:ext uri="{FF2B5EF4-FFF2-40B4-BE49-F238E27FC236}">
              <a16:creationId xmlns:a16="http://schemas.microsoft.com/office/drawing/2014/main" id="{CBCA4844-C3C5-4568-B9B3-67593185F33A}"/>
            </a:ext>
          </a:extLst>
        </xdr:cNvPr>
        <xdr:cNvSpPr txBox="1"/>
      </xdr:nvSpPr>
      <xdr:spPr>
        <a:xfrm>
          <a:off x="152660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1" name="正方形/長方形 740">
          <a:extLst>
            <a:ext uri="{FF2B5EF4-FFF2-40B4-BE49-F238E27FC236}">
              <a16:creationId xmlns:a16="http://schemas.microsoft.com/office/drawing/2014/main" id="{ECEAE638-FB93-408F-832B-239727068BB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2" name="正方形/長方形 741">
          <a:extLst>
            <a:ext uri="{FF2B5EF4-FFF2-40B4-BE49-F238E27FC236}">
              <a16:creationId xmlns:a16="http://schemas.microsoft.com/office/drawing/2014/main" id="{615E3D6B-AB9B-4CFB-B3F7-2A57443DC2C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3" name="正方形/長方形 742">
          <a:extLst>
            <a:ext uri="{FF2B5EF4-FFF2-40B4-BE49-F238E27FC236}">
              <a16:creationId xmlns:a16="http://schemas.microsoft.com/office/drawing/2014/main" id="{C1B29FAF-48C5-4A62-BD3F-62055565D17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4" name="正方形/長方形 743">
          <a:extLst>
            <a:ext uri="{FF2B5EF4-FFF2-40B4-BE49-F238E27FC236}">
              <a16:creationId xmlns:a16="http://schemas.microsoft.com/office/drawing/2014/main" id="{4F0C140C-AB95-4AC3-9861-81FA1AC72B2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5" name="正方形/長方形 744">
          <a:extLst>
            <a:ext uri="{FF2B5EF4-FFF2-40B4-BE49-F238E27FC236}">
              <a16:creationId xmlns:a16="http://schemas.microsoft.com/office/drawing/2014/main" id="{E660F5CD-FB27-46C2-8A0A-7FB9C93A606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6" name="正方形/長方形 745">
          <a:extLst>
            <a:ext uri="{FF2B5EF4-FFF2-40B4-BE49-F238E27FC236}">
              <a16:creationId xmlns:a16="http://schemas.microsoft.com/office/drawing/2014/main" id="{B17ECA60-F872-4EA1-8069-B40A66049C9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7" name="正方形/長方形 746">
          <a:extLst>
            <a:ext uri="{FF2B5EF4-FFF2-40B4-BE49-F238E27FC236}">
              <a16:creationId xmlns:a16="http://schemas.microsoft.com/office/drawing/2014/main" id="{D3B0D492-23D9-42CC-81F0-AB23ED3B734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8" name="正方形/長方形 747">
          <a:extLst>
            <a:ext uri="{FF2B5EF4-FFF2-40B4-BE49-F238E27FC236}">
              <a16:creationId xmlns:a16="http://schemas.microsoft.com/office/drawing/2014/main" id="{43185B39-622B-406D-A1A9-7CFA6F99230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49" name="テキスト ボックス 748">
          <a:extLst>
            <a:ext uri="{FF2B5EF4-FFF2-40B4-BE49-F238E27FC236}">
              <a16:creationId xmlns:a16="http://schemas.microsoft.com/office/drawing/2014/main" id="{3A6336FA-F6DD-443A-A688-A907F920685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50" name="直線コネクタ 749">
          <a:extLst>
            <a:ext uri="{FF2B5EF4-FFF2-40B4-BE49-F238E27FC236}">
              <a16:creationId xmlns:a16="http://schemas.microsoft.com/office/drawing/2014/main" id="{A5D1E58A-AA03-4BE7-BBF7-D651D46A63C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51" name="直線コネクタ 750">
          <a:extLst>
            <a:ext uri="{FF2B5EF4-FFF2-40B4-BE49-F238E27FC236}">
              <a16:creationId xmlns:a16="http://schemas.microsoft.com/office/drawing/2014/main" id="{B73D27CC-7074-48EA-82A4-BB4811BAED2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52" name="テキスト ボックス 751">
          <a:extLst>
            <a:ext uri="{FF2B5EF4-FFF2-40B4-BE49-F238E27FC236}">
              <a16:creationId xmlns:a16="http://schemas.microsoft.com/office/drawing/2014/main" id="{D6C8D9AE-2F87-401B-B19F-D1963E3CE87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53" name="直線コネクタ 752">
          <a:extLst>
            <a:ext uri="{FF2B5EF4-FFF2-40B4-BE49-F238E27FC236}">
              <a16:creationId xmlns:a16="http://schemas.microsoft.com/office/drawing/2014/main" id="{FFC142ED-3170-471C-8F6C-603A5AB842F3}"/>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54" name="テキスト ボックス 753">
          <a:extLst>
            <a:ext uri="{FF2B5EF4-FFF2-40B4-BE49-F238E27FC236}">
              <a16:creationId xmlns:a16="http://schemas.microsoft.com/office/drawing/2014/main" id="{6045E425-EF2A-43F3-AAB3-82C5CAAF4884}"/>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55" name="直線コネクタ 754">
          <a:extLst>
            <a:ext uri="{FF2B5EF4-FFF2-40B4-BE49-F238E27FC236}">
              <a16:creationId xmlns:a16="http://schemas.microsoft.com/office/drawing/2014/main" id="{1A173EE2-8A60-4FB6-ADDD-EA54AD8F4BA7}"/>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56" name="テキスト ボックス 755">
          <a:extLst>
            <a:ext uri="{FF2B5EF4-FFF2-40B4-BE49-F238E27FC236}">
              <a16:creationId xmlns:a16="http://schemas.microsoft.com/office/drawing/2014/main" id="{4198EDEC-752B-4F47-B77A-C772A4A555B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57" name="直線コネクタ 756">
          <a:extLst>
            <a:ext uri="{FF2B5EF4-FFF2-40B4-BE49-F238E27FC236}">
              <a16:creationId xmlns:a16="http://schemas.microsoft.com/office/drawing/2014/main" id="{51CB45F3-CA5F-47C3-A015-4792B807869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58" name="テキスト ボックス 757">
          <a:extLst>
            <a:ext uri="{FF2B5EF4-FFF2-40B4-BE49-F238E27FC236}">
              <a16:creationId xmlns:a16="http://schemas.microsoft.com/office/drawing/2014/main" id="{C7E2B39F-4F57-4C14-96A7-DFE61B21876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59" name="直線コネクタ 758">
          <a:extLst>
            <a:ext uri="{FF2B5EF4-FFF2-40B4-BE49-F238E27FC236}">
              <a16:creationId xmlns:a16="http://schemas.microsoft.com/office/drawing/2014/main" id="{53793CC4-D885-4149-B39A-B5D0305C455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60" name="テキスト ボックス 759">
          <a:extLst>
            <a:ext uri="{FF2B5EF4-FFF2-40B4-BE49-F238E27FC236}">
              <a16:creationId xmlns:a16="http://schemas.microsoft.com/office/drawing/2014/main" id="{C22EED13-71F5-4E52-9F2A-AFE68F49330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61" name="【消防施設】&#10;一人当たり面積グラフ枠">
          <a:extLst>
            <a:ext uri="{FF2B5EF4-FFF2-40B4-BE49-F238E27FC236}">
              <a16:creationId xmlns:a16="http://schemas.microsoft.com/office/drawing/2014/main" id="{58A24D32-8AFB-4C3A-95E5-9FAEA2BD838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762" name="直線コネクタ 761">
          <a:extLst>
            <a:ext uri="{FF2B5EF4-FFF2-40B4-BE49-F238E27FC236}">
              <a16:creationId xmlns:a16="http://schemas.microsoft.com/office/drawing/2014/main" id="{9D7A7E07-3024-4C2E-8B02-FB250544E960}"/>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63" name="【消防施設】&#10;一人当たり面積最小値テキスト">
          <a:extLst>
            <a:ext uri="{FF2B5EF4-FFF2-40B4-BE49-F238E27FC236}">
              <a16:creationId xmlns:a16="http://schemas.microsoft.com/office/drawing/2014/main" id="{3C4F4F6D-7FDC-4E72-90B4-7457650370C6}"/>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64" name="直線コネクタ 763">
          <a:extLst>
            <a:ext uri="{FF2B5EF4-FFF2-40B4-BE49-F238E27FC236}">
              <a16:creationId xmlns:a16="http://schemas.microsoft.com/office/drawing/2014/main" id="{19700667-778C-4042-91C7-D7C504BA210A}"/>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765" name="【消防施設】&#10;一人当たり面積最大値テキスト">
          <a:extLst>
            <a:ext uri="{FF2B5EF4-FFF2-40B4-BE49-F238E27FC236}">
              <a16:creationId xmlns:a16="http://schemas.microsoft.com/office/drawing/2014/main" id="{CF22B18B-4571-4B99-A454-3BA9AB89AE6B}"/>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766" name="直線コネクタ 765">
          <a:extLst>
            <a:ext uri="{FF2B5EF4-FFF2-40B4-BE49-F238E27FC236}">
              <a16:creationId xmlns:a16="http://schemas.microsoft.com/office/drawing/2014/main" id="{FFFD9190-1C1E-4712-B82A-84306FC00896}"/>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767" name="【消防施設】&#10;一人当たり面積平均値テキスト">
          <a:extLst>
            <a:ext uri="{FF2B5EF4-FFF2-40B4-BE49-F238E27FC236}">
              <a16:creationId xmlns:a16="http://schemas.microsoft.com/office/drawing/2014/main" id="{C74E5188-856E-499D-A683-1C13CAC5D2EB}"/>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768" name="フローチャート: 判断 767">
          <a:extLst>
            <a:ext uri="{FF2B5EF4-FFF2-40B4-BE49-F238E27FC236}">
              <a16:creationId xmlns:a16="http://schemas.microsoft.com/office/drawing/2014/main" id="{8ABC0B55-8BFA-459A-84ED-073516D539CE}"/>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769" name="フローチャート: 判断 768">
          <a:extLst>
            <a:ext uri="{FF2B5EF4-FFF2-40B4-BE49-F238E27FC236}">
              <a16:creationId xmlns:a16="http://schemas.microsoft.com/office/drawing/2014/main" id="{9288DA39-84CB-40EF-85A0-17DBF466156E}"/>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770" name="フローチャート: 判断 769">
          <a:extLst>
            <a:ext uri="{FF2B5EF4-FFF2-40B4-BE49-F238E27FC236}">
              <a16:creationId xmlns:a16="http://schemas.microsoft.com/office/drawing/2014/main" id="{60DA7143-FDC4-42D1-9458-135CA5926655}"/>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771" name="フローチャート: 判断 770">
          <a:extLst>
            <a:ext uri="{FF2B5EF4-FFF2-40B4-BE49-F238E27FC236}">
              <a16:creationId xmlns:a16="http://schemas.microsoft.com/office/drawing/2014/main" id="{ED86FF81-7D16-4C64-82C6-8EF9AC946E0E}"/>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72" name="フローチャート: 判断 771">
          <a:extLst>
            <a:ext uri="{FF2B5EF4-FFF2-40B4-BE49-F238E27FC236}">
              <a16:creationId xmlns:a16="http://schemas.microsoft.com/office/drawing/2014/main" id="{C42823AC-BFEF-457C-8D8E-E07810B8D44D}"/>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73" name="テキスト ボックス 772">
          <a:extLst>
            <a:ext uri="{FF2B5EF4-FFF2-40B4-BE49-F238E27FC236}">
              <a16:creationId xmlns:a16="http://schemas.microsoft.com/office/drawing/2014/main" id="{D8E2E2F5-3563-4783-8E2E-A275D9A248C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74" name="テキスト ボックス 773">
          <a:extLst>
            <a:ext uri="{FF2B5EF4-FFF2-40B4-BE49-F238E27FC236}">
              <a16:creationId xmlns:a16="http://schemas.microsoft.com/office/drawing/2014/main" id="{D7F99783-C9AC-4CAF-BD94-B91B528B5BA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75" name="テキスト ボックス 774">
          <a:extLst>
            <a:ext uri="{FF2B5EF4-FFF2-40B4-BE49-F238E27FC236}">
              <a16:creationId xmlns:a16="http://schemas.microsoft.com/office/drawing/2014/main" id="{42B55D94-E25D-4845-869E-D7BB351143A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76" name="テキスト ボックス 775">
          <a:extLst>
            <a:ext uri="{FF2B5EF4-FFF2-40B4-BE49-F238E27FC236}">
              <a16:creationId xmlns:a16="http://schemas.microsoft.com/office/drawing/2014/main" id="{8F47D0B3-D189-401E-9B18-EB99494FB3E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77" name="テキスト ボックス 776">
          <a:extLst>
            <a:ext uri="{FF2B5EF4-FFF2-40B4-BE49-F238E27FC236}">
              <a16:creationId xmlns:a16="http://schemas.microsoft.com/office/drawing/2014/main" id="{A9F3610C-A86F-43A4-88F3-AFA529086D5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94742</xdr:rowOff>
    </xdr:from>
    <xdr:to>
      <xdr:col>116</xdr:col>
      <xdr:colOff>114300</xdr:colOff>
      <xdr:row>86</xdr:row>
      <xdr:rowOff>24892</xdr:rowOff>
    </xdr:to>
    <xdr:sp macro="" textlink="">
      <xdr:nvSpPr>
        <xdr:cNvPr id="778" name="楕円 777">
          <a:extLst>
            <a:ext uri="{FF2B5EF4-FFF2-40B4-BE49-F238E27FC236}">
              <a16:creationId xmlns:a16="http://schemas.microsoft.com/office/drawing/2014/main" id="{AD2432BD-6FDF-494B-8578-6C0692E9E25F}"/>
            </a:ext>
          </a:extLst>
        </xdr:cNvPr>
        <xdr:cNvSpPr/>
      </xdr:nvSpPr>
      <xdr:spPr>
        <a:xfrm>
          <a:off x="221107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9669</xdr:rowOff>
    </xdr:from>
    <xdr:ext cx="469744" cy="259045"/>
    <xdr:sp macro="" textlink="">
      <xdr:nvSpPr>
        <xdr:cNvPr id="779" name="【消防施設】&#10;一人当たり面積該当値テキスト">
          <a:extLst>
            <a:ext uri="{FF2B5EF4-FFF2-40B4-BE49-F238E27FC236}">
              <a16:creationId xmlns:a16="http://schemas.microsoft.com/office/drawing/2014/main" id="{3ABD05FC-FBB1-45C4-8DC2-4A291D1AFE47}"/>
            </a:ext>
          </a:extLst>
        </xdr:cNvPr>
        <xdr:cNvSpPr txBox="1"/>
      </xdr:nvSpPr>
      <xdr:spPr>
        <a:xfrm>
          <a:off x="22199600" y="1458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94742</xdr:rowOff>
    </xdr:from>
    <xdr:to>
      <xdr:col>112</xdr:col>
      <xdr:colOff>38100</xdr:colOff>
      <xdr:row>86</xdr:row>
      <xdr:rowOff>24892</xdr:rowOff>
    </xdr:to>
    <xdr:sp macro="" textlink="">
      <xdr:nvSpPr>
        <xdr:cNvPr id="780" name="楕円 779">
          <a:extLst>
            <a:ext uri="{FF2B5EF4-FFF2-40B4-BE49-F238E27FC236}">
              <a16:creationId xmlns:a16="http://schemas.microsoft.com/office/drawing/2014/main" id="{57DB0BC8-02CF-4862-9B89-E18CD64858D2}"/>
            </a:ext>
          </a:extLst>
        </xdr:cNvPr>
        <xdr:cNvSpPr/>
      </xdr:nvSpPr>
      <xdr:spPr>
        <a:xfrm>
          <a:off x="212725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145542</xdr:rowOff>
    </xdr:from>
    <xdr:to>
      <xdr:col>116</xdr:col>
      <xdr:colOff>63500</xdr:colOff>
      <xdr:row>85</xdr:row>
      <xdr:rowOff>145542</xdr:rowOff>
    </xdr:to>
    <xdr:cxnSp macro="">
      <xdr:nvCxnSpPr>
        <xdr:cNvPr id="781" name="直線コネクタ 780">
          <a:extLst>
            <a:ext uri="{FF2B5EF4-FFF2-40B4-BE49-F238E27FC236}">
              <a16:creationId xmlns:a16="http://schemas.microsoft.com/office/drawing/2014/main" id="{6640C531-65A1-491D-B83F-7D3D51BC42EB}"/>
            </a:ext>
          </a:extLst>
        </xdr:cNvPr>
        <xdr:cNvCxnSpPr/>
      </xdr:nvCxnSpPr>
      <xdr:spPr>
        <a:xfrm>
          <a:off x="21323300" y="147187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782" name="n_1aveValue【消防施設】&#10;一人当たり面積">
          <a:extLst>
            <a:ext uri="{FF2B5EF4-FFF2-40B4-BE49-F238E27FC236}">
              <a16:creationId xmlns:a16="http://schemas.microsoft.com/office/drawing/2014/main" id="{EF31F5D3-8E91-4632-9EA5-23369BBE411D}"/>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783" name="n_2aveValue【消防施設】&#10;一人当たり面積">
          <a:extLst>
            <a:ext uri="{FF2B5EF4-FFF2-40B4-BE49-F238E27FC236}">
              <a16:creationId xmlns:a16="http://schemas.microsoft.com/office/drawing/2014/main" id="{6B90EE72-279A-4CFA-ADAF-2C88E1F6AE9F}"/>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784" name="n_3aveValue【消防施設】&#10;一人当たり面積">
          <a:extLst>
            <a:ext uri="{FF2B5EF4-FFF2-40B4-BE49-F238E27FC236}">
              <a16:creationId xmlns:a16="http://schemas.microsoft.com/office/drawing/2014/main" id="{27462DD3-CC20-4977-9583-212EDF3BE3CB}"/>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785" name="n_4aveValue【消防施設】&#10;一人当たり面積">
          <a:extLst>
            <a:ext uri="{FF2B5EF4-FFF2-40B4-BE49-F238E27FC236}">
              <a16:creationId xmlns:a16="http://schemas.microsoft.com/office/drawing/2014/main" id="{8AAC32C0-B075-4F43-AED8-1A1F5F7EFC08}"/>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16019</xdr:rowOff>
    </xdr:from>
    <xdr:ext cx="469744" cy="259045"/>
    <xdr:sp macro="" textlink="">
      <xdr:nvSpPr>
        <xdr:cNvPr id="786" name="n_1mainValue【消防施設】&#10;一人当たり面積">
          <a:extLst>
            <a:ext uri="{FF2B5EF4-FFF2-40B4-BE49-F238E27FC236}">
              <a16:creationId xmlns:a16="http://schemas.microsoft.com/office/drawing/2014/main" id="{C329EEF8-69DF-4973-857E-7408D07EC711}"/>
            </a:ext>
          </a:extLst>
        </xdr:cNvPr>
        <xdr:cNvSpPr txBox="1"/>
      </xdr:nvSpPr>
      <xdr:spPr>
        <a:xfrm>
          <a:off x="21075727" y="1476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87" name="正方形/長方形 786">
          <a:extLst>
            <a:ext uri="{FF2B5EF4-FFF2-40B4-BE49-F238E27FC236}">
              <a16:creationId xmlns:a16="http://schemas.microsoft.com/office/drawing/2014/main" id="{C3F45362-2232-4544-B1C5-54F4CEF4664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88" name="正方形/長方形 787">
          <a:extLst>
            <a:ext uri="{FF2B5EF4-FFF2-40B4-BE49-F238E27FC236}">
              <a16:creationId xmlns:a16="http://schemas.microsoft.com/office/drawing/2014/main" id="{4C3940EE-65A9-443D-BC1D-28EE9CB1380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89" name="正方形/長方形 788">
          <a:extLst>
            <a:ext uri="{FF2B5EF4-FFF2-40B4-BE49-F238E27FC236}">
              <a16:creationId xmlns:a16="http://schemas.microsoft.com/office/drawing/2014/main" id="{4532B4B6-B2B3-447E-8C07-18BEE647000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90" name="正方形/長方形 789">
          <a:extLst>
            <a:ext uri="{FF2B5EF4-FFF2-40B4-BE49-F238E27FC236}">
              <a16:creationId xmlns:a16="http://schemas.microsoft.com/office/drawing/2014/main" id="{36F2CD1C-B16F-4A5B-889C-57FA627CFAB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91" name="正方形/長方形 790">
          <a:extLst>
            <a:ext uri="{FF2B5EF4-FFF2-40B4-BE49-F238E27FC236}">
              <a16:creationId xmlns:a16="http://schemas.microsoft.com/office/drawing/2014/main" id="{19B4D7EE-0EFA-4403-A8F9-5D959D3D179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92" name="正方形/長方形 791">
          <a:extLst>
            <a:ext uri="{FF2B5EF4-FFF2-40B4-BE49-F238E27FC236}">
              <a16:creationId xmlns:a16="http://schemas.microsoft.com/office/drawing/2014/main" id="{F7A76A50-7698-4BD9-951E-CE1C0999CA9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93" name="正方形/長方形 792">
          <a:extLst>
            <a:ext uri="{FF2B5EF4-FFF2-40B4-BE49-F238E27FC236}">
              <a16:creationId xmlns:a16="http://schemas.microsoft.com/office/drawing/2014/main" id="{DDFD4E39-0CE7-4D0D-B268-E93132811E2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94" name="正方形/長方形 793">
          <a:extLst>
            <a:ext uri="{FF2B5EF4-FFF2-40B4-BE49-F238E27FC236}">
              <a16:creationId xmlns:a16="http://schemas.microsoft.com/office/drawing/2014/main" id="{BE31DFC1-FCD6-437A-A2CD-5EE20BBDAC4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95" name="テキスト ボックス 794">
          <a:extLst>
            <a:ext uri="{FF2B5EF4-FFF2-40B4-BE49-F238E27FC236}">
              <a16:creationId xmlns:a16="http://schemas.microsoft.com/office/drawing/2014/main" id="{DAF0216B-E773-4752-9E06-644EB2E59E5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96" name="直線コネクタ 795">
          <a:extLst>
            <a:ext uri="{FF2B5EF4-FFF2-40B4-BE49-F238E27FC236}">
              <a16:creationId xmlns:a16="http://schemas.microsoft.com/office/drawing/2014/main" id="{B122656F-57C0-44C6-8D82-23447B97DE0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97" name="テキスト ボックス 796">
          <a:extLst>
            <a:ext uri="{FF2B5EF4-FFF2-40B4-BE49-F238E27FC236}">
              <a16:creationId xmlns:a16="http://schemas.microsoft.com/office/drawing/2014/main" id="{F5C75B8F-B2AC-4B42-92A3-23228D26D32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98" name="直線コネクタ 797">
          <a:extLst>
            <a:ext uri="{FF2B5EF4-FFF2-40B4-BE49-F238E27FC236}">
              <a16:creationId xmlns:a16="http://schemas.microsoft.com/office/drawing/2014/main" id="{2C709BA1-105A-49D4-9E40-89C0D3C9673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99" name="テキスト ボックス 798">
          <a:extLst>
            <a:ext uri="{FF2B5EF4-FFF2-40B4-BE49-F238E27FC236}">
              <a16:creationId xmlns:a16="http://schemas.microsoft.com/office/drawing/2014/main" id="{98639778-CC94-4623-9169-0443D70569F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00" name="直線コネクタ 799">
          <a:extLst>
            <a:ext uri="{FF2B5EF4-FFF2-40B4-BE49-F238E27FC236}">
              <a16:creationId xmlns:a16="http://schemas.microsoft.com/office/drawing/2014/main" id="{6C087C5E-0CB6-4D98-8A7D-A35764B9C7E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01" name="テキスト ボックス 800">
          <a:extLst>
            <a:ext uri="{FF2B5EF4-FFF2-40B4-BE49-F238E27FC236}">
              <a16:creationId xmlns:a16="http://schemas.microsoft.com/office/drawing/2014/main" id="{25B367BD-6452-4707-A0E7-613BD4AFB86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02" name="直線コネクタ 801">
          <a:extLst>
            <a:ext uri="{FF2B5EF4-FFF2-40B4-BE49-F238E27FC236}">
              <a16:creationId xmlns:a16="http://schemas.microsoft.com/office/drawing/2014/main" id="{D8515549-84A5-4AF7-9FB6-896AC6BE25B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03" name="テキスト ボックス 802">
          <a:extLst>
            <a:ext uri="{FF2B5EF4-FFF2-40B4-BE49-F238E27FC236}">
              <a16:creationId xmlns:a16="http://schemas.microsoft.com/office/drawing/2014/main" id="{53BF9266-AEA4-4CDA-BF09-12DEECD5C96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04" name="直線コネクタ 803">
          <a:extLst>
            <a:ext uri="{FF2B5EF4-FFF2-40B4-BE49-F238E27FC236}">
              <a16:creationId xmlns:a16="http://schemas.microsoft.com/office/drawing/2014/main" id="{DD515251-DE65-43CB-A812-9B708A43720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05" name="テキスト ボックス 804">
          <a:extLst>
            <a:ext uri="{FF2B5EF4-FFF2-40B4-BE49-F238E27FC236}">
              <a16:creationId xmlns:a16="http://schemas.microsoft.com/office/drawing/2014/main" id="{94F0B271-FDEE-4DB1-B28D-C4A57C89DFD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06" name="直線コネクタ 805">
          <a:extLst>
            <a:ext uri="{FF2B5EF4-FFF2-40B4-BE49-F238E27FC236}">
              <a16:creationId xmlns:a16="http://schemas.microsoft.com/office/drawing/2014/main" id="{2BBAA3AF-0630-4702-A29F-F2241E17771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07" name="テキスト ボックス 806">
          <a:extLst>
            <a:ext uri="{FF2B5EF4-FFF2-40B4-BE49-F238E27FC236}">
              <a16:creationId xmlns:a16="http://schemas.microsoft.com/office/drawing/2014/main" id="{7366898F-EA74-4E45-AC12-749A093B7FB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08" name="直線コネクタ 807">
          <a:extLst>
            <a:ext uri="{FF2B5EF4-FFF2-40B4-BE49-F238E27FC236}">
              <a16:creationId xmlns:a16="http://schemas.microsoft.com/office/drawing/2014/main" id="{243950F1-79A7-442B-B7E4-4B87803721D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09" name="テキスト ボックス 808">
          <a:extLst>
            <a:ext uri="{FF2B5EF4-FFF2-40B4-BE49-F238E27FC236}">
              <a16:creationId xmlns:a16="http://schemas.microsoft.com/office/drawing/2014/main" id="{514C67F0-A5B2-47E1-96FD-FAF99F7AB68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10" name="直線コネクタ 809">
          <a:extLst>
            <a:ext uri="{FF2B5EF4-FFF2-40B4-BE49-F238E27FC236}">
              <a16:creationId xmlns:a16="http://schemas.microsoft.com/office/drawing/2014/main" id="{4043DE6D-DF4A-4D10-86B9-137B8B4EBDF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11" name="【庁舎】&#10;有形固定資産減価償却率グラフ枠">
          <a:extLst>
            <a:ext uri="{FF2B5EF4-FFF2-40B4-BE49-F238E27FC236}">
              <a16:creationId xmlns:a16="http://schemas.microsoft.com/office/drawing/2014/main" id="{B8586B1E-9362-412A-ABCF-22B17A857C9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12" name="直線コネクタ 811">
          <a:extLst>
            <a:ext uri="{FF2B5EF4-FFF2-40B4-BE49-F238E27FC236}">
              <a16:creationId xmlns:a16="http://schemas.microsoft.com/office/drawing/2014/main" id="{5130535F-25E8-4B40-8166-10A36E1BB7DF}"/>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13" name="【庁舎】&#10;有形固定資産減価償却率最小値テキスト">
          <a:extLst>
            <a:ext uri="{FF2B5EF4-FFF2-40B4-BE49-F238E27FC236}">
              <a16:creationId xmlns:a16="http://schemas.microsoft.com/office/drawing/2014/main" id="{C115FEC5-4C06-49CD-A57C-5D8F95FCAFB7}"/>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14" name="直線コネクタ 813">
          <a:extLst>
            <a:ext uri="{FF2B5EF4-FFF2-40B4-BE49-F238E27FC236}">
              <a16:creationId xmlns:a16="http://schemas.microsoft.com/office/drawing/2014/main" id="{206BF25F-3481-4CEC-AC04-E62D5D354934}"/>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15" name="【庁舎】&#10;有形固定資産減価償却率最大値テキスト">
          <a:extLst>
            <a:ext uri="{FF2B5EF4-FFF2-40B4-BE49-F238E27FC236}">
              <a16:creationId xmlns:a16="http://schemas.microsoft.com/office/drawing/2014/main" id="{6B510900-DD0C-4E87-B575-80AA50E00FB0}"/>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16" name="直線コネクタ 815">
          <a:extLst>
            <a:ext uri="{FF2B5EF4-FFF2-40B4-BE49-F238E27FC236}">
              <a16:creationId xmlns:a16="http://schemas.microsoft.com/office/drawing/2014/main" id="{DBAA1271-711E-471E-BB4A-C0553732D7EB}"/>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17" name="【庁舎】&#10;有形固定資産減価償却率平均値テキスト">
          <a:extLst>
            <a:ext uri="{FF2B5EF4-FFF2-40B4-BE49-F238E27FC236}">
              <a16:creationId xmlns:a16="http://schemas.microsoft.com/office/drawing/2014/main" id="{F0A1143F-5C50-4860-8999-26BDE2D34035}"/>
            </a:ext>
          </a:extLst>
        </xdr:cNvPr>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18" name="フローチャート: 判断 817">
          <a:extLst>
            <a:ext uri="{FF2B5EF4-FFF2-40B4-BE49-F238E27FC236}">
              <a16:creationId xmlns:a16="http://schemas.microsoft.com/office/drawing/2014/main" id="{E35B00CF-FFE7-4714-ADBD-40C24412076D}"/>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19" name="フローチャート: 判断 818">
          <a:extLst>
            <a:ext uri="{FF2B5EF4-FFF2-40B4-BE49-F238E27FC236}">
              <a16:creationId xmlns:a16="http://schemas.microsoft.com/office/drawing/2014/main" id="{127CFF56-2FF8-45A0-B608-2B790026649D}"/>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20" name="フローチャート: 判断 819">
          <a:extLst>
            <a:ext uri="{FF2B5EF4-FFF2-40B4-BE49-F238E27FC236}">
              <a16:creationId xmlns:a16="http://schemas.microsoft.com/office/drawing/2014/main" id="{EBDB2063-D8D6-4AE9-928D-D8EF83A564F0}"/>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21" name="フローチャート: 判断 820">
          <a:extLst>
            <a:ext uri="{FF2B5EF4-FFF2-40B4-BE49-F238E27FC236}">
              <a16:creationId xmlns:a16="http://schemas.microsoft.com/office/drawing/2014/main" id="{B223DDBC-D919-4171-AB33-B229DDF44246}"/>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22" name="フローチャート: 判断 821">
          <a:extLst>
            <a:ext uri="{FF2B5EF4-FFF2-40B4-BE49-F238E27FC236}">
              <a16:creationId xmlns:a16="http://schemas.microsoft.com/office/drawing/2014/main" id="{D747CF8C-4AC5-48D8-BD76-373999B3CC5C}"/>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A9CD77D1-10CB-4893-8EA6-14167B53628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17D0F60D-A1E9-4814-9D0D-F1D25130C49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A87A2370-DFD6-4F54-94E7-D1CE39A6CB7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96AB2299-BD37-400A-A1A8-74E8A38FFFC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616BD3B1-3C6C-41BB-95B2-5AAEBC6EDB1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62956</xdr:rowOff>
    </xdr:from>
    <xdr:to>
      <xdr:col>85</xdr:col>
      <xdr:colOff>177800</xdr:colOff>
      <xdr:row>102</xdr:row>
      <xdr:rowOff>164556</xdr:rowOff>
    </xdr:to>
    <xdr:sp macro="" textlink="">
      <xdr:nvSpPr>
        <xdr:cNvPr id="828" name="楕円 827">
          <a:extLst>
            <a:ext uri="{FF2B5EF4-FFF2-40B4-BE49-F238E27FC236}">
              <a16:creationId xmlns:a16="http://schemas.microsoft.com/office/drawing/2014/main" id="{E2AF2772-6CE5-4D28-9EBE-391D96BFE0AF}"/>
            </a:ext>
          </a:extLst>
        </xdr:cNvPr>
        <xdr:cNvSpPr/>
      </xdr:nvSpPr>
      <xdr:spPr>
        <a:xfrm>
          <a:off x="16268700" y="1755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85833</xdr:rowOff>
    </xdr:from>
    <xdr:ext cx="405111" cy="259045"/>
    <xdr:sp macro="" textlink="">
      <xdr:nvSpPr>
        <xdr:cNvPr id="829" name="【庁舎】&#10;有形固定資産減価償却率該当値テキスト">
          <a:extLst>
            <a:ext uri="{FF2B5EF4-FFF2-40B4-BE49-F238E27FC236}">
              <a16:creationId xmlns:a16="http://schemas.microsoft.com/office/drawing/2014/main" id="{7A643903-DD4C-4B5D-AF27-FCDEFE5FAB9E}"/>
            </a:ext>
          </a:extLst>
        </xdr:cNvPr>
        <xdr:cNvSpPr txBox="1"/>
      </xdr:nvSpPr>
      <xdr:spPr>
        <a:xfrm>
          <a:off x="16357600" y="1740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28666</xdr:rowOff>
    </xdr:from>
    <xdr:to>
      <xdr:col>81</xdr:col>
      <xdr:colOff>101600</xdr:colOff>
      <xdr:row>102</xdr:row>
      <xdr:rowOff>130266</xdr:rowOff>
    </xdr:to>
    <xdr:sp macro="" textlink="">
      <xdr:nvSpPr>
        <xdr:cNvPr id="830" name="楕円 829">
          <a:extLst>
            <a:ext uri="{FF2B5EF4-FFF2-40B4-BE49-F238E27FC236}">
              <a16:creationId xmlns:a16="http://schemas.microsoft.com/office/drawing/2014/main" id="{305C30B4-4A76-407B-AAE4-86E574BA9EEE}"/>
            </a:ext>
          </a:extLst>
        </xdr:cNvPr>
        <xdr:cNvSpPr/>
      </xdr:nvSpPr>
      <xdr:spPr>
        <a:xfrm>
          <a:off x="15430500" y="1751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79466</xdr:rowOff>
    </xdr:from>
    <xdr:to>
      <xdr:col>85</xdr:col>
      <xdr:colOff>127000</xdr:colOff>
      <xdr:row>102</xdr:row>
      <xdr:rowOff>113756</xdr:rowOff>
    </xdr:to>
    <xdr:cxnSp macro="">
      <xdr:nvCxnSpPr>
        <xdr:cNvPr id="831" name="直線コネクタ 830">
          <a:extLst>
            <a:ext uri="{FF2B5EF4-FFF2-40B4-BE49-F238E27FC236}">
              <a16:creationId xmlns:a16="http://schemas.microsoft.com/office/drawing/2014/main" id="{01543738-FE9E-4F5D-A504-8384F854AC6C}"/>
            </a:ext>
          </a:extLst>
        </xdr:cNvPr>
        <xdr:cNvCxnSpPr/>
      </xdr:nvCxnSpPr>
      <xdr:spPr>
        <a:xfrm>
          <a:off x="15481300" y="1756736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164193</xdr:rowOff>
    </xdr:from>
    <xdr:to>
      <xdr:col>76</xdr:col>
      <xdr:colOff>165100</xdr:colOff>
      <xdr:row>102</xdr:row>
      <xdr:rowOff>94343</xdr:rowOff>
    </xdr:to>
    <xdr:sp macro="" textlink="">
      <xdr:nvSpPr>
        <xdr:cNvPr id="832" name="楕円 831">
          <a:extLst>
            <a:ext uri="{FF2B5EF4-FFF2-40B4-BE49-F238E27FC236}">
              <a16:creationId xmlns:a16="http://schemas.microsoft.com/office/drawing/2014/main" id="{6AFF3684-7049-4D95-AA35-9AF884698261}"/>
            </a:ext>
          </a:extLst>
        </xdr:cNvPr>
        <xdr:cNvSpPr/>
      </xdr:nvSpPr>
      <xdr:spPr>
        <a:xfrm>
          <a:off x="14541500" y="1748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43543</xdr:rowOff>
    </xdr:from>
    <xdr:to>
      <xdr:col>81</xdr:col>
      <xdr:colOff>50800</xdr:colOff>
      <xdr:row>102</xdr:row>
      <xdr:rowOff>79466</xdr:rowOff>
    </xdr:to>
    <xdr:cxnSp macro="">
      <xdr:nvCxnSpPr>
        <xdr:cNvPr id="833" name="直線コネクタ 832">
          <a:extLst>
            <a:ext uri="{FF2B5EF4-FFF2-40B4-BE49-F238E27FC236}">
              <a16:creationId xmlns:a16="http://schemas.microsoft.com/office/drawing/2014/main" id="{B68A4E6C-8E49-47A2-BC4A-1266184E56CF}"/>
            </a:ext>
          </a:extLst>
        </xdr:cNvPr>
        <xdr:cNvCxnSpPr/>
      </xdr:nvCxnSpPr>
      <xdr:spPr>
        <a:xfrm>
          <a:off x="14592300" y="1753144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142966</xdr:rowOff>
    </xdr:from>
    <xdr:to>
      <xdr:col>72</xdr:col>
      <xdr:colOff>38100</xdr:colOff>
      <xdr:row>102</xdr:row>
      <xdr:rowOff>73116</xdr:rowOff>
    </xdr:to>
    <xdr:sp macro="" textlink="">
      <xdr:nvSpPr>
        <xdr:cNvPr id="834" name="楕円 833">
          <a:extLst>
            <a:ext uri="{FF2B5EF4-FFF2-40B4-BE49-F238E27FC236}">
              <a16:creationId xmlns:a16="http://schemas.microsoft.com/office/drawing/2014/main" id="{B4AA03E7-59E2-49B9-94FB-596B25C70B0E}"/>
            </a:ext>
          </a:extLst>
        </xdr:cNvPr>
        <xdr:cNvSpPr/>
      </xdr:nvSpPr>
      <xdr:spPr>
        <a:xfrm>
          <a:off x="13652500" y="1745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22316</xdr:rowOff>
    </xdr:from>
    <xdr:to>
      <xdr:col>76</xdr:col>
      <xdr:colOff>114300</xdr:colOff>
      <xdr:row>102</xdr:row>
      <xdr:rowOff>43543</xdr:rowOff>
    </xdr:to>
    <xdr:cxnSp macro="">
      <xdr:nvCxnSpPr>
        <xdr:cNvPr id="835" name="直線コネクタ 834">
          <a:extLst>
            <a:ext uri="{FF2B5EF4-FFF2-40B4-BE49-F238E27FC236}">
              <a16:creationId xmlns:a16="http://schemas.microsoft.com/office/drawing/2014/main" id="{02B05C38-A019-46CF-A43C-5405F6968D93}"/>
            </a:ext>
          </a:extLst>
        </xdr:cNvPr>
        <xdr:cNvCxnSpPr/>
      </xdr:nvCxnSpPr>
      <xdr:spPr>
        <a:xfrm>
          <a:off x="13703300" y="1751021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836" name="n_1aveValue【庁舎】&#10;有形固定資産減価償却率">
          <a:extLst>
            <a:ext uri="{FF2B5EF4-FFF2-40B4-BE49-F238E27FC236}">
              <a16:creationId xmlns:a16="http://schemas.microsoft.com/office/drawing/2014/main" id="{2F5A13DB-102F-4DCD-84E0-DDC826F80937}"/>
            </a:ext>
          </a:extLst>
        </xdr:cNvPr>
        <xdr:cNvSpPr txBox="1"/>
      </xdr:nvSpPr>
      <xdr:spPr>
        <a:xfrm>
          <a:off x="152660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837" name="n_2aveValue【庁舎】&#10;有形固定資産減価償却率">
          <a:extLst>
            <a:ext uri="{FF2B5EF4-FFF2-40B4-BE49-F238E27FC236}">
              <a16:creationId xmlns:a16="http://schemas.microsoft.com/office/drawing/2014/main" id="{64FF8BF0-0977-4A23-AB75-B4F64FE0A83E}"/>
            </a:ext>
          </a:extLst>
        </xdr:cNvPr>
        <xdr:cNvSpPr txBox="1"/>
      </xdr:nvSpPr>
      <xdr:spPr>
        <a:xfrm>
          <a:off x="143897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838" name="n_3aveValue【庁舎】&#10;有形固定資産減価償却率">
          <a:extLst>
            <a:ext uri="{FF2B5EF4-FFF2-40B4-BE49-F238E27FC236}">
              <a16:creationId xmlns:a16="http://schemas.microsoft.com/office/drawing/2014/main" id="{5F61928A-5B9F-4EE0-91F7-3B73B52F9EC8}"/>
            </a:ext>
          </a:extLst>
        </xdr:cNvPr>
        <xdr:cNvSpPr txBox="1"/>
      </xdr:nvSpPr>
      <xdr:spPr>
        <a:xfrm>
          <a:off x="13500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39" name="n_4aveValue【庁舎】&#10;有形固定資産減価償却率">
          <a:extLst>
            <a:ext uri="{FF2B5EF4-FFF2-40B4-BE49-F238E27FC236}">
              <a16:creationId xmlns:a16="http://schemas.microsoft.com/office/drawing/2014/main" id="{524AC4B9-18EF-45C7-BAFD-D58E6DB4C08D}"/>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146793</xdr:rowOff>
    </xdr:from>
    <xdr:ext cx="405111" cy="259045"/>
    <xdr:sp macro="" textlink="">
      <xdr:nvSpPr>
        <xdr:cNvPr id="840" name="n_1mainValue【庁舎】&#10;有形固定資産減価償却率">
          <a:extLst>
            <a:ext uri="{FF2B5EF4-FFF2-40B4-BE49-F238E27FC236}">
              <a16:creationId xmlns:a16="http://schemas.microsoft.com/office/drawing/2014/main" id="{C87B4A1A-E6BA-43AF-AFC5-F3C3A9BBCC0A}"/>
            </a:ext>
          </a:extLst>
        </xdr:cNvPr>
        <xdr:cNvSpPr txBox="1"/>
      </xdr:nvSpPr>
      <xdr:spPr>
        <a:xfrm>
          <a:off x="15266044" y="1729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110870</xdr:rowOff>
    </xdr:from>
    <xdr:ext cx="405111" cy="259045"/>
    <xdr:sp macro="" textlink="">
      <xdr:nvSpPr>
        <xdr:cNvPr id="841" name="n_2mainValue【庁舎】&#10;有形固定資産減価償却率">
          <a:extLst>
            <a:ext uri="{FF2B5EF4-FFF2-40B4-BE49-F238E27FC236}">
              <a16:creationId xmlns:a16="http://schemas.microsoft.com/office/drawing/2014/main" id="{88C34445-D3FF-4021-91B3-51949F20A179}"/>
            </a:ext>
          </a:extLst>
        </xdr:cNvPr>
        <xdr:cNvSpPr txBox="1"/>
      </xdr:nvSpPr>
      <xdr:spPr>
        <a:xfrm>
          <a:off x="14389744" y="1725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89643</xdr:rowOff>
    </xdr:from>
    <xdr:ext cx="405111" cy="259045"/>
    <xdr:sp macro="" textlink="">
      <xdr:nvSpPr>
        <xdr:cNvPr id="842" name="n_3mainValue【庁舎】&#10;有形固定資産減価償却率">
          <a:extLst>
            <a:ext uri="{FF2B5EF4-FFF2-40B4-BE49-F238E27FC236}">
              <a16:creationId xmlns:a16="http://schemas.microsoft.com/office/drawing/2014/main" id="{8EE683D4-32DD-4B05-8490-74FFA40DF6CA}"/>
            </a:ext>
          </a:extLst>
        </xdr:cNvPr>
        <xdr:cNvSpPr txBox="1"/>
      </xdr:nvSpPr>
      <xdr:spPr>
        <a:xfrm>
          <a:off x="13500744" y="1723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43" name="正方形/長方形 842">
          <a:extLst>
            <a:ext uri="{FF2B5EF4-FFF2-40B4-BE49-F238E27FC236}">
              <a16:creationId xmlns:a16="http://schemas.microsoft.com/office/drawing/2014/main" id="{28938327-66E4-4986-B870-D28E63A0108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4" name="正方形/長方形 843">
          <a:extLst>
            <a:ext uri="{FF2B5EF4-FFF2-40B4-BE49-F238E27FC236}">
              <a16:creationId xmlns:a16="http://schemas.microsoft.com/office/drawing/2014/main" id="{09FB4DA5-54D9-4633-9F81-9A07A2DFF36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5" name="正方形/長方形 844">
          <a:extLst>
            <a:ext uri="{FF2B5EF4-FFF2-40B4-BE49-F238E27FC236}">
              <a16:creationId xmlns:a16="http://schemas.microsoft.com/office/drawing/2014/main" id="{C4667245-B776-4044-8F54-4F52E64690F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46" name="正方形/長方形 845">
          <a:extLst>
            <a:ext uri="{FF2B5EF4-FFF2-40B4-BE49-F238E27FC236}">
              <a16:creationId xmlns:a16="http://schemas.microsoft.com/office/drawing/2014/main" id="{3AE166DC-87C2-445F-A4CF-1569D51EB95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47" name="正方形/長方形 846">
          <a:extLst>
            <a:ext uri="{FF2B5EF4-FFF2-40B4-BE49-F238E27FC236}">
              <a16:creationId xmlns:a16="http://schemas.microsoft.com/office/drawing/2014/main" id="{1DBE5E8B-D4B3-44BD-BEF7-FA35F392F89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48" name="正方形/長方形 847">
          <a:extLst>
            <a:ext uri="{FF2B5EF4-FFF2-40B4-BE49-F238E27FC236}">
              <a16:creationId xmlns:a16="http://schemas.microsoft.com/office/drawing/2014/main" id="{C802F0E1-756E-4B82-954A-BEF2464E843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49" name="正方形/長方形 848">
          <a:extLst>
            <a:ext uri="{FF2B5EF4-FFF2-40B4-BE49-F238E27FC236}">
              <a16:creationId xmlns:a16="http://schemas.microsoft.com/office/drawing/2014/main" id="{DE34E18F-F175-46C8-92B8-80B071DF792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50" name="正方形/長方形 849">
          <a:extLst>
            <a:ext uri="{FF2B5EF4-FFF2-40B4-BE49-F238E27FC236}">
              <a16:creationId xmlns:a16="http://schemas.microsoft.com/office/drawing/2014/main" id="{FEE72818-C8F6-455A-83BE-359661672A7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51" name="テキスト ボックス 850">
          <a:extLst>
            <a:ext uri="{FF2B5EF4-FFF2-40B4-BE49-F238E27FC236}">
              <a16:creationId xmlns:a16="http://schemas.microsoft.com/office/drawing/2014/main" id="{00909320-1773-42D8-A798-E6CA9B87234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52" name="直線コネクタ 851">
          <a:extLst>
            <a:ext uri="{FF2B5EF4-FFF2-40B4-BE49-F238E27FC236}">
              <a16:creationId xmlns:a16="http://schemas.microsoft.com/office/drawing/2014/main" id="{A418762D-0DDF-489F-924E-CB507D0140D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53" name="テキスト ボックス 852">
          <a:extLst>
            <a:ext uri="{FF2B5EF4-FFF2-40B4-BE49-F238E27FC236}">
              <a16:creationId xmlns:a16="http://schemas.microsoft.com/office/drawing/2014/main" id="{02E7D9E4-9484-4FEA-989C-A545EBEAFAD7}"/>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54" name="直線コネクタ 853">
          <a:extLst>
            <a:ext uri="{FF2B5EF4-FFF2-40B4-BE49-F238E27FC236}">
              <a16:creationId xmlns:a16="http://schemas.microsoft.com/office/drawing/2014/main" id="{1C2B5DFC-B218-44B7-9881-08C282E8FA7B}"/>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55" name="テキスト ボックス 854">
          <a:extLst>
            <a:ext uri="{FF2B5EF4-FFF2-40B4-BE49-F238E27FC236}">
              <a16:creationId xmlns:a16="http://schemas.microsoft.com/office/drawing/2014/main" id="{CFD709E0-C66D-4F31-86CC-BA17B0AB684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56" name="直線コネクタ 855">
          <a:extLst>
            <a:ext uri="{FF2B5EF4-FFF2-40B4-BE49-F238E27FC236}">
              <a16:creationId xmlns:a16="http://schemas.microsoft.com/office/drawing/2014/main" id="{1C2210EB-578A-43F0-8EB4-3C9D7CDAF4A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57" name="テキスト ボックス 856">
          <a:extLst>
            <a:ext uri="{FF2B5EF4-FFF2-40B4-BE49-F238E27FC236}">
              <a16:creationId xmlns:a16="http://schemas.microsoft.com/office/drawing/2014/main" id="{D2674B05-698A-4871-8F53-55303C7A7CB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58" name="直線コネクタ 857">
          <a:extLst>
            <a:ext uri="{FF2B5EF4-FFF2-40B4-BE49-F238E27FC236}">
              <a16:creationId xmlns:a16="http://schemas.microsoft.com/office/drawing/2014/main" id="{CD46461C-0DF3-427C-8251-B2CC4B490229}"/>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59" name="テキスト ボックス 858">
          <a:extLst>
            <a:ext uri="{FF2B5EF4-FFF2-40B4-BE49-F238E27FC236}">
              <a16:creationId xmlns:a16="http://schemas.microsoft.com/office/drawing/2014/main" id="{9875C6D9-F722-4176-B033-92932E54725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60" name="直線コネクタ 859">
          <a:extLst>
            <a:ext uri="{FF2B5EF4-FFF2-40B4-BE49-F238E27FC236}">
              <a16:creationId xmlns:a16="http://schemas.microsoft.com/office/drawing/2014/main" id="{1B3AD5AC-2354-4528-8574-1D6365F1F6B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61" name="テキスト ボックス 860">
          <a:extLst>
            <a:ext uri="{FF2B5EF4-FFF2-40B4-BE49-F238E27FC236}">
              <a16:creationId xmlns:a16="http://schemas.microsoft.com/office/drawing/2014/main" id="{1ED1AD08-1769-4B36-BD16-0182AAC18B98}"/>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62" name="直線コネクタ 861">
          <a:extLst>
            <a:ext uri="{FF2B5EF4-FFF2-40B4-BE49-F238E27FC236}">
              <a16:creationId xmlns:a16="http://schemas.microsoft.com/office/drawing/2014/main" id="{A96E1F95-66D3-4024-A113-41029412D29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63" name="テキスト ボックス 862">
          <a:extLst>
            <a:ext uri="{FF2B5EF4-FFF2-40B4-BE49-F238E27FC236}">
              <a16:creationId xmlns:a16="http://schemas.microsoft.com/office/drawing/2014/main" id="{F3DF3513-0807-4025-BE95-816C0360EA5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64" name="直線コネクタ 863">
          <a:extLst>
            <a:ext uri="{FF2B5EF4-FFF2-40B4-BE49-F238E27FC236}">
              <a16:creationId xmlns:a16="http://schemas.microsoft.com/office/drawing/2014/main" id="{CA23DA9B-6085-4379-AB84-92124048CD7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65" name="テキスト ボックス 864">
          <a:extLst>
            <a:ext uri="{FF2B5EF4-FFF2-40B4-BE49-F238E27FC236}">
              <a16:creationId xmlns:a16="http://schemas.microsoft.com/office/drawing/2014/main" id="{BF80C43E-F05A-4929-887F-71E434F2EFF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66" name="直線コネクタ 865">
          <a:extLst>
            <a:ext uri="{FF2B5EF4-FFF2-40B4-BE49-F238E27FC236}">
              <a16:creationId xmlns:a16="http://schemas.microsoft.com/office/drawing/2014/main" id="{79861138-0EF0-4080-B42E-FCA136A0CE1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67" name="テキスト ボックス 866">
          <a:extLst>
            <a:ext uri="{FF2B5EF4-FFF2-40B4-BE49-F238E27FC236}">
              <a16:creationId xmlns:a16="http://schemas.microsoft.com/office/drawing/2014/main" id="{C8C8E762-04FB-4EB2-8256-7A51912E419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68" name="【庁舎】&#10;一人当たり面積グラフ枠">
          <a:extLst>
            <a:ext uri="{FF2B5EF4-FFF2-40B4-BE49-F238E27FC236}">
              <a16:creationId xmlns:a16="http://schemas.microsoft.com/office/drawing/2014/main" id="{BFA3D61A-9EDD-4729-8267-191267B77C3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869" name="直線コネクタ 868">
          <a:extLst>
            <a:ext uri="{FF2B5EF4-FFF2-40B4-BE49-F238E27FC236}">
              <a16:creationId xmlns:a16="http://schemas.microsoft.com/office/drawing/2014/main" id="{2FBDCB67-3CFF-4D55-9CD0-7D5FDB544B26}"/>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70" name="【庁舎】&#10;一人当たり面積最小値テキスト">
          <a:extLst>
            <a:ext uri="{FF2B5EF4-FFF2-40B4-BE49-F238E27FC236}">
              <a16:creationId xmlns:a16="http://schemas.microsoft.com/office/drawing/2014/main" id="{87026BC2-ED27-47B4-867B-E4540322731C}"/>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71" name="直線コネクタ 870">
          <a:extLst>
            <a:ext uri="{FF2B5EF4-FFF2-40B4-BE49-F238E27FC236}">
              <a16:creationId xmlns:a16="http://schemas.microsoft.com/office/drawing/2014/main" id="{4000E43F-FB75-4AC1-8173-6FBF96E7C07C}"/>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872" name="【庁舎】&#10;一人当たり面積最大値テキスト">
          <a:extLst>
            <a:ext uri="{FF2B5EF4-FFF2-40B4-BE49-F238E27FC236}">
              <a16:creationId xmlns:a16="http://schemas.microsoft.com/office/drawing/2014/main" id="{491A4B91-2B4D-403E-A15F-CD3C395EE258}"/>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873" name="直線コネクタ 872">
          <a:extLst>
            <a:ext uri="{FF2B5EF4-FFF2-40B4-BE49-F238E27FC236}">
              <a16:creationId xmlns:a16="http://schemas.microsoft.com/office/drawing/2014/main" id="{B32153C7-0753-43A7-97EB-084AD18B2B9E}"/>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874" name="【庁舎】&#10;一人当たり面積平均値テキスト">
          <a:extLst>
            <a:ext uri="{FF2B5EF4-FFF2-40B4-BE49-F238E27FC236}">
              <a16:creationId xmlns:a16="http://schemas.microsoft.com/office/drawing/2014/main" id="{054E7D82-3747-4DFF-804A-FDA1FB4B98C1}"/>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75" name="フローチャート: 判断 874">
          <a:extLst>
            <a:ext uri="{FF2B5EF4-FFF2-40B4-BE49-F238E27FC236}">
              <a16:creationId xmlns:a16="http://schemas.microsoft.com/office/drawing/2014/main" id="{B7FABCED-E3C6-4C15-8EC9-CC29AEC73FA9}"/>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876" name="フローチャート: 判断 875">
          <a:extLst>
            <a:ext uri="{FF2B5EF4-FFF2-40B4-BE49-F238E27FC236}">
              <a16:creationId xmlns:a16="http://schemas.microsoft.com/office/drawing/2014/main" id="{890DD31C-1333-49CA-A945-767116F6C4AD}"/>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877" name="フローチャート: 判断 876">
          <a:extLst>
            <a:ext uri="{FF2B5EF4-FFF2-40B4-BE49-F238E27FC236}">
              <a16:creationId xmlns:a16="http://schemas.microsoft.com/office/drawing/2014/main" id="{8445BE75-8849-4D56-95A3-56E8ED44C241}"/>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878" name="フローチャート: 判断 877">
          <a:extLst>
            <a:ext uri="{FF2B5EF4-FFF2-40B4-BE49-F238E27FC236}">
              <a16:creationId xmlns:a16="http://schemas.microsoft.com/office/drawing/2014/main" id="{080FA441-3C14-4CAF-A564-1FD0DFBF0056}"/>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879" name="フローチャート: 判断 878">
          <a:extLst>
            <a:ext uri="{FF2B5EF4-FFF2-40B4-BE49-F238E27FC236}">
              <a16:creationId xmlns:a16="http://schemas.microsoft.com/office/drawing/2014/main" id="{5BDB94CF-ECA5-4C54-9531-18BEB6901AA3}"/>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E12FDFCB-39CF-411E-A809-C518EF66151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23D2642B-E577-4759-B4AA-C9021CF8B00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B28E3D79-7CB3-4F20-97DD-C9C97281EA1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38BADBC4-A334-4CEC-BDFC-A8E98343BC3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DC7FECEA-9EAE-4DC1-A86E-CB77619C331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142966</xdr:rowOff>
    </xdr:from>
    <xdr:to>
      <xdr:col>116</xdr:col>
      <xdr:colOff>114300</xdr:colOff>
      <xdr:row>107</xdr:row>
      <xdr:rowOff>73116</xdr:rowOff>
    </xdr:to>
    <xdr:sp macro="" textlink="">
      <xdr:nvSpPr>
        <xdr:cNvPr id="885" name="楕円 884">
          <a:extLst>
            <a:ext uri="{FF2B5EF4-FFF2-40B4-BE49-F238E27FC236}">
              <a16:creationId xmlns:a16="http://schemas.microsoft.com/office/drawing/2014/main" id="{5B53DB8F-E7F0-48F9-A19E-A58BC12CB347}"/>
            </a:ext>
          </a:extLst>
        </xdr:cNvPr>
        <xdr:cNvSpPr/>
      </xdr:nvSpPr>
      <xdr:spPr>
        <a:xfrm>
          <a:off x="22110700" y="1831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121393</xdr:rowOff>
    </xdr:from>
    <xdr:ext cx="469744" cy="259045"/>
    <xdr:sp macro="" textlink="">
      <xdr:nvSpPr>
        <xdr:cNvPr id="886" name="【庁舎】&#10;一人当たり面積該当値テキスト">
          <a:extLst>
            <a:ext uri="{FF2B5EF4-FFF2-40B4-BE49-F238E27FC236}">
              <a16:creationId xmlns:a16="http://schemas.microsoft.com/office/drawing/2014/main" id="{F94F1EA7-F415-4BEF-B8CA-89ED1EFB187F}"/>
            </a:ext>
          </a:extLst>
        </xdr:cNvPr>
        <xdr:cNvSpPr txBox="1"/>
      </xdr:nvSpPr>
      <xdr:spPr>
        <a:xfrm>
          <a:off x="22199600" y="182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142966</xdr:rowOff>
    </xdr:from>
    <xdr:to>
      <xdr:col>112</xdr:col>
      <xdr:colOff>38100</xdr:colOff>
      <xdr:row>107</xdr:row>
      <xdr:rowOff>73116</xdr:rowOff>
    </xdr:to>
    <xdr:sp macro="" textlink="">
      <xdr:nvSpPr>
        <xdr:cNvPr id="887" name="楕円 886">
          <a:extLst>
            <a:ext uri="{FF2B5EF4-FFF2-40B4-BE49-F238E27FC236}">
              <a16:creationId xmlns:a16="http://schemas.microsoft.com/office/drawing/2014/main" id="{52AAD1E0-D691-4940-B59E-EB0A85058A5B}"/>
            </a:ext>
          </a:extLst>
        </xdr:cNvPr>
        <xdr:cNvSpPr/>
      </xdr:nvSpPr>
      <xdr:spPr>
        <a:xfrm>
          <a:off x="21272500" y="1831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22316</xdr:rowOff>
    </xdr:from>
    <xdr:to>
      <xdr:col>116</xdr:col>
      <xdr:colOff>63500</xdr:colOff>
      <xdr:row>107</xdr:row>
      <xdr:rowOff>22316</xdr:rowOff>
    </xdr:to>
    <xdr:cxnSp macro="">
      <xdr:nvCxnSpPr>
        <xdr:cNvPr id="888" name="直線コネクタ 887">
          <a:extLst>
            <a:ext uri="{FF2B5EF4-FFF2-40B4-BE49-F238E27FC236}">
              <a16:creationId xmlns:a16="http://schemas.microsoft.com/office/drawing/2014/main" id="{C530B34D-3040-44C4-A524-BD027923FAB9}"/>
            </a:ext>
          </a:extLst>
        </xdr:cNvPr>
        <xdr:cNvCxnSpPr/>
      </xdr:nvCxnSpPr>
      <xdr:spPr>
        <a:xfrm>
          <a:off x="21323300" y="1836746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93980</xdr:rowOff>
    </xdr:from>
    <xdr:to>
      <xdr:col>107</xdr:col>
      <xdr:colOff>101600</xdr:colOff>
      <xdr:row>107</xdr:row>
      <xdr:rowOff>24130</xdr:rowOff>
    </xdr:to>
    <xdr:sp macro="" textlink="">
      <xdr:nvSpPr>
        <xdr:cNvPr id="889" name="楕円 888">
          <a:extLst>
            <a:ext uri="{FF2B5EF4-FFF2-40B4-BE49-F238E27FC236}">
              <a16:creationId xmlns:a16="http://schemas.microsoft.com/office/drawing/2014/main" id="{76CB2B2A-D792-4698-BAFC-FE9D996B863F}"/>
            </a:ext>
          </a:extLst>
        </xdr:cNvPr>
        <xdr:cNvSpPr/>
      </xdr:nvSpPr>
      <xdr:spPr>
        <a:xfrm>
          <a:off x="20383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144780</xdr:rowOff>
    </xdr:from>
    <xdr:to>
      <xdr:col>111</xdr:col>
      <xdr:colOff>177800</xdr:colOff>
      <xdr:row>107</xdr:row>
      <xdr:rowOff>22316</xdr:rowOff>
    </xdr:to>
    <xdr:cxnSp macro="">
      <xdr:nvCxnSpPr>
        <xdr:cNvPr id="890" name="直線コネクタ 889">
          <a:extLst>
            <a:ext uri="{FF2B5EF4-FFF2-40B4-BE49-F238E27FC236}">
              <a16:creationId xmlns:a16="http://schemas.microsoft.com/office/drawing/2014/main" id="{079D6C76-2BE5-4504-846E-C641F9A0B88F}"/>
            </a:ext>
          </a:extLst>
        </xdr:cNvPr>
        <xdr:cNvCxnSpPr/>
      </xdr:nvCxnSpPr>
      <xdr:spPr>
        <a:xfrm>
          <a:off x="20434300" y="1831848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90714</xdr:rowOff>
    </xdr:from>
    <xdr:to>
      <xdr:col>102</xdr:col>
      <xdr:colOff>165100</xdr:colOff>
      <xdr:row>107</xdr:row>
      <xdr:rowOff>20864</xdr:rowOff>
    </xdr:to>
    <xdr:sp macro="" textlink="">
      <xdr:nvSpPr>
        <xdr:cNvPr id="891" name="楕円 890">
          <a:extLst>
            <a:ext uri="{FF2B5EF4-FFF2-40B4-BE49-F238E27FC236}">
              <a16:creationId xmlns:a16="http://schemas.microsoft.com/office/drawing/2014/main" id="{271923E8-80D7-435F-AC1A-E1CA0FBC6A04}"/>
            </a:ext>
          </a:extLst>
        </xdr:cNvPr>
        <xdr:cNvSpPr/>
      </xdr:nvSpPr>
      <xdr:spPr>
        <a:xfrm>
          <a:off x="19494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141514</xdr:rowOff>
    </xdr:from>
    <xdr:to>
      <xdr:col>107</xdr:col>
      <xdr:colOff>50800</xdr:colOff>
      <xdr:row>106</xdr:row>
      <xdr:rowOff>144780</xdr:rowOff>
    </xdr:to>
    <xdr:cxnSp macro="">
      <xdr:nvCxnSpPr>
        <xdr:cNvPr id="892" name="直線コネクタ 891">
          <a:extLst>
            <a:ext uri="{FF2B5EF4-FFF2-40B4-BE49-F238E27FC236}">
              <a16:creationId xmlns:a16="http://schemas.microsoft.com/office/drawing/2014/main" id="{529F1B9A-E541-401F-8808-E5CD1F4028B4}"/>
            </a:ext>
          </a:extLst>
        </xdr:cNvPr>
        <xdr:cNvCxnSpPr/>
      </xdr:nvCxnSpPr>
      <xdr:spPr>
        <a:xfrm>
          <a:off x="19545300" y="1831521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893" name="n_1aveValue【庁舎】&#10;一人当たり面積">
          <a:extLst>
            <a:ext uri="{FF2B5EF4-FFF2-40B4-BE49-F238E27FC236}">
              <a16:creationId xmlns:a16="http://schemas.microsoft.com/office/drawing/2014/main" id="{689E376A-316C-4776-8DB3-47F303296312}"/>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894" name="n_2aveValue【庁舎】&#10;一人当たり面積">
          <a:extLst>
            <a:ext uri="{FF2B5EF4-FFF2-40B4-BE49-F238E27FC236}">
              <a16:creationId xmlns:a16="http://schemas.microsoft.com/office/drawing/2014/main" id="{07FC8D04-9993-45AF-A9DE-4BD9C65B9B65}"/>
            </a:ext>
          </a:extLst>
        </xdr:cNvPr>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895" name="n_3aveValue【庁舎】&#10;一人当たり面積">
          <a:extLst>
            <a:ext uri="{FF2B5EF4-FFF2-40B4-BE49-F238E27FC236}">
              <a16:creationId xmlns:a16="http://schemas.microsoft.com/office/drawing/2014/main" id="{22F4EC91-C0CE-46A8-A1CE-029137D405D6}"/>
            </a:ext>
          </a:extLst>
        </xdr:cNvPr>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896" name="n_4aveValue【庁舎】&#10;一人当たり面積">
          <a:extLst>
            <a:ext uri="{FF2B5EF4-FFF2-40B4-BE49-F238E27FC236}">
              <a16:creationId xmlns:a16="http://schemas.microsoft.com/office/drawing/2014/main" id="{1F685753-A8FC-4711-A0EF-BF3FB133ED63}"/>
            </a:ext>
          </a:extLst>
        </xdr:cNvPr>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64243</xdr:rowOff>
    </xdr:from>
    <xdr:ext cx="469744" cy="259045"/>
    <xdr:sp macro="" textlink="">
      <xdr:nvSpPr>
        <xdr:cNvPr id="897" name="n_1mainValue【庁舎】&#10;一人当たり面積">
          <a:extLst>
            <a:ext uri="{FF2B5EF4-FFF2-40B4-BE49-F238E27FC236}">
              <a16:creationId xmlns:a16="http://schemas.microsoft.com/office/drawing/2014/main" id="{1CA17E9A-ADB7-435B-BAB3-6DE960E8D35F}"/>
            </a:ext>
          </a:extLst>
        </xdr:cNvPr>
        <xdr:cNvSpPr txBox="1"/>
      </xdr:nvSpPr>
      <xdr:spPr>
        <a:xfrm>
          <a:off x="210757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15257</xdr:rowOff>
    </xdr:from>
    <xdr:ext cx="469744" cy="259045"/>
    <xdr:sp macro="" textlink="">
      <xdr:nvSpPr>
        <xdr:cNvPr id="898" name="n_2mainValue【庁舎】&#10;一人当たり面積">
          <a:extLst>
            <a:ext uri="{FF2B5EF4-FFF2-40B4-BE49-F238E27FC236}">
              <a16:creationId xmlns:a16="http://schemas.microsoft.com/office/drawing/2014/main" id="{729C8682-5B95-4AB1-9147-E4C338C9BE0A}"/>
            </a:ext>
          </a:extLst>
        </xdr:cNvPr>
        <xdr:cNvSpPr txBox="1"/>
      </xdr:nvSpPr>
      <xdr:spPr>
        <a:xfrm>
          <a:off x="20199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11991</xdr:rowOff>
    </xdr:from>
    <xdr:ext cx="469744" cy="259045"/>
    <xdr:sp macro="" textlink="">
      <xdr:nvSpPr>
        <xdr:cNvPr id="899" name="n_3mainValue【庁舎】&#10;一人当たり面積">
          <a:extLst>
            <a:ext uri="{FF2B5EF4-FFF2-40B4-BE49-F238E27FC236}">
              <a16:creationId xmlns:a16="http://schemas.microsoft.com/office/drawing/2014/main" id="{64B3E3BB-1574-4DB7-8110-5BE2CAF2208A}"/>
            </a:ext>
          </a:extLst>
        </xdr:cNvPr>
        <xdr:cNvSpPr txBox="1"/>
      </xdr:nvSpPr>
      <xdr:spPr>
        <a:xfrm>
          <a:off x="193104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00" name="正方形/長方形 899">
          <a:extLst>
            <a:ext uri="{FF2B5EF4-FFF2-40B4-BE49-F238E27FC236}">
              <a16:creationId xmlns:a16="http://schemas.microsoft.com/office/drawing/2014/main" id="{1DD12EDE-6143-4E61-8609-BEC3E237385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01" name="正方形/長方形 900">
          <a:extLst>
            <a:ext uri="{FF2B5EF4-FFF2-40B4-BE49-F238E27FC236}">
              <a16:creationId xmlns:a16="http://schemas.microsoft.com/office/drawing/2014/main" id="{8A5860AB-6340-4996-93CF-146E375AE77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02" name="テキスト ボックス 901">
          <a:extLst>
            <a:ext uri="{FF2B5EF4-FFF2-40B4-BE49-F238E27FC236}">
              <a16:creationId xmlns:a16="http://schemas.microsoft.com/office/drawing/2014/main" id="{C4E9F8D1-B2E6-4E4F-A33F-FEC1C93436A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類似団体と比較して、有形固定資産減価償却率が高い施設は、体育館・プール、福祉施設、保健センター・保健所及び消防施設である。特に福祉施設は、昭和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建築された施設が多いため、有形固定資産減価償却率が類似団体と比較しても高い水準で推移している。これらについては、本市の公共施設等総合管理計画及び個別施設計画に基づき、各施設の今後の方針に応じて、経年による機能及び性能の劣化に対して、適切な対策を講じていく。</a:t>
          </a:r>
          <a:endParaRPr lang="ja-JP" altLang="ja-JP" sz="1400">
            <a:effectLst/>
          </a:endParaRPr>
        </a:p>
        <a:p>
          <a:r>
            <a:rPr kumimoji="1" lang="ja-JP" altLang="ja-JP" sz="1100">
              <a:solidFill>
                <a:schemeClr val="dk1"/>
              </a:solidFill>
              <a:effectLst/>
              <a:latin typeface="+mn-lt"/>
              <a:ea typeface="+mn-ea"/>
              <a:cs typeface="+mn-cs"/>
            </a:rPr>
            <a:t>一方で、類似団体と比較して、有形固定資産減価償却率が低い施設は、図書館、市民会館</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庁舎である。これらについては、建築年が新しい施設があるためである。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6" t="s">
        <v>76</v>
      </c>
      <c r="C1" s="416"/>
      <c r="D1" s="416"/>
      <c r="E1" s="416"/>
      <c r="F1" s="416"/>
      <c r="G1" s="416"/>
      <c r="H1" s="416"/>
      <c r="I1" s="416"/>
      <c r="J1" s="416"/>
      <c r="K1" s="416"/>
      <c r="L1" s="416"/>
      <c r="M1" s="416"/>
      <c r="N1" s="416"/>
      <c r="O1" s="416"/>
      <c r="P1" s="416"/>
      <c r="Q1" s="416"/>
      <c r="R1" s="416"/>
      <c r="S1" s="416"/>
      <c r="T1" s="416"/>
      <c r="U1" s="416"/>
      <c r="V1" s="416"/>
      <c r="W1" s="416"/>
      <c r="X1" s="416"/>
      <c r="Y1" s="416"/>
      <c r="Z1" s="416"/>
      <c r="AA1" s="416"/>
      <c r="AB1" s="416"/>
      <c r="AC1" s="416"/>
      <c r="AD1" s="416"/>
      <c r="AE1" s="416"/>
      <c r="AF1" s="416"/>
      <c r="AG1" s="416"/>
      <c r="AH1" s="416"/>
      <c r="AI1" s="416"/>
      <c r="AJ1" s="416"/>
      <c r="AK1" s="416"/>
      <c r="AL1" s="416"/>
      <c r="AM1" s="416"/>
      <c r="AN1" s="416"/>
      <c r="AO1" s="416"/>
      <c r="AP1" s="416"/>
      <c r="AQ1" s="416"/>
      <c r="AR1" s="416"/>
      <c r="AS1" s="416"/>
      <c r="AT1" s="416"/>
      <c r="AU1" s="416"/>
      <c r="AV1" s="416"/>
      <c r="AW1" s="416"/>
      <c r="AX1" s="416"/>
      <c r="AY1" s="416"/>
      <c r="AZ1" s="416"/>
      <c r="BA1" s="416"/>
      <c r="BB1" s="416"/>
      <c r="BC1" s="416"/>
      <c r="BD1" s="416"/>
      <c r="BE1" s="416"/>
      <c r="BF1" s="416"/>
      <c r="BG1" s="416"/>
      <c r="BH1" s="416"/>
      <c r="BI1" s="416"/>
      <c r="BJ1" s="416"/>
      <c r="BK1" s="416"/>
      <c r="BL1" s="416"/>
      <c r="BM1" s="416"/>
      <c r="BN1" s="416"/>
      <c r="BO1" s="416"/>
      <c r="BP1" s="416"/>
      <c r="BQ1" s="416"/>
      <c r="BR1" s="416"/>
      <c r="BS1" s="416"/>
      <c r="BT1" s="416"/>
      <c r="BU1" s="416"/>
      <c r="BV1" s="416"/>
      <c r="BW1" s="416"/>
      <c r="BX1" s="416"/>
      <c r="BY1" s="416"/>
      <c r="BZ1" s="416"/>
      <c r="CA1" s="416"/>
      <c r="CB1" s="416"/>
      <c r="CC1" s="416"/>
      <c r="CD1" s="416"/>
      <c r="CE1" s="416"/>
      <c r="CF1" s="416"/>
      <c r="CG1" s="416"/>
      <c r="CH1" s="416"/>
      <c r="CI1" s="416"/>
      <c r="CJ1" s="416"/>
      <c r="CK1" s="416"/>
      <c r="CL1" s="416"/>
      <c r="CM1" s="416"/>
      <c r="CN1" s="416"/>
      <c r="CO1" s="416"/>
      <c r="CP1" s="416"/>
      <c r="CQ1" s="416"/>
      <c r="CR1" s="416"/>
      <c r="CS1" s="416"/>
      <c r="CT1" s="416"/>
      <c r="CU1" s="416"/>
      <c r="CV1" s="416"/>
      <c r="CW1" s="416"/>
      <c r="CX1" s="416"/>
      <c r="CY1" s="416"/>
      <c r="CZ1" s="416"/>
      <c r="DA1" s="416"/>
      <c r="DB1" s="416"/>
      <c r="DC1" s="416"/>
      <c r="DD1" s="416"/>
      <c r="DE1" s="416"/>
      <c r="DF1" s="416"/>
      <c r="DG1" s="416"/>
      <c r="DH1" s="416"/>
      <c r="DI1" s="416"/>
      <c r="DJ1" s="163"/>
      <c r="DK1" s="163"/>
      <c r="DL1" s="163"/>
      <c r="DM1" s="163"/>
      <c r="DN1" s="163"/>
      <c r="DO1" s="163"/>
    </row>
    <row r="2" spans="1:119" ht="24" thickBot="1" x14ac:dyDescent="0.25">
      <c r="B2" s="164" t="s">
        <v>77</v>
      </c>
      <c r="C2" s="164"/>
      <c r="D2" s="165"/>
    </row>
    <row r="3" spans="1:119" ht="18.75" customHeight="1" thickBot="1" x14ac:dyDescent="0.25">
      <c r="A3" s="163"/>
      <c r="B3" s="417" t="s">
        <v>78</v>
      </c>
      <c r="C3" s="418"/>
      <c r="D3" s="418"/>
      <c r="E3" s="419"/>
      <c r="F3" s="419"/>
      <c r="G3" s="419"/>
      <c r="H3" s="419"/>
      <c r="I3" s="419"/>
      <c r="J3" s="419"/>
      <c r="K3" s="419"/>
      <c r="L3" s="419" t="s">
        <v>79</v>
      </c>
      <c r="M3" s="419"/>
      <c r="N3" s="419"/>
      <c r="O3" s="419"/>
      <c r="P3" s="419"/>
      <c r="Q3" s="419"/>
      <c r="R3" s="426"/>
      <c r="S3" s="426"/>
      <c r="T3" s="426"/>
      <c r="U3" s="426"/>
      <c r="V3" s="427"/>
      <c r="W3" s="401" t="s">
        <v>80</v>
      </c>
      <c r="X3" s="402"/>
      <c r="Y3" s="402"/>
      <c r="Z3" s="402"/>
      <c r="AA3" s="402"/>
      <c r="AB3" s="418"/>
      <c r="AC3" s="426" t="s">
        <v>81</v>
      </c>
      <c r="AD3" s="402"/>
      <c r="AE3" s="402"/>
      <c r="AF3" s="402"/>
      <c r="AG3" s="402"/>
      <c r="AH3" s="402"/>
      <c r="AI3" s="402"/>
      <c r="AJ3" s="402"/>
      <c r="AK3" s="402"/>
      <c r="AL3" s="403"/>
      <c r="AM3" s="401" t="s">
        <v>82</v>
      </c>
      <c r="AN3" s="402"/>
      <c r="AO3" s="402"/>
      <c r="AP3" s="402"/>
      <c r="AQ3" s="402"/>
      <c r="AR3" s="402"/>
      <c r="AS3" s="402"/>
      <c r="AT3" s="402"/>
      <c r="AU3" s="402"/>
      <c r="AV3" s="402"/>
      <c r="AW3" s="402"/>
      <c r="AX3" s="403"/>
      <c r="AY3" s="438" t="s">
        <v>1</v>
      </c>
      <c r="AZ3" s="439"/>
      <c r="BA3" s="439"/>
      <c r="BB3" s="439"/>
      <c r="BC3" s="439"/>
      <c r="BD3" s="439"/>
      <c r="BE3" s="439"/>
      <c r="BF3" s="439"/>
      <c r="BG3" s="439"/>
      <c r="BH3" s="439"/>
      <c r="BI3" s="439"/>
      <c r="BJ3" s="439"/>
      <c r="BK3" s="439"/>
      <c r="BL3" s="439"/>
      <c r="BM3" s="440"/>
      <c r="BN3" s="401" t="s">
        <v>83</v>
      </c>
      <c r="BO3" s="402"/>
      <c r="BP3" s="402"/>
      <c r="BQ3" s="402"/>
      <c r="BR3" s="402"/>
      <c r="BS3" s="402"/>
      <c r="BT3" s="402"/>
      <c r="BU3" s="403"/>
      <c r="BV3" s="401" t="s">
        <v>84</v>
      </c>
      <c r="BW3" s="402"/>
      <c r="BX3" s="402"/>
      <c r="BY3" s="402"/>
      <c r="BZ3" s="402"/>
      <c r="CA3" s="402"/>
      <c r="CB3" s="402"/>
      <c r="CC3" s="403"/>
      <c r="CD3" s="438" t="s">
        <v>1</v>
      </c>
      <c r="CE3" s="439"/>
      <c r="CF3" s="439"/>
      <c r="CG3" s="439"/>
      <c r="CH3" s="439"/>
      <c r="CI3" s="439"/>
      <c r="CJ3" s="439"/>
      <c r="CK3" s="439"/>
      <c r="CL3" s="439"/>
      <c r="CM3" s="439"/>
      <c r="CN3" s="439"/>
      <c r="CO3" s="439"/>
      <c r="CP3" s="439"/>
      <c r="CQ3" s="439"/>
      <c r="CR3" s="439"/>
      <c r="CS3" s="440"/>
      <c r="CT3" s="401" t="s">
        <v>85</v>
      </c>
      <c r="CU3" s="402"/>
      <c r="CV3" s="402"/>
      <c r="CW3" s="402"/>
      <c r="CX3" s="402"/>
      <c r="CY3" s="402"/>
      <c r="CZ3" s="402"/>
      <c r="DA3" s="403"/>
      <c r="DB3" s="401" t="s">
        <v>86</v>
      </c>
      <c r="DC3" s="402"/>
      <c r="DD3" s="402"/>
      <c r="DE3" s="402"/>
      <c r="DF3" s="402"/>
      <c r="DG3" s="402"/>
      <c r="DH3" s="402"/>
      <c r="DI3" s="403"/>
    </row>
    <row r="4" spans="1:119" ht="18.75" customHeight="1" x14ac:dyDescent="0.2">
      <c r="A4" s="163"/>
      <c r="B4" s="420"/>
      <c r="C4" s="421"/>
      <c r="D4" s="421"/>
      <c r="E4" s="422"/>
      <c r="F4" s="422"/>
      <c r="G4" s="422"/>
      <c r="H4" s="422"/>
      <c r="I4" s="422"/>
      <c r="J4" s="422"/>
      <c r="K4" s="422"/>
      <c r="L4" s="422"/>
      <c r="M4" s="422"/>
      <c r="N4" s="422"/>
      <c r="O4" s="422"/>
      <c r="P4" s="422"/>
      <c r="Q4" s="422"/>
      <c r="R4" s="428"/>
      <c r="S4" s="428"/>
      <c r="T4" s="428"/>
      <c r="U4" s="428"/>
      <c r="V4" s="429"/>
      <c r="W4" s="432"/>
      <c r="X4" s="433"/>
      <c r="Y4" s="433"/>
      <c r="Z4" s="433"/>
      <c r="AA4" s="433"/>
      <c r="AB4" s="421"/>
      <c r="AC4" s="428"/>
      <c r="AD4" s="433"/>
      <c r="AE4" s="433"/>
      <c r="AF4" s="433"/>
      <c r="AG4" s="433"/>
      <c r="AH4" s="433"/>
      <c r="AI4" s="433"/>
      <c r="AJ4" s="433"/>
      <c r="AK4" s="433"/>
      <c r="AL4" s="436"/>
      <c r="AM4" s="434"/>
      <c r="AN4" s="435"/>
      <c r="AO4" s="435"/>
      <c r="AP4" s="435"/>
      <c r="AQ4" s="435"/>
      <c r="AR4" s="435"/>
      <c r="AS4" s="435"/>
      <c r="AT4" s="435"/>
      <c r="AU4" s="435"/>
      <c r="AV4" s="435"/>
      <c r="AW4" s="435"/>
      <c r="AX4" s="437"/>
      <c r="AY4" s="404" t="s">
        <v>87</v>
      </c>
      <c r="AZ4" s="405"/>
      <c r="BA4" s="405"/>
      <c r="BB4" s="405"/>
      <c r="BC4" s="405"/>
      <c r="BD4" s="405"/>
      <c r="BE4" s="405"/>
      <c r="BF4" s="405"/>
      <c r="BG4" s="405"/>
      <c r="BH4" s="405"/>
      <c r="BI4" s="405"/>
      <c r="BJ4" s="405"/>
      <c r="BK4" s="405"/>
      <c r="BL4" s="405"/>
      <c r="BM4" s="406"/>
      <c r="BN4" s="407">
        <v>35761760</v>
      </c>
      <c r="BO4" s="408"/>
      <c r="BP4" s="408"/>
      <c r="BQ4" s="408"/>
      <c r="BR4" s="408"/>
      <c r="BS4" s="408"/>
      <c r="BT4" s="408"/>
      <c r="BU4" s="409"/>
      <c r="BV4" s="407">
        <v>30153966</v>
      </c>
      <c r="BW4" s="408"/>
      <c r="BX4" s="408"/>
      <c r="BY4" s="408"/>
      <c r="BZ4" s="408"/>
      <c r="CA4" s="408"/>
      <c r="CB4" s="408"/>
      <c r="CC4" s="409"/>
      <c r="CD4" s="410" t="s">
        <v>88</v>
      </c>
      <c r="CE4" s="411"/>
      <c r="CF4" s="411"/>
      <c r="CG4" s="411"/>
      <c r="CH4" s="411"/>
      <c r="CI4" s="411"/>
      <c r="CJ4" s="411"/>
      <c r="CK4" s="411"/>
      <c r="CL4" s="411"/>
      <c r="CM4" s="411"/>
      <c r="CN4" s="411"/>
      <c r="CO4" s="411"/>
      <c r="CP4" s="411"/>
      <c r="CQ4" s="411"/>
      <c r="CR4" s="411"/>
      <c r="CS4" s="412"/>
      <c r="CT4" s="413">
        <v>13.5</v>
      </c>
      <c r="CU4" s="414"/>
      <c r="CV4" s="414"/>
      <c r="CW4" s="414"/>
      <c r="CX4" s="414"/>
      <c r="CY4" s="414"/>
      <c r="CZ4" s="414"/>
      <c r="DA4" s="415"/>
      <c r="DB4" s="413">
        <v>10.4</v>
      </c>
      <c r="DC4" s="414"/>
      <c r="DD4" s="414"/>
      <c r="DE4" s="414"/>
      <c r="DF4" s="414"/>
      <c r="DG4" s="414"/>
      <c r="DH4" s="414"/>
      <c r="DI4" s="415"/>
    </row>
    <row r="5" spans="1:119" ht="18.75" customHeight="1" x14ac:dyDescent="0.2">
      <c r="A5" s="163"/>
      <c r="B5" s="423"/>
      <c r="C5" s="424"/>
      <c r="D5" s="424"/>
      <c r="E5" s="425"/>
      <c r="F5" s="425"/>
      <c r="G5" s="425"/>
      <c r="H5" s="425"/>
      <c r="I5" s="425"/>
      <c r="J5" s="425"/>
      <c r="K5" s="425"/>
      <c r="L5" s="425"/>
      <c r="M5" s="425"/>
      <c r="N5" s="425"/>
      <c r="O5" s="425"/>
      <c r="P5" s="425"/>
      <c r="Q5" s="425"/>
      <c r="R5" s="430"/>
      <c r="S5" s="430"/>
      <c r="T5" s="430"/>
      <c r="U5" s="430"/>
      <c r="V5" s="431"/>
      <c r="W5" s="434"/>
      <c r="X5" s="435"/>
      <c r="Y5" s="435"/>
      <c r="Z5" s="435"/>
      <c r="AA5" s="435"/>
      <c r="AB5" s="424"/>
      <c r="AC5" s="430"/>
      <c r="AD5" s="435"/>
      <c r="AE5" s="435"/>
      <c r="AF5" s="435"/>
      <c r="AG5" s="435"/>
      <c r="AH5" s="435"/>
      <c r="AI5" s="435"/>
      <c r="AJ5" s="435"/>
      <c r="AK5" s="435"/>
      <c r="AL5" s="437"/>
      <c r="AM5" s="473" t="s">
        <v>89</v>
      </c>
      <c r="AN5" s="474"/>
      <c r="AO5" s="474"/>
      <c r="AP5" s="474"/>
      <c r="AQ5" s="474"/>
      <c r="AR5" s="474"/>
      <c r="AS5" s="474"/>
      <c r="AT5" s="475"/>
      <c r="AU5" s="476" t="s">
        <v>90</v>
      </c>
      <c r="AV5" s="477"/>
      <c r="AW5" s="477"/>
      <c r="AX5" s="477"/>
      <c r="AY5" s="478" t="s">
        <v>91</v>
      </c>
      <c r="AZ5" s="479"/>
      <c r="BA5" s="479"/>
      <c r="BB5" s="479"/>
      <c r="BC5" s="479"/>
      <c r="BD5" s="479"/>
      <c r="BE5" s="479"/>
      <c r="BF5" s="479"/>
      <c r="BG5" s="479"/>
      <c r="BH5" s="479"/>
      <c r="BI5" s="479"/>
      <c r="BJ5" s="479"/>
      <c r="BK5" s="479"/>
      <c r="BL5" s="479"/>
      <c r="BM5" s="480"/>
      <c r="BN5" s="444">
        <v>32207335</v>
      </c>
      <c r="BO5" s="445"/>
      <c r="BP5" s="445"/>
      <c r="BQ5" s="445"/>
      <c r="BR5" s="445"/>
      <c r="BS5" s="445"/>
      <c r="BT5" s="445"/>
      <c r="BU5" s="446"/>
      <c r="BV5" s="444">
        <v>27786678</v>
      </c>
      <c r="BW5" s="445"/>
      <c r="BX5" s="445"/>
      <c r="BY5" s="445"/>
      <c r="BZ5" s="445"/>
      <c r="CA5" s="445"/>
      <c r="CB5" s="445"/>
      <c r="CC5" s="446"/>
      <c r="CD5" s="447" t="s">
        <v>92</v>
      </c>
      <c r="CE5" s="448"/>
      <c r="CF5" s="448"/>
      <c r="CG5" s="448"/>
      <c r="CH5" s="448"/>
      <c r="CI5" s="448"/>
      <c r="CJ5" s="448"/>
      <c r="CK5" s="448"/>
      <c r="CL5" s="448"/>
      <c r="CM5" s="448"/>
      <c r="CN5" s="448"/>
      <c r="CO5" s="448"/>
      <c r="CP5" s="448"/>
      <c r="CQ5" s="448"/>
      <c r="CR5" s="448"/>
      <c r="CS5" s="449"/>
      <c r="CT5" s="441">
        <v>77.5</v>
      </c>
      <c r="CU5" s="442"/>
      <c r="CV5" s="442"/>
      <c r="CW5" s="442"/>
      <c r="CX5" s="442"/>
      <c r="CY5" s="442"/>
      <c r="CZ5" s="442"/>
      <c r="DA5" s="443"/>
      <c r="DB5" s="441">
        <v>84.7</v>
      </c>
      <c r="DC5" s="442"/>
      <c r="DD5" s="442"/>
      <c r="DE5" s="442"/>
      <c r="DF5" s="442"/>
      <c r="DG5" s="442"/>
      <c r="DH5" s="442"/>
      <c r="DI5" s="443"/>
    </row>
    <row r="6" spans="1:119" ht="18.75" customHeight="1" x14ac:dyDescent="0.2">
      <c r="A6" s="163"/>
      <c r="B6" s="450" t="s">
        <v>93</v>
      </c>
      <c r="C6" s="451"/>
      <c r="D6" s="451"/>
      <c r="E6" s="452"/>
      <c r="F6" s="452"/>
      <c r="G6" s="452"/>
      <c r="H6" s="452"/>
      <c r="I6" s="452"/>
      <c r="J6" s="452"/>
      <c r="K6" s="452"/>
      <c r="L6" s="452" t="s">
        <v>94</v>
      </c>
      <c r="M6" s="452"/>
      <c r="N6" s="452"/>
      <c r="O6" s="452"/>
      <c r="P6" s="452"/>
      <c r="Q6" s="452"/>
      <c r="R6" s="456"/>
      <c r="S6" s="456"/>
      <c r="T6" s="456"/>
      <c r="U6" s="456"/>
      <c r="V6" s="457"/>
      <c r="W6" s="460" t="s">
        <v>95</v>
      </c>
      <c r="X6" s="461"/>
      <c r="Y6" s="461"/>
      <c r="Z6" s="461"/>
      <c r="AA6" s="461"/>
      <c r="AB6" s="451"/>
      <c r="AC6" s="464" t="s">
        <v>96</v>
      </c>
      <c r="AD6" s="465"/>
      <c r="AE6" s="465"/>
      <c r="AF6" s="465"/>
      <c r="AG6" s="465"/>
      <c r="AH6" s="465"/>
      <c r="AI6" s="465"/>
      <c r="AJ6" s="465"/>
      <c r="AK6" s="465"/>
      <c r="AL6" s="466"/>
      <c r="AM6" s="473" t="s">
        <v>97</v>
      </c>
      <c r="AN6" s="474"/>
      <c r="AO6" s="474"/>
      <c r="AP6" s="474"/>
      <c r="AQ6" s="474"/>
      <c r="AR6" s="474"/>
      <c r="AS6" s="474"/>
      <c r="AT6" s="475"/>
      <c r="AU6" s="476" t="s">
        <v>98</v>
      </c>
      <c r="AV6" s="477"/>
      <c r="AW6" s="477"/>
      <c r="AX6" s="477"/>
      <c r="AY6" s="478" t="s">
        <v>99</v>
      </c>
      <c r="AZ6" s="479"/>
      <c r="BA6" s="479"/>
      <c r="BB6" s="479"/>
      <c r="BC6" s="479"/>
      <c r="BD6" s="479"/>
      <c r="BE6" s="479"/>
      <c r="BF6" s="479"/>
      <c r="BG6" s="479"/>
      <c r="BH6" s="479"/>
      <c r="BI6" s="479"/>
      <c r="BJ6" s="479"/>
      <c r="BK6" s="479"/>
      <c r="BL6" s="479"/>
      <c r="BM6" s="480"/>
      <c r="BN6" s="444">
        <v>3554425</v>
      </c>
      <c r="BO6" s="445"/>
      <c r="BP6" s="445"/>
      <c r="BQ6" s="445"/>
      <c r="BR6" s="445"/>
      <c r="BS6" s="445"/>
      <c r="BT6" s="445"/>
      <c r="BU6" s="446"/>
      <c r="BV6" s="444">
        <v>2367288</v>
      </c>
      <c r="BW6" s="445"/>
      <c r="BX6" s="445"/>
      <c r="BY6" s="445"/>
      <c r="BZ6" s="445"/>
      <c r="CA6" s="445"/>
      <c r="CB6" s="445"/>
      <c r="CC6" s="446"/>
      <c r="CD6" s="447" t="s">
        <v>100</v>
      </c>
      <c r="CE6" s="448"/>
      <c r="CF6" s="448"/>
      <c r="CG6" s="448"/>
      <c r="CH6" s="448"/>
      <c r="CI6" s="448"/>
      <c r="CJ6" s="448"/>
      <c r="CK6" s="448"/>
      <c r="CL6" s="448"/>
      <c r="CM6" s="448"/>
      <c r="CN6" s="448"/>
      <c r="CO6" s="448"/>
      <c r="CP6" s="448"/>
      <c r="CQ6" s="448"/>
      <c r="CR6" s="448"/>
      <c r="CS6" s="449"/>
      <c r="CT6" s="481">
        <v>77.5</v>
      </c>
      <c r="CU6" s="482"/>
      <c r="CV6" s="482"/>
      <c r="CW6" s="482"/>
      <c r="CX6" s="482"/>
      <c r="CY6" s="482"/>
      <c r="CZ6" s="482"/>
      <c r="DA6" s="483"/>
      <c r="DB6" s="481">
        <v>84.7</v>
      </c>
      <c r="DC6" s="482"/>
      <c r="DD6" s="482"/>
      <c r="DE6" s="482"/>
      <c r="DF6" s="482"/>
      <c r="DG6" s="482"/>
      <c r="DH6" s="482"/>
      <c r="DI6" s="483"/>
    </row>
    <row r="7" spans="1:119" ht="18.75" customHeight="1" x14ac:dyDescent="0.2">
      <c r="A7" s="163"/>
      <c r="B7" s="420"/>
      <c r="C7" s="421"/>
      <c r="D7" s="421"/>
      <c r="E7" s="422"/>
      <c r="F7" s="422"/>
      <c r="G7" s="422"/>
      <c r="H7" s="422"/>
      <c r="I7" s="422"/>
      <c r="J7" s="422"/>
      <c r="K7" s="422"/>
      <c r="L7" s="422"/>
      <c r="M7" s="422"/>
      <c r="N7" s="422"/>
      <c r="O7" s="422"/>
      <c r="P7" s="422"/>
      <c r="Q7" s="422"/>
      <c r="R7" s="428"/>
      <c r="S7" s="428"/>
      <c r="T7" s="428"/>
      <c r="U7" s="428"/>
      <c r="V7" s="429"/>
      <c r="W7" s="432"/>
      <c r="X7" s="433"/>
      <c r="Y7" s="433"/>
      <c r="Z7" s="433"/>
      <c r="AA7" s="433"/>
      <c r="AB7" s="421"/>
      <c r="AC7" s="467"/>
      <c r="AD7" s="468"/>
      <c r="AE7" s="468"/>
      <c r="AF7" s="468"/>
      <c r="AG7" s="468"/>
      <c r="AH7" s="468"/>
      <c r="AI7" s="468"/>
      <c r="AJ7" s="468"/>
      <c r="AK7" s="468"/>
      <c r="AL7" s="469"/>
      <c r="AM7" s="473" t="s">
        <v>101</v>
      </c>
      <c r="AN7" s="474"/>
      <c r="AO7" s="474"/>
      <c r="AP7" s="474"/>
      <c r="AQ7" s="474"/>
      <c r="AR7" s="474"/>
      <c r="AS7" s="474"/>
      <c r="AT7" s="475"/>
      <c r="AU7" s="476" t="s">
        <v>90</v>
      </c>
      <c r="AV7" s="477"/>
      <c r="AW7" s="477"/>
      <c r="AX7" s="477"/>
      <c r="AY7" s="478" t="s">
        <v>102</v>
      </c>
      <c r="AZ7" s="479"/>
      <c r="BA7" s="479"/>
      <c r="BB7" s="479"/>
      <c r="BC7" s="479"/>
      <c r="BD7" s="479"/>
      <c r="BE7" s="479"/>
      <c r="BF7" s="479"/>
      <c r="BG7" s="479"/>
      <c r="BH7" s="479"/>
      <c r="BI7" s="479"/>
      <c r="BJ7" s="479"/>
      <c r="BK7" s="479"/>
      <c r="BL7" s="479"/>
      <c r="BM7" s="480"/>
      <c r="BN7" s="444">
        <v>1041894</v>
      </c>
      <c r="BO7" s="445"/>
      <c r="BP7" s="445"/>
      <c r="BQ7" s="445"/>
      <c r="BR7" s="445"/>
      <c r="BS7" s="445"/>
      <c r="BT7" s="445"/>
      <c r="BU7" s="446"/>
      <c r="BV7" s="444">
        <v>414670</v>
      </c>
      <c r="BW7" s="445"/>
      <c r="BX7" s="445"/>
      <c r="BY7" s="445"/>
      <c r="BZ7" s="445"/>
      <c r="CA7" s="445"/>
      <c r="CB7" s="445"/>
      <c r="CC7" s="446"/>
      <c r="CD7" s="447" t="s">
        <v>103</v>
      </c>
      <c r="CE7" s="448"/>
      <c r="CF7" s="448"/>
      <c r="CG7" s="448"/>
      <c r="CH7" s="448"/>
      <c r="CI7" s="448"/>
      <c r="CJ7" s="448"/>
      <c r="CK7" s="448"/>
      <c r="CL7" s="448"/>
      <c r="CM7" s="448"/>
      <c r="CN7" s="448"/>
      <c r="CO7" s="448"/>
      <c r="CP7" s="448"/>
      <c r="CQ7" s="448"/>
      <c r="CR7" s="448"/>
      <c r="CS7" s="449"/>
      <c r="CT7" s="444">
        <v>18598092</v>
      </c>
      <c r="CU7" s="445"/>
      <c r="CV7" s="445"/>
      <c r="CW7" s="445"/>
      <c r="CX7" s="445"/>
      <c r="CY7" s="445"/>
      <c r="CZ7" s="445"/>
      <c r="DA7" s="446"/>
      <c r="DB7" s="444">
        <v>18774719</v>
      </c>
      <c r="DC7" s="445"/>
      <c r="DD7" s="445"/>
      <c r="DE7" s="445"/>
      <c r="DF7" s="445"/>
      <c r="DG7" s="445"/>
      <c r="DH7" s="445"/>
      <c r="DI7" s="446"/>
    </row>
    <row r="8" spans="1:119" ht="18.75" customHeight="1" thickBot="1" x14ac:dyDescent="0.25">
      <c r="A8" s="163"/>
      <c r="B8" s="453"/>
      <c r="C8" s="454"/>
      <c r="D8" s="454"/>
      <c r="E8" s="455"/>
      <c r="F8" s="455"/>
      <c r="G8" s="455"/>
      <c r="H8" s="455"/>
      <c r="I8" s="455"/>
      <c r="J8" s="455"/>
      <c r="K8" s="455"/>
      <c r="L8" s="455"/>
      <c r="M8" s="455"/>
      <c r="N8" s="455"/>
      <c r="O8" s="455"/>
      <c r="P8" s="455"/>
      <c r="Q8" s="455"/>
      <c r="R8" s="458"/>
      <c r="S8" s="458"/>
      <c r="T8" s="458"/>
      <c r="U8" s="458"/>
      <c r="V8" s="459"/>
      <c r="W8" s="462"/>
      <c r="X8" s="463"/>
      <c r="Y8" s="463"/>
      <c r="Z8" s="463"/>
      <c r="AA8" s="463"/>
      <c r="AB8" s="454"/>
      <c r="AC8" s="470"/>
      <c r="AD8" s="471"/>
      <c r="AE8" s="471"/>
      <c r="AF8" s="471"/>
      <c r="AG8" s="471"/>
      <c r="AH8" s="471"/>
      <c r="AI8" s="471"/>
      <c r="AJ8" s="471"/>
      <c r="AK8" s="471"/>
      <c r="AL8" s="472"/>
      <c r="AM8" s="473" t="s">
        <v>104</v>
      </c>
      <c r="AN8" s="474"/>
      <c r="AO8" s="474"/>
      <c r="AP8" s="474"/>
      <c r="AQ8" s="474"/>
      <c r="AR8" s="474"/>
      <c r="AS8" s="474"/>
      <c r="AT8" s="475"/>
      <c r="AU8" s="476" t="s">
        <v>90</v>
      </c>
      <c r="AV8" s="477"/>
      <c r="AW8" s="477"/>
      <c r="AX8" s="477"/>
      <c r="AY8" s="478" t="s">
        <v>105</v>
      </c>
      <c r="AZ8" s="479"/>
      <c r="BA8" s="479"/>
      <c r="BB8" s="479"/>
      <c r="BC8" s="479"/>
      <c r="BD8" s="479"/>
      <c r="BE8" s="479"/>
      <c r="BF8" s="479"/>
      <c r="BG8" s="479"/>
      <c r="BH8" s="479"/>
      <c r="BI8" s="479"/>
      <c r="BJ8" s="479"/>
      <c r="BK8" s="479"/>
      <c r="BL8" s="479"/>
      <c r="BM8" s="480"/>
      <c r="BN8" s="444">
        <v>2512531</v>
      </c>
      <c r="BO8" s="445"/>
      <c r="BP8" s="445"/>
      <c r="BQ8" s="445"/>
      <c r="BR8" s="445"/>
      <c r="BS8" s="445"/>
      <c r="BT8" s="445"/>
      <c r="BU8" s="446"/>
      <c r="BV8" s="444">
        <v>1952618</v>
      </c>
      <c r="BW8" s="445"/>
      <c r="BX8" s="445"/>
      <c r="BY8" s="445"/>
      <c r="BZ8" s="445"/>
      <c r="CA8" s="445"/>
      <c r="CB8" s="445"/>
      <c r="CC8" s="446"/>
      <c r="CD8" s="447" t="s">
        <v>106</v>
      </c>
      <c r="CE8" s="448"/>
      <c r="CF8" s="448"/>
      <c r="CG8" s="448"/>
      <c r="CH8" s="448"/>
      <c r="CI8" s="448"/>
      <c r="CJ8" s="448"/>
      <c r="CK8" s="448"/>
      <c r="CL8" s="448"/>
      <c r="CM8" s="448"/>
      <c r="CN8" s="448"/>
      <c r="CO8" s="448"/>
      <c r="CP8" s="448"/>
      <c r="CQ8" s="448"/>
      <c r="CR8" s="448"/>
      <c r="CS8" s="449"/>
      <c r="CT8" s="484">
        <v>1.38</v>
      </c>
      <c r="CU8" s="485"/>
      <c r="CV8" s="485"/>
      <c r="CW8" s="485"/>
      <c r="CX8" s="485"/>
      <c r="CY8" s="485"/>
      <c r="CZ8" s="485"/>
      <c r="DA8" s="486"/>
      <c r="DB8" s="484">
        <v>1.34</v>
      </c>
      <c r="DC8" s="485"/>
      <c r="DD8" s="485"/>
      <c r="DE8" s="485"/>
      <c r="DF8" s="485"/>
      <c r="DG8" s="485"/>
      <c r="DH8" s="485"/>
      <c r="DI8" s="486"/>
    </row>
    <row r="9" spans="1:119" ht="18.75" customHeight="1" thickBot="1" x14ac:dyDescent="0.25">
      <c r="A9" s="163"/>
      <c r="B9" s="438" t="s">
        <v>107</v>
      </c>
      <c r="C9" s="439"/>
      <c r="D9" s="439"/>
      <c r="E9" s="439"/>
      <c r="F9" s="439"/>
      <c r="G9" s="439"/>
      <c r="H9" s="439"/>
      <c r="I9" s="439"/>
      <c r="J9" s="439"/>
      <c r="K9" s="487"/>
      <c r="L9" s="488" t="s">
        <v>108</v>
      </c>
      <c r="M9" s="489"/>
      <c r="N9" s="489"/>
      <c r="O9" s="489"/>
      <c r="P9" s="489"/>
      <c r="Q9" s="490"/>
      <c r="R9" s="491">
        <v>61952</v>
      </c>
      <c r="S9" s="492"/>
      <c r="T9" s="492"/>
      <c r="U9" s="492"/>
      <c r="V9" s="493"/>
      <c r="W9" s="401" t="s">
        <v>109</v>
      </c>
      <c r="X9" s="402"/>
      <c r="Y9" s="402"/>
      <c r="Z9" s="402"/>
      <c r="AA9" s="402"/>
      <c r="AB9" s="402"/>
      <c r="AC9" s="402"/>
      <c r="AD9" s="402"/>
      <c r="AE9" s="402"/>
      <c r="AF9" s="402"/>
      <c r="AG9" s="402"/>
      <c r="AH9" s="402"/>
      <c r="AI9" s="402"/>
      <c r="AJ9" s="402"/>
      <c r="AK9" s="402"/>
      <c r="AL9" s="403"/>
      <c r="AM9" s="473" t="s">
        <v>110</v>
      </c>
      <c r="AN9" s="474"/>
      <c r="AO9" s="474"/>
      <c r="AP9" s="474"/>
      <c r="AQ9" s="474"/>
      <c r="AR9" s="474"/>
      <c r="AS9" s="474"/>
      <c r="AT9" s="475"/>
      <c r="AU9" s="476" t="s">
        <v>98</v>
      </c>
      <c r="AV9" s="477"/>
      <c r="AW9" s="477"/>
      <c r="AX9" s="477"/>
      <c r="AY9" s="478" t="s">
        <v>111</v>
      </c>
      <c r="AZ9" s="479"/>
      <c r="BA9" s="479"/>
      <c r="BB9" s="479"/>
      <c r="BC9" s="479"/>
      <c r="BD9" s="479"/>
      <c r="BE9" s="479"/>
      <c r="BF9" s="479"/>
      <c r="BG9" s="479"/>
      <c r="BH9" s="479"/>
      <c r="BI9" s="479"/>
      <c r="BJ9" s="479"/>
      <c r="BK9" s="479"/>
      <c r="BL9" s="479"/>
      <c r="BM9" s="480"/>
      <c r="BN9" s="444">
        <v>559913</v>
      </c>
      <c r="BO9" s="445"/>
      <c r="BP9" s="445"/>
      <c r="BQ9" s="445"/>
      <c r="BR9" s="445"/>
      <c r="BS9" s="445"/>
      <c r="BT9" s="445"/>
      <c r="BU9" s="446"/>
      <c r="BV9" s="444">
        <v>-290953</v>
      </c>
      <c r="BW9" s="445"/>
      <c r="BX9" s="445"/>
      <c r="BY9" s="445"/>
      <c r="BZ9" s="445"/>
      <c r="CA9" s="445"/>
      <c r="CB9" s="445"/>
      <c r="CC9" s="446"/>
      <c r="CD9" s="447" t="s">
        <v>112</v>
      </c>
      <c r="CE9" s="448"/>
      <c r="CF9" s="448"/>
      <c r="CG9" s="448"/>
      <c r="CH9" s="448"/>
      <c r="CI9" s="448"/>
      <c r="CJ9" s="448"/>
      <c r="CK9" s="448"/>
      <c r="CL9" s="448"/>
      <c r="CM9" s="448"/>
      <c r="CN9" s="448"/>
      <c r="CO9" s="448"/>
      <c r="CP9" s="448"/>
      <c r="CQ9" s="448"/>
      <c r="CR9" s="448"/>
      <c r="CS9" s="449"/>
      <c r="CT9" s="441">
        <v>2.7</v>
      </c>
      <c r="CU9" s="442"/>
      <c r="CV9" s="442"/>
      <c r="CW9" s="442"/>
      <c r="CX9" s="442"/>
      <c r="CY9" s="442"/>
      <c r="CZ9" s="442"/>
      <c r="DA9" s="443"/>
      <c r="DB9" s="441">
        <v>3.3</v>
      </c>
      <c r="DC9" s="442"/>
      <c r="DD9" s="442"/>
      <c r="DE9" s="442"/>
      <c r="DF9" s="442"/>
      <c r="DG9" s="442"/>
      <c r="DH9" s="442"/>
      <c r="DI9" s="443"/>
    </row>
    <row r="10" spans="1:119" ht="18.75" customHeight="1" thickBot="1" x14ac:dyDescent="0.25">
      <c r="A10" s="163"/>
      <c r="B10" s="438"/>
      <c r="C10" s="439"/>
      <c r="D10" s="439"/>
      <c r="E10" s="439"/>
      <c r="F10" s="439"/>
      <c r="G10" s="439"/>
      <c r="H10" s="439"/>
      <c r="I10" s="439"/>
      <c r="J10" s="439"/>
      <c r="K10" s="487"/>
      <c r="L10" s="494" t="s">
        <v>113</v>
      </c>
      <c r="M10" s="474"/>
      <c r="N10" s="474"/>
      <c r="O10" s="474"/>
      <c r="P10" s="474"/>
      <c r="Q10" s="475"/>
      <c r="R10" s="495">
        <v>61810</v>
      </c>
      <c r="S10" s="496"/>
      <c r="T10" s="496"/>
      <c r="U10" s="496"/>
      <c r="V10" s="497"/>
      <c r="W10" s="432"/>
      <c r="X10" s="433"/>
      <c r="Y10" s="433"/>
      <c r="Z10" s="433"/>
      <c r="AA10" s="433"/>
      <c r="AB10" s="433"/>
      <c r="AC10" s="433"/>
      <c r="AD10" s="433"/>
      <c r="AE10" s="433"/>
      <c r="AF10" s="433"/>
      <c r="AG10" s="433"/>
      <c r="AH10" s="433"/>
      <c r="AI10" s="433"/>
      <c r="AJ10" s="433"/>
      <c r="AK10" s="433"/>
      <c r="AL10" s="436"/>
      <c r="AM10" s="473" t="s">
        <v>114</v>
      </c>
      <c r="AN10" s="474"/>
      <c r="AO10" s="474"/>
      <c r="AP10" s="474"/>
      <c r="AQ10" s="474"/>
      <c r="AR10" s="474"/>
      <c r="AS10" s="474"/>
      <c r="AT10" s="475"/>
      <c r="AU10" s="476" t="s">
        <v>90</v>
      </c>
      <c r="AV10" s="477"/>
      <c r="AW10" s="477"/>
      <c r="AX10" s="477"/>
      <c r="AY10" s="478" t="s">
        <v>115</v>
      </c>
      <c r="AZ10" s="479"/>
      <c r="BA10" s="479"/>
      <c r="BB10" s="479"/>
      <c r="BC10" s="479"/>
      <c r="BD10" s="479"/>
      <c r="BE10" s="479"/>
      <c r="BF10" s="479"/>
      <c r="BG10" s="479"/>
      <c r="BH10" s="479"/>
      <c r="BI10" s="479"/>
      <c r="BJ10" s="479"/>
      <c r="BK10" s="479"/>
      <c r="BL10" s="479"/>
      <c r="BM10" s="480"/>
      <c r="BN10" s="444">
        <v>1537348</v>
      </c>
      <c r="BO10" s="445"/>
      <c r="BP10" s="445"/>
      <c r="BQ10" s="445"/>
      <c r="BR10" s="445"/>
      <c r="BS10" s="445"/>
      <c r="BT10" s="445"/>
      <c r="BU10" s="446"/>
      <c r="BV10" s="444">
        <v>1348957</v>
      </c>
      <c r="BW10" s="445"/>
      <c r="BX10" s="445"/>
      <c r="BY10" s="445"/>
      <c r="BZ10" s="445"/>
      <c r="CA10" s="445"/>
      <c r="CB10" s="445"/>
      <c r="CC10" s="44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8"/>
      <c r="C11" s="439"/>
      <c r="D11" s="439"/>
      <c r="E11" s="439"/>
      <c r="F11" s="439"/>
      <c r="G11" s="439"/>
      <c r="H11" s="439"/>
      <c r="I11" s="439"/>
      <c r="J11" s="439"/>
      <c r="K11" s="487"/>
      <c r="L11" s="498" t="s">
        <v>117</v>
      </c>
      <c r="M11" s="499"/>
      <c r="N11" s="499"/>
      <c r="O11" s="499"/>
      <c r="P11" s="499"/>
      <c r="Q11" s="500"/>
      <c r="R11" s="501" t="s">
        <v>118</v>
      </c>
      <c r="S11" s="502"/>
      <c r="T11" s="502"/>
      <c r="U11" s="502"/>
      <c r="V11" s="503"/>
      <c r="W11" s="432"/>
      <c r="X11" s="433"/>
      <c r="Y11" s="433"/>
      <c r="Z11" s="433"/>
      <c r="AA11" s="433"/>
      <c r="AB11" s="433"/>
      <c r="AC11" s="433"/>
      <c r="AD11" s="433"/>
      <c r="AE11" s="433"/>
      <c r="AF11" s="433"/>
      <c r="AG11" s="433"/>
      <c r="AH11" s="433"/>
      <c r="AI11" s="433"/>
      <c r="AJ11" s="433"/>
      <c r="AK11" s="433"/>
      <c r="AL11" s="436"/>
      <c r="AM11" s="473" t="s">
        <v>119</v>
      </c>
      <c r="AN11" s="474"/>
      <c r="AO11" s="474"/>
      <c r="AP11" s="474"/>
      <c r="AQ11" s="474"/>
      <c r="AR11" s="474"/>
      <c r="AS11" s="474"/>
      <c r="AT11" s="475"/>
      <c r="AU11" s="476" t="s">
        <v>90</v>
      </c>
      <c r="AV11" s="477"/>
      <c r="AW11" s="477"/>
      <c r="AX11" s="477"/>
      <c r="AY11" s="478" t="s">
        <v>120</v>
      </c>
      <c r="AZ11" s="479"/>
      <c r="BA11" s="479"/>
      <c r="BB11" s="479"/>
      <c r="BC11" s="479"/>
      <c r="BD11" s="479"/>
      <c r="BE11" s="479"/>
      <c r="BF11" s="479"/>
      <c r="BG11" s="479"/>
      <c r="BH11" s="479"/>
      <c r="BI11" s="479"/>
      <c r="BJ11" s="479"/>
      <c r="BK11" s="479"/>
      <c r="BL11" s="479"/>
      <c r="BM11" s="480"/>
      <c r="BN11" s="444">
        <v>0</v>
      </c>
      <c r="BO11" s="445"/>
      <c r="BP11" s="445"/>
      <c r="BQ11" s="445"/>
      <c r="BR11" s="445"/>
      <c r="BS11" s="445"/>
      <c r="BT11" s="445"/>
      <c r="BU11" s="446"/>
      <c r="BV11" s="444">
        <v>0</v>
      </c>
      <c r="BW11" s="445"/>
      <c r="BX11" s="445"/>
      <c r="BY11" s="445"/>
      <c r="BZ11" s="445"/>
      <c r="CA11" s="445"/>
      <c r="CB11" s="445"/>
      <c r="CC11" s="446"/>
      <c r="CD11" s="447" t="s">
        <v>121</v>
      </c>
      <c r="CE11" s="448"/>
      <c r="CF11" s="448"/>
      <c r="CG11" s="448"/>
      <c r="CH11" s="448"/>
      <c r="CI11" s="448"/>
      <c r="CJ11" s="448"/>
      <c r="CK11" s="448"/>
      <c r="CL11" s="448"/>
      <c r="CM11" s="448"/>
      <c r="CN11" s="448"/>
      <c r="CO11" s="448"/>
      <c r="CP11" s="448"/>
      <c r="CQ11" s="448"/>
      <c r="CR11" s="448"/>
      <c r="CS11" s="449"/>
      <c r="CT11" s="484" t="s">
        <v>122</v>
      </c>
      <c r="CU11" s="485"/>
      <c r="CV11" s="485"/>
      <c r="CW11" s="485"/>
      <c r="CX11" s="485"/>
      <c r="CY11" s="485"/>
      <c r="CZ11" s="485"/>
      <c r="DA11" s="486"/>
      <c r="DB11" s="484" t="s">
        <v>122</v>
      </c>
      <c r="DC11" s="485"/>
      <c r="DD11" s="485"/>
      <c r="DE11" s="485"/>
      <c r="DF11" s="485"/>
      <c r="DG11" s="485"/>
      <c r="DH11" s="485"/>
      <c r="DI11" s="486"/>
    </row>
    <row r="12" spans="1:119" ht="18.75" customHeight="1" x14ac:dyDescent="0.2">
      <c r="A12" s="163"/>
      <c r="B12" s="504" t="s">
        <v>123</v>
      </c>
      <c r="C12" s="505"/>
      <c r="D12" s="505"/>
      <c r="E12" s="505"/>
      <c r="F12" s="505"/>
      <c r="G12" s="505"/>
      <c r="H12" s="505"/>
      <c r="I12" s="505"/>
      <c r="J12" s="505"/>
      <c r="K12" s="506"/>
      <c r="L12" s="513" t="s">
        <v>124</v>
      </c>
      <c r="M12" s="514"/>
      <c r="N12" s="514"/>
      <c r="O12" s="514"/>
      <c r="P12" s="514"/>
      <c r="Q12" s="515"/>
      <c r="R12" s="516">
        <v>61408</v>
      </c>
      <c r="S12" s="517"/>
      <c r="T12" s="517"/>
      <c r="U12" s="517"/>
      <c r="V12" s="518"/>
      <c r="W12" s="519" t="s">
        <v>1</v>
      </c>
      <c r="X12" s="477"/>
      <c r="Y12" s="477"/>
      <c r="Z12" s="477"/>
      <c r="AA12" s="477"/>
      <c r="AB12" s="520"/>
      <c r="AC12" s="521" t="s">
        <v>125</v>
      </c>
      <c r="AD12" s="522"/>
      <c r="AE12" s="522"/>
      <c r="AF12" s="522"/>
      <c r="AG12" s="523"/>
      <c r="AH12" s="521" t="s">
        <v>126</v>
      </c>
      <c r="AI12" s="522"/>
      <c r="AJ12" s="522"/>
      <c r="AK12" s="522"/>
      <c r="AL12" s="524"/>
      <c r="AM12" s="473" t="s">
        <v>127</v>
      </c>
      <c r="AN12" s="474"/>
      <c r="AO12" s="474"/>
      <c r="AP12" s="474"/>
      <c r="AQ12" s="474"/>
      <c r="AR12" s="474"/>
      <c r="AS12" s="474"/>
      <c r="AT12" s="475"/>
      <c r="AU12" s="476" t="s">
        <v>90</v>
      </c>
      <c r="AV12" s="477"/>
      <c r="AW12" s="477"/>
      <c r="AX12" s="477"/>
      <c r="AY12" s="478" t="s">
        <v>128</v>
      </c>
      <c r="AZ12" s="479"/>
      <c r="BA12" s="479"/>
      <c r="BB12" s="479"/>
      <c r="BC12" s="479"/>
      <c r="BD12" s="479"/>
      <c r="BE12" s="479"/>
      <c r="BF12" s="479"/>
      <c r="BG12" s="479"/>
      <c r="BH12" s="479"/>
      <c r="BI12" s="479"/>
      <c r="BJ12" s="479"/>
      <c r="BK12" s="479"/>
      <c r="BL12" s="479"/>
      <c r="BM12" s="480"/>
      <c r="BN12" s="444">
        <v>2024803</v>
      </c>
      <c r="BO12" s="445"/>
      <c r="BP12" s="445"/>
      <c r="BQ12" s="445"/>
      <c r="BR12" s="445"/>
      <c r="BS12" s="445"/>
      <c r="BT12" s="445"/>
      <c r="BU12" s="446"/>
      <c r="BV12" s="444">
        <v>1470284</v>
      </c>
      <c r="BW12" s="445"/>
      <c r="BX12" s="445"/>
      <c r="BY12" s="445"/>
      <c r="BZ12" s="445"/>
      <c r="CA12" s="445"/>
      <c r="CB12" s="445"/>
      <c r="CC12" s="446"/>
      <c r="CD12" s="447" t="s">
        <v>129</v>
      </c>
      <c r="CE12" s="448"/>
      <c r="CF12" s="448"/>
      <c r="CG12" s="448"/>
      <c r="CH12" s="448"/>
      <c r="CI12" s="448"/>
      <c r="CJ12" s="448"/>
      <c r="CK12" s="448"/>
      <c r="CL12" s="448"/>
      <c r="CM12" s="448"/>
      <c r="CN12" s="448"/>
      <c r="CO12" s="448"/>
      <c r="CP12" s="448"/>
      <c r="CQ12" s="448"/>
      <c r="CR12" s="448"/>
      <c r="CS12" s="449"/>
      <c r="CT12" s="484" t="s">
        <v>122</v>
      </c>
      <c r="CU12" s="485"/>
      <c r="CV12" s="485"/>
      <c r="CW12" s="485"/>
      <c r="CX12" s="485"/>
      <c r="CY12" s="485"/>
      <c r="CZ12" s="485"/>
      <c r="DA12" s="486"/>
      <c r="DB12" s="484" t="s">
        <v>122</v>
      </c>
      <c r="DC12" s="485"/>
      <c r="DD12" s="485"/>
      <c r="DE12" s="485"/>
      <c r="DF12" s="485"/>
      <c r="DG12" s="485"/>
      <c r="DH12" s="485"/>
      <c r="DI12" s="486"/>
    </row>
    <row r="13" spans="1:119" ht="18.75" customHeight="1" x14ac:dyDescent="0.2">
      <c r="A13" s="163"/>
      <c r="B13" s="507"/>
      <c r="C13" s="508"/>
      <c r="D13" s="508"/>
      <c r="E13" s="508"/>
      <c r="F13" s="508"/>
      <c r="G13" s="508"/>
      <c r="H13" s="508"/>
      <c r="I13" s="508"/>
      <c r="J13" s="508"/>
      <c r="K13" s="509"/>
      <c r="L13" s="178"/>
      <c r="M13" s="535" t="s">
        <v>130</v>
      </c>
      <c r="N13" s="536"/>
      <c r="O13" s="536"/>
      <c r="P13" s="536"/>
      <c r="Q13" s="537"/>
      <c r="R13" s="528">
        <v>58504</v>
      </c>
      <c r="S13" s="529"/>
      <c r="T13" s="529"/>
      <c r="U13" s="529"/>
      <c r="V13" s="530"/>
      <c r="W13" s="460" t="s">
        <v>131</v>
      </c>
      <c r="X13" s="461"/>
      <c r="Y13" s="461"/>
      <c r="Z13" s="461"/>
      <c r="AA13" s="461"/>
      <c r="AB13" s="451"/>
      <c r="AC13" s="495">
        <v>499</v>
      </c>
      <c r="AD13" s="496"/>
      <c r="AE13" s="496"/>
      <c r="AF13" s="496"/>
      <c r="AG13" s="538"/>
      <c r="AH13" s="495">
        <v>532</v>
      </c>
      <c r="AI13" s="496"/>
      <c r="AJ13" s="496"/>
      <c r="AK13" s="496"/>
      <c r="AL13" s="497"/>
      <c r="AM13" s="473" t="s">
        <v>132</v>
      </c>
      <c r="AN13" s="474"/>
      <c r="AO13" s="474"/>
      <c r="AP13" s="474"/>
      <c r="AQ13" s="474"/>
      <c r="AR13" s="474"/>
      <c r="AS13" s="474"/>
      <c r="AT13" s="475"/>
      <c r="AU13" s="476" t="s">
        <v>98</v>
      </c>
      <c r="AV13" s="477"/>
      <c r="AW13" s="477"/>
      <c r="AX13" s="477"/>
      <c r="AY13" s="478" t="s">
        <v>133</v>
      </c>
      <c r="AZ13" s="479"/>
      <c r="BA13" s="479"/>
      <c r="BB13" s="479"/>
      <c r="BC13" s="479"/>
      <c r="BD13" s="479"/>
      <c r="BE13" s="479"/>
      <c r="BF13" s="479"/>
      <c r="BG13" s="479"/>
      <c r="BH13" s="479"/>
      <c r="BI13" s="479"/>
      <c r="BJ13" s="479"/>
      <c r="BK13" s="479"/>
      <c r="BL13" s="479"/>
      <c r="BM13" s="480"/>
      <c r="BN13" s="444">
        <v>72458</v>
      </c>
      <c r="BO13" s="445"/>
      <c r="BP13" s="445"/>
      <c r="BQ13" s="445"/>
      <c r="BR13" s="445"/>
      <c r="BS13" s="445"/>
      <c r="BT13" s="445"/>
      <c r="BU13" s="446"/>
      <c r="BV13" s="444">
        <v>-412280</v>
      </c>
      <c r="BW13" s="445"/>
      <c r="BX13" s="445"/>
      <c r="BY13" s="445"/>
      <c r="BZ13" s="445"/>
      <c r="CA13" s="445"/>
      <c r="CB13" s="445"/>
      <c r="CC13" s="446"/>
      <c r="CD13" s="447" t="s">
        <v>134</v>
      </c>
      <c r="CE13" s="448"/>
      <c r="CF13" s="448"/>
      <c r="CG13" s="448"/>
      <c r="CH13" s="448"/>
      <c r="CI13" s="448"/>
      <c r="CJ13" s="448"/>
      <c r="CK13" s="448"/>
      <c r="CL13" s="448"/>
      <c r="CM13" s="448"/>
      <c r="CN13" s="448"/>
      <c r="CO13" s="448"/>
      <c r="CP13" s="448"/>
      <c r="CQ13" s="448"/>
      <c r="CR13" s="448"/>
      <c r="CS13" s="449"/>
      <c r="CT13" s="441">
        <v>2.5</v>
      </c>
      <c r="CU13" s="442"/>
      <c r="CV13" s="442"/>
      <c r="CW13" s="442"/>
      <c r="CX13" s="442"/>
      <c r="CY13" s="442"/>
      <c r="CZ13" s="442"/>
      <c r="DA13" s="443"/>
      <c r="DB13" s="441">
        <v>2.2000000000000002</v>
      </c>
      <c r="DC13" s="442"/>
      <c r="DD13" s="442"/>
      <c r="DE13" s="442"/>
      <c r="DF13" s="442"/>
      <c r="DG13" s="442"/>
      <c r="DH13" s="442"/>
      <c r="DI13" s="443"/>
    </row>
    <row r="14" spans="1:119" ht="18.75" customHeight="1" thickBot="1" x14ac:dyDescent="0.25">
      <c r="A14" s="163"/>
      <c r="B14" s="507"/>
      <c r="C14" s="508"/>
      <c r="D14" s="508"/>
      <c r="E14" s="508"/>
      <c r="F14" s="508"/>
      <c r="G14" s="508"/>
      <c r="H14" s="508"/>
      <c r="I14" s="508"/>
      <c r="J14" s="508"/>
      <c r="K14" s="509"/>
      <c r="L14" s="525" t="s">
        <v>135</v>
      </c>
      <c r="M14" s="526"/>
      <c r="N14" s="526"/>
      <c r="O14" s="526"/>
      <c r="P14" s="526"/>
      <c r="Q14" s="527"/>
      <c r="R14" s="528">
        <v>61427</v>
      </c>
      <c r="S14" s="529"/>
      <c r="T14" s="529"/>
      <c r="U14" s="529"/>
      <c r="V14" s="530"/>
      <c r="W14" s="434"/>
      <c r="X14" s="435"/>
      <c r="Y14" s="435"/>
      <c r="Z14" s="435"/>
      <c r="AA14" s="435"/>
      <c r="AB14" s="424"/>
      <c r="AC14" s="531">
        <v>1.6</v>
      </c>
      <c r="AD14" s="532"/>
      <c r="AE14" s="532"/>
      <c r="AF14" s="532"/>
      <c r="AG14" s="533"/>
      <c r="AH14" s="531">
        <v>1.9</v>
      </c>
      <c r="AI14" s="532"/>
      <c r="AJ14" s="532"/>
      <c r="AK14" s="532"/>
      <c r="AL14" s="534"/>
      <c r="AM14" s="473"/>
      <c r="AN14" s="474"/>
      <c r="AO14" s="474"/>
      <c r="AP14" s="474"/>
      <c r="AQ14" s="474"/>
      <c r="AR14" s="474"/>
      <c r="AS14" s="474"/>
      <c r="AT14" s="475"/>
      <c r="AU14" s="476"/>
      <c r="AV14" s="477"/>
      <c r="AW14" s="477"/>
      <c r="AX14" s="477"/>
      <c r="AY14" s="478"/>
      <c r="AZ14" s="479"/>
      <c r="BA14" s="479"/>
      <c r="BB14" s="479"/>
      <c r="BC14" s="479"/>
      <c r="BD14" s="479"/>
      <c r="BE14" s="479"/>
      <c r="BF14" s="479"/>
      <c r="BG14" s="479"/>
      <c r="BH14" s="479"/>
      <c r="BI14" s="479"/>
      <c r="BJ14" s="479"/>
      <c r="BK14" s="479"/>
      <c r="BL14" s="479"/>
      <c r="BM14" s="480"/>
      <c r="BN14" s="444"/>
      <c r="BO14" s="445"/>
      <c r="BP14" s="445"/>
      <c r="BQ14" s="445"/>
      <c r="BR14" s="445"/>
      <c r="BS14" s="445"/>
      <c r="BT14" s="445"/>
      <c r="BU14" s="446"/>
      <c r="BV14" s="444"/>
      <c r="BW14" s="445"/>
      <c r="BX14" s="445"/>
      <c r="BY14" s="445"/>
      <c r="BZ14" s="445"/>
      <c r="CA14" s="445"/>
      <c r="CB14" s="445"/>
      <c r="CC14" s="446"/>
      <c r="CD14" s="539" t="s">
        <v>136</v>
      </c>
      <c r="CE14" s="540"/>
      <c r="CF14" s="540"/>
      <c r="CG14" s="540"/>
      <c r="CH14" s="540"/>
      <c r="CI14" s="540"/>
      <c r="CJ14" s="540"/>
      <c r="CK14" s="540"/>
      <c r="CL14" s="540"/>
      <c r="CM14" s="540"/>
      <c r="CN14" s="540"/>
      <c r="CO14" s="540"/>
      <c r="CP14" s="540"/>
      <c r="CQ14" s="540"/>
      <c r="CR14" s="540"/>
      <c r="CS14" s="541"/>
      <c r="CT14" s="542" t="s">
        <v>122</v>
      </c>
      <c r="CU14" s="543"/>
      <c r="CV14" s="543"/>
      <c r="CW14" s="543"/>
      <c r="CX14" s="543"/>
      <c r="CY14" s="543"/>
      <c r="CZ14" s="543"/>
      <c r="DA14" s="544"/>
      <c r="DB14" s="542" t="s">
        <v>122</v>
      </c>
      <c r="DC14" s="543"/>
      <c r="DD14" s="543"/>
      <c r="DE14" s="543"/>
      <c r="DF14" s="543"/>
      <c r="DG14" s="543"/>
      <c r="DH14" s="543"/>
      <c r="DI14" s="544"/>
    </row>
    <row r="15" spans="1:119" ht="18.75" customHeight="1" x14ac:dyDescent="0.2">
      <c r="A15" s="163"/>
      <c r="B15" s="507"/>
      <c r="C15" s="508"/>
      <c r="D15" s="508"/>
      <c r="E15" s="508"/>
      <c r="F15" s="508"/>
      <c r="G15" s="508"/>
      <c r="H15" s="508"/>
      <c r="I15" s="508"/>
      <c r="J15" s="508"/>
      <c r="K15" s="509"/>
      <c r="L15" s="178"/>
      <c r="M15" s="535" t="s">
        <v>130</v>
      </c>
      <c r="N15" s="536"/>
      <c r="O15" s="536"/>
      <c r="P15" s="536"/>
      <c r="Q15" s="537"/>
      <c r="R15" s="528">
        <v>58742</v>
      </c>
      <c r="S15" s="529"/>
      <c r="T15" s="529"/>
      <c r="U15" s="529"/>
      <c r="V15" s="530"/>
      <c r="W15" s="460" t="s">
        <v>137</v>
      </c>
      <c r="X15" s="461"/>
      <c r="Y15" s="461"/>
      <c r="Z15" s="461"/>
      <c r="AA15" s="461"/>
      <c r="AB15" s="451"/>
      <c r="AC15" s="495">
        <v>12252</v>
      </c>
      <c r="AD15" s="496"/>
      <c r="AE15" s="496"/>
      <c r="AF15" s="496"/>
      <c r="AG15" s="538"/>
      <c r="AH15" s="495">
        <v>12088</v>
      </c>
      <c r="AI15" s="496"/>
      <c r="AJ15" s="496"/>
      <c r="AK15" s="496"/>
      <c r="AL15" s="497"/>
      <c r="AM15" s="473"/>
      <c r="AN15" s="474"/>
      <c r="AO15" s="474"/>
      <c r="AP15" s="474"/>
      <c r="AQ15" s="474"/>
      <c r="AR15" s="474"/>
      <c r="AS15" s="474"/>
      <c r="AT15" s="475"/>
      <c r="AU15" s="476"/>
      <c r="AV15" s="477"/>
      <c r="AW15" s="477"/>
      <c r="AX15" s="477"/>
      <c r="AY15" s="404" t="s">
        <v>138</v>
      </c>
      <c r="AZ15" s="405"/>
      <c r="BA15" s="405"/>
      <c r="BB15" s="405"/>
      <c r="BC15" s="405"/>
      <c r="BD15" s="405"/>
      <c r="BE15" s="405"/>
      <c r="BF15" s="405"/>
      <c r="BG15" s="405"/>
      <c r="BH15" s="405"/>
      <c r="BI15" s="405"/>
      <c r="BJ15" s="405"/>
      <c r="BK15" s="405"/>
      <c r="BL15" s="405"/>
      <c r="BM15" s="406"/>
      <c r="BN15" s="407">
        <v>14284462</v>
      </c>
      <c r="BO15" s="408"/>
      <c r="BP15" s="408"/>
      <c r="BQ15" s="408"/>
      <c r="BR15" s="408"/>
      <c r="BS15" s="408"/>
      <c r="BT15" s="408"/>
      <c r="BU15" s="409"/>
      <c r="BV15" s="407">
        <v>14427048</v>
      </c>
      <c r="BW15" s="408"/>
      <c r="BX15" s="408"/>
      <c r="BY15" s="408"/>
      <c r="BZ15" s="408"/>
      <c r="CA15" s="408"/>
      <c r="CB15" s="408"/>
      <c r="CC15" s="409"/>
      <c r="CD15" s="545" t="s">
        <v>139</v>
      </c>
      <c r="CE15" s="546"/>
      <c r="CF15" s="546"/>
      <c r="CG15" s="546"/>
      <c r="CH15" s="546"/>
      <c r="CI15" s="546"/>
      <c r="CJ15" s="546"/>
      <c r="CK15" s="546"/>
      <c r="CL15" s="546"/>
      <c r="CM15" s="546"/>
      <c r="CN15" s="546"/>
      <c r="CO15" s="546"/>
      <c r="CP15" s="546"/>
      <c r="CQ15" s="546"/>
      <c r="CR15" s="546"/>
      <c r="CS15" s="54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7"/>
      <c r="C16" s="508"/>
      <c r="D16" s="508"/>
      <c r="E16" s="508"/>
      <c r="F16" s="508"/>
      <c r="G16" s="508"/>
      <c r="H16" s="508"/>
      <c r="I16" s="508"/>
      <c r="J16" s="508"/>
      <c r="K16" s="509"/>
      <c r="L16" s="525" t="s">
        <v>140</v>
      </c>
      <c r="M16" s="548"/>
      <c r="N16" s="548"/>
      <c r="O16" s="548"/>
      <c r="P16" s="548"/>
      <c r="Q16" s="549"/>
      <c r="R16" s="550" t="s">
        <v>141</v>
      </c>
      <c r="S16" s="551"/>
      <c r="T16" s="551"/>
      <c r="U16" s="551"/>
      <c r="V16" s="552"/>
      <c r="W16" s="434"/>
      <c r="X16" s="435"/>
      <c r="Y16" s="435"/>
      <c r="Z16" s="435"/>
      <c r="AA16" s="435"/>
      <c r="AB16" s="424"/>
      <c r="AC16" s="531">
        <v>40.1</v>
      </c>
      <c r="AD16" s="532"/>
      <c r="AE16" s="532"/>
      <c r="AF16" s="532"/>
      <c r="AG16" s="533"/>
      <c r="AH16" s="531">
        <v>42.1</v>
      </c>
      <c r="AI16" s="532"/>
      <c r="AJ16" s="532"/>
      <c r="AK16" s="532"/>
      <c r="AL16" s="534"/>
      <c r="AM16" s="473"/>
      <c r="AN16" s="474"/>
      <c r="AO16" s="474"/>
      <c r="AP16" s="474"/>
      <c r="AQ16" s="474"/>
      <c r="AR16" s="474"/>
      <c r="AS16" s="474"/>
      <c r="AT16" s="475"/>
      <c r="AU16" s="476"/>
      <c r="AV16" s="477"/>
      <c r="AW16" s="477"/>
      <c r="AX16" s="477"/>
      <c r="AY16" s="478" t="s">
        <v>142</v>
      </c>
      <c r="AZ16" s="479"/>
      <c r="BA16" s="479"/>
      <c r="BB16" s="479"/>
      <c r="BC16" s="479"/>
      <c r="BD16" s="479"/>
      <c r="BE16" s="479"/>
      <c r="BF16" s="479"/>
      <c r="BG16" s="479"/>
      <c r="BH16" s="479"/>
      <c r="BI16" s="479"/>
      <c r="BJ16" s="479"/>
      <c r="BK16" s="479"/>
      <c r="BL16" s="479"/>
      <c r="BM16" s="480"/>
      <c r="BN16" s="444">
        <v>10110820</v>
      </c>
      <c r="BO16" s="445"/>
      <c r="BP16" s="445"/>
      <c r="BQ16" s="445"/>
      <c r="BR16" s="445"/>
      <c r="BS16" s="445"/>
      <c r="BT16" s="445"/>
      <c r="BU16" s="446"/>
      <c r="BV16" s="444">
        <v>9713330</v>
      </c>
      <c r="BW16" s="445"/>
      <c r="BX16" s="445"/>
      <c r="BY16" s="445"/>
      <c r="BZ16" s="445"/>
      <c r="CA16" s="445"/>
      <c r="CB16" s="445"/>
      <c r="CC16" s="446"/>
      <c r="CD16" s="172"/>
      <c r="CE16" s="558"/>
      <c r="CF16" s="558"/>
      <c r="CG16" s="558"/>
      <c r="CH16" s="558"/>
      <c r="CI16" s="558"/>
      <c r="CJ16" s="558"/>
      <c r="CK16" s="558"/>
      <c r="CL16" s="558"/>
      <c r="CM16" s="558"/>
      <c r="CN16" s="558"/>
      <c r="CO16" s="558"/>
      <c r="CP16" s="558"/>
      <c r="CQ16" s="558"/>
      <c r="CR16" s="558"/>
      <c r="CS16" s="559"/>
      <c r="CT16" s="441"/>
      <c r="CU16" s="442"/>
      <c r="CV16" s="442"/>
      <c r="CW16" s="442"/>
      <c r="CX16" s="442"/>
      <c r="CY16" s="442"/>
      <c r="CZ16" s="442"/>
      <c r="DA16" s="443"/>
      <c r="DB16" s="441"/>
      <c r="DC16" s="442"/>
      <c r="DD16" s="442"/>
      <c r="DE16" s="442"/>
      <c r="DF16" s="442"/>
      <c r="DG16" s="442"/>
      <c r="DH16" s="442"/>
      <c r="DI16" s="443"/>
    </row>
    <row r="17" spans="1:113" ht="18.75" customHeight="1" thickBot="1" x14ac:dyDescent="0.25">
      <c r="A17" s="163"/>
      <c r="B17" s="510"/>
      <c r="C17" s="511"/>
      <c r="D17" s="511"/>
      <c r="E17" s="511"/>
      <c r="F17" s="511"/>
      <c r="G17" s="511"/>
      <c r="H17" s="511"/>
      <c r="I17" s="511"/>
      <c r="J17" s="511"/>
      <c r="K17" s="512"/>
      <c r="L17" s="182"/>
      <c r="M17" s="555" t="s">
        <v>143</v>
      </c>
      <c r="N17" s="556"/>
      <c r="O17" s="556"/>
      <c r="P17" s="556"/>
      <c r="Q17" s="557"/>
      <c r="R17" s="550" t="s">
        <v>144</v>
      </c>
      <c r="S17" s="551"/>
      <c r="T17" s="551"/>
      <c r="U17" s="551"/>
      <c r="V17" s="552"/>
      <c r="W17" s="460" t="s">
        <v>145</v>
      </c>
      <c r="X17" s="461"/>
      <c r="Y17" s="461"/>
      <c r="Z17" s="461"/>
      <c r="AA17" s="461"/>
      <c r="AB17" s="451"/>
      <c r="AC17" s="495">
        <v>17770</v>
      </c>
      <c r="AD17" s="496"/>
      <c r="AE17" s="496"/>
      <c r="AF17" s="496"/>
      <c r="AG17" s="538"/>
      <c r="AH17" s="495">
        <v>16074</v>
      </c>
      <c r="AI17" s="496"/>
      <c r="AJ17" s="496"/>
      <c r="AK17" s="496"/>
      <c r="AL17" s="497"/>
      <c r="AM17" s="473"/>
      <c r="AN17" s="474"/>
      <c r="AO17" s="474"/>
      <c r="AP17" s="474"/>
      <c r="AQ17" s="474"/>
      <c r="AR17" s="474"/>
      <c r="AS17" s="474"/>
      <c r="AT17" s="475"/>
      <c r="AU17" s="476"/>
      <c r="AV17" s="477"/>
      <c r="AW17" s="477"/>
      <c r="AX17" s="477"/>
      <c r="AY17" s="478" t="s">
        <v>146</v>
      </c>
      <c r="AZ17" s="479"/>
      <c r="BA17" s="479"/>
      <c r="BB17" s="479"/>
      <c r="BC17" s="479"/>
      <c r="BD17" s="479"/>
      <c r="BE17" s="479"/>
      <c r="BF17" s="479"/>
      <c r="BG17" s="479"/>
      <c r="BH17" s="479"/>
      <c r="BI17" s="479"/>
      <c r="BJ17" s="479"/>
      <c r="BK17" s="479"/>
      <c r="BL17" s="479"/>
      <c r="BM17" s="480"/>
      <c r="BN17" s="444">
        <v>18598092</v>
      </c>
      <c r="BO17" s="445"/>
      <c r="BP17" s="445"/>
      <c r="BQ17" s="445"/>
      <c r="BR17" s="445"/>
      <c r="BS17" s="445"/>
      <c r="BT17" s="445"/>
      <c r="BU17" s="446"/>
      <c r="BV17" s="444">
        <v>18774719</v>
      </c>
      <c r="BW17" s="445"/>
      <c r="BX17" s="445"/>
      <c r="BY17" s="445"/>
      <c r="BZ17" s="445"/>
      <c r="CA17" s="445"/>
      <c r="CB17" s="445"/>
      <c r="CC17" s="446"/>
      <c r="CD17" s="172"/>
      <c r="CE17" s="558"/>
      <c r="CF17" s="558"/>
      <c r="CG17" s="558"/>
      <c r="CH17" s="558"/>
      <c r="CI17" s="558"/>
      <c r="CJ17" s="558"/>
      <c r="CK17" s="558"/>
      <c r="CL17" s="558"/>
      <c r="CM17" s="558"/>
      <c r="CN17" s="558"/>
      <c r="CO17" s="558"/>
      <c r="CP17" s="558"/>
      <c r="CQ17" s="558"/>
      <c r="CR17" s="558"/>
      <c r="CS17" s="559"/>
      <c r="CT17" s="441"/>
      <c r="CU17" s="442"/>
      <c r="CV17" s="442"/>
      <c r="CW17" s="442"/>
      <c r="CX17" s="442"/>
      <c r="CY17" s="442"/>
      <c r="CZ17" s="442"/>
      <c r="DA17" s="443"/>
      <c r="DB17" s="441"/>
      <c r="DC17" s="442"/>
      <c r="DD17" s="442"/>
      <c r="DE17" s="442"/>
      <c r="DF17" s="442"/>
      <c r="DG17" s="442"/>
      <c r="DH17" s="442"/>
      <c r="DI17" s="443"/>
    </row>
    <row r="18" spans="1:113" ht="18.75" customHeight="1" thickBot="1" x14ac:dyDescent="0.25">
      <c r="A18" s="163"/>
      <c r="B18" s="566" t="s">
        <v>147</v>
      </c>
      <c r="C18" s="487"/>
      <c r="D18" s="487"/>
      <c r="E18" s="567"/>
      <c r="F18" s="567"/>
      <c r="G18" s="567"/>
      <c r="H18" s="567"/>
      <c r="I18" s="567"/>
      <c r="J18" s="567"/>
      <c r="K18" s="567"/>
      <c r="L18" s="568">
        <v>32.19</v>
      </c>
      <c r="M18" s="568"/>
      <c r="N18" s="568"/>
      <c r="O18" s="568"/>
      <c r="P18" s="568"/>
      <c r="Q18" s="568"/>
      <c r="R18" s="569"/>
      <c r="S18" s="569"/>
      <c r="T18" s="569"/>
      <c r="U18" s="569"/>
      <c r="V18" s="570"/>
      <c r="W18" s="462"/>
      <c r="X18" s="463"/>
      <c r="Y18" s="463"/>
      <c r="Z18" s="463"/>
      <c r="AA18" s="463"/>
      <c r="AB18" s="454"/>
      <c r="AC18" s="571">
        <v>58.2</v>
      </c>
      <c r="AD18" s="572"/>
      <c r="AE18" s="572"/>
      <c r="AF18" s="572"/>
      <c r="AG18" s="573"/>
      <c r="AH18" s="571">
        <v>56</v>
      </c>
      <c r="AI18" s="572"/>
      <c r="AJ18" s="572"/>
      <c r="AK18" s="572"/>
      <c r="AL18" s="574"/>
      <c r="AM18" s="473"/>
      <c r="AN18" s="474"/>
      <c r="AO18" s="474"/>
      <c r="AP18" s="474"/>
      <c r="AQ18" s="474"/>
      <c r="AR18" s="474"/>
      <c r="AS18" s="474"/>
      <c r="AT18" s="475"/>
      <c r="AU18" s="476"/>
      <c r="AV18" s="477"/>
      <c r="AW18" s="477"/>
      <c r="AX18" s="477"/>
      <c r="AY18" s="478" t="s">
        <v>148</v>
      </c>
      <c r="AZ18" s="479"/>
      <c r="BA18" s="479"/>
      <c r="BB18" s="479"/>
      <c r="BC18" s="479"/>
      <c r="BD18" s="479"/>
      <c r="BE18" s="479"/>
      <c r="BF18" s="479"/>
      <c r="BG18" s="479"/>
      <c r="BH18" s="479"/>
      <c r="BI18" s="479"/>
      <c r="BJ18" s="479"/>
      <c r="BK18" s="479"/>
      <c r="BL18" s="479"/>
      <c r="BM18" s="480"/>
      <c r="BN18" s="444">
        <v>16211536</v>
      </c>
      <c r="BO18" s="445"/>
      <c r="BP18" s="445"/>
      <c r="BQ18" s="445"/>
      <c r="BR18" s="445"/>
      <c r="BS18" s="445"/>
      <c r="BT18" s="445"/>
      <c r="BU18" s="446"/>
      <c r="BV18" s="444">
        <v>15100326</v>
      </c>
      <c r="BW18" s="445"/>
      <c r="BX18" s="445"/>
      <c r="BY18" s="445"/>
      <c r="BZ18" s="445"/>
      <c r="CA18" s="445"/>
      <c r="CB18" s="445"/>
      <c r="CC18" s="446"/>
      <c r="CD18" s="172"/>
      <c r="CE18" s="558"/>
      <c r="CF18" s="558"/>
      <c r="CG18" s="558"/>
      <c r="CH18" s="558"/>
      <c r="CI18" s="558"/>
      <c r="CJ18" s="558"/>
      <c r="CK18" s="558"/>
      <c r="CL18" s="558"/>
      <c r="CM18" s="558"/>
      <c r="CN18" s="558"/>
      <c r="CO18" s="558"/>
      <c r="CP18" s="558"/>
      <c r="CQ18" s="558"/>
      <c r="CR18" s="558"/>
      <c r="CS18" s="559"/>
      <c r="CT18" s="441"/>
      <c r="CU18" s="442"/>
      <c r="CV18" s="442"/>
      <c r="CW18" s="442"/>
      <c r="CX18" s="442"/>
      <c r="CY18" s="442"/>
      <c r="CZ18" s="442"/>
      <c r="DA18" s="443"/>
      <c r="DB18" s="441"/>
      <c r="DC18" s="442"/>
      <c r="DD18" s="442"/>
      <c r="DE18" s="442"/>
      <c r="DF18" s="442"/>
      <c r="DG18" s="442"/>
      <c r="DH18" s="442"/>
      <c r="DI18" s="443"/>
    </row>
    <row r="19" spans="1:113" ht="18.75" customHeight="1" thickBot="1" x14ac:dyDescent="0.25">
      <c r="A19" s="163"/>
      <c r="B19" s="566" t="s">
        <v>149</v>
      </c>
      <c r="C19" s="487"/>
      <c r="D19" s="487"/>
      <c r="E19" s="567"/>
      <c r="F19" s="567"/>
      <c r="G19" s="567"/>
      <c r="H19" s="567"/>
      <c r="I19" s="567"/>
      <c r="J19" s="567"/>
      <c r="K19" s="567"/>
      <c r="L19" s="575">
        <v>1925</v>
      </c>
      <c r="M19" s="575"/>
      <c r="N19" s="575"/>
      <c r="O19" s="575"/>
      <c r="P19" s="575"/>
      <c r="Q19" s="575"/>
      <c r="R19" s="576"/>
      <c r="S19" s="576"/>
      <c r="T19" s="576"/>
      <c r="U19" s="576"/>
      <c r="V19" s="577"/>
      <c r="W19" s="401"/>
      <c r="X19" s="402"/>
      <c r="Y19" s="402"/>
      <c r="Z19" s="402"/>
      <c r="AA19" s="402"/>
      <c r="AB19" s="402"/>
      <c r="AC19" s="553"/>
      <c r="AD19" s="553"/>
      <c r="AE19" s="553"/>
      <c r="AF19" s="553"/>
      <c r="AG19" s="553"/>
      <c r="AH19" s="553"/>
      <c r="AI19" s="553"/>
      <c r="AJ19" s="553"/>
      <c r="AK19" s="553"/>
      <c r="AL19" s="554"/>
      <c r="AM19" s="473"/>
      <c r="AN19" s="474"/>
      <c r="AO19" s="474"/>
      <c r="AP19" s="474"/>
      <c r="AQ19" s="474"/>
      <c r="AR19" s="474"/>
      <c r="AS19" s="474"/>
      <c r="AT19" s="475"/>
      <c r="AU19" s="476"/>
      <c r="AV19" s="477"/>
      <c r="AW19" s="477"/>
      <c r="AX19" s="477"/>
      <c r="AY19" s="478" t="s">
        <v>150</v>
      </c>
      <c r="AZ19" s="479"/>
      <c r="BA19" s="479"/>
      <c r="BB19" s="479"/>
      <c r="BC19" s="479"/>
      <c r="BD19" s="479"/>
      <c r="BE19" s="479"/>
      <c r="BF19" s="479"/>
      <c r="BG19" s="479"/>
      <c r="BH19" s="479"/>
      <c r="BI19" s="479"/>
      <c r="BJ19" s="479"/>
      <c r="BK19" s="479"/>
      <c r="BL19" s="479"/>
      <c r="BM19" s="480"/>
      <c r="BN19" s="444">
        <v>27639002</v>
      </c>
      <c r="BO19" s="445"/>
      <c r="BP19" s="445"/>
      <c r="BQ19" s="445"/>
      <c r="BR19" s="445"/>
      <c r="BS19" s="445"/>
      <c r="BT19" s="445"/>
      <c r="BU19" s="446"/>
      <c r="BV19" s="444">
        <v>23733501</v>
      </c>
      <c r="BW19" s="445"/>
      <c r="BX19" s="445"/>
      <c r="BY19" s="445"/>
      <c r="BZ19" s="445"/>
      <c r="CA19" s="445"/>
      <c r="CB19" s="445"/>
      <c r="CC19" s="446"/>
      <c r="CD19" s="172"/>
      <c r="CE19" s="558"/>
      <c r="CF19" s="558"/>
      <c r="CG19" s="558"/>
      <c r="CH19" s="558"/>
      <c r="CI19" s="558"/>
      <c r="CJ19" s="558"/>
      <c r="CK19" s="558"/>
      <c r="CL19" s="558"/>
      <c r="CM19" s="558"/>
      <c r="CN19" s="558"/>
      <c r="CO19" s="558"/>
      <c r="CP19" s="558"/>
      <c r="CQ19" s="558"/>
      <c r="CR19" s="558"/>
      <c r="CS19" s="559"/>
      <c r="CT19" s="441"/>
      <c r="CU19" s="442"/>
      <c r="CV19" s="442"/>
      <c r="CW19" s="442"/>
      <c r="CX19" s="442"/>
      <c r="CY19" s="442"/>
      <c r="CZ19" s="442"/>
      <c r="DA19" s="443"/>
      <c r="DB19" s="441"/>
      <c r="DC19" s="442"/>
      <c r="DD19" s="442"/>
      <c r="DE19" s="442"/>
      <c r="DF19" s="442"/>
      <c r="DG19" s="442"/>
      <c r="DH19" s="442"/>
      <c r="DI19" s="443"/>
    </row>
    <row r="20" spans="1:113" ht="18.75" customHeight="1" thickBot="1" x14ac:dyDescent="0.25">
      <c r="A20" s="163"/>
      <c r="B20" s="566" t="s">
        <v>151</v>
      </c>
      <c r="C20" s="487"/>
      <c r="D20" s="487"/>
      <c r="E20" s="567"/>
      <c r="F20" s="567"/>
      <c r="G20" s="567"/>
      <c r="H20" s="567"/>
      <c r="I20" s="567"/>
      <c r="J20" s="567"/>
      <c r="K20" s="567"/>
      <c r="L20" s="575">
        <v>24129</v>
      </c>
      <c r="M20" s="575"/>
      <c r="N20" s="575"/>
      <c r="O20" s="575"/>
      <c r="P20" s="575"/>
      <c r="Q20" s="575"/>
      <c r="R20" s="576"/>
      <c r="S20" s="576"/>
      <c r="T20" s="576"/>
      <c r="U20" s="576"/>
      <c r="V20" s="577"/>
      <c r="W20" s="462"/>
      <c r="X20" s="463"/>
      <c r="Y20" s="463"/>
      <c r="Z20" s="463"/>
      <c r="AA20" s="463"/>
      <c r="AB20" s="463"/>
      <c r="AC20" s="578"/>
      <c r="AD20" s="578"/>
      <c r="AE20" s="578"/>
      <c r="AF20" s="578"/>
      <c r="AG20" s="578"/>
      <c r="AH20" s="578"/>
      <c r="AI20" s="578"/>
      <c r="AJ20" s="578"/>
      <c r="AK20" s="578"/>
      <c r="AL20" s="579"/>
      <c r="AM20" s="580"/>
      <c r="AN20" s="499"/>
      <c r="AO20" s="499"/>
      <c r="AP20" s="499"/>
      <c r="AQ20" s="499"/>
      <c r="AR20" s="499"/>
      <c r="AS20" s="499"/>
      <c r="AT20" s="500"/>
      <c r="AU20" s="581"/>
      <c r="AV20" s="582"/>
      <c r="AW20" s="582"/>
      <c r="AX20" s="583"/>
      <c r="AY20" s="478"/>
      <c r="AZ20" s="479"/>
      <c r="BA20" s="479"/>
      <c r="BB20" s="479"/>
      <c r="BC20" s="479"/>
      <c r="BD20" s="479"/>
      <c r="BE20" s="479"/>
      <c r="BF20" s="479"/>
      <c r="BG20" s="479"/>
      <c r="BH20" s="479"/>
      <c r="BI20" s="479"/>
      <c r="BJ20" s="479"/>
      <c r="BK20" s="479"/>
      <c r="BL20" s="479"/>
      <c r="BM20" s="480"/>
      <c r="BN20" s="444"/>
      <c r="BO20" s="445"/>
      <c r="BP20" s="445"/>
      <c r="BQ20" s="445"/>
      <c r="BR20" s="445"/>
      <c r="BS20" s="445"/>
      <c r="BT20" s="445"/>
      <c r="BU20" s="446"/>
      <c r="BV20" s="444"/>
      <c r="BW20" s="445"/>
      <c r="BX20" s="445"/>
      <c r="BY20" s="445"/>
      <c r="BZ20" s="445"/>
      <c r="CA20" s="445"/>
      <c r="CB20" s="445"/>
      <c r="CC20" s="446"/>
      <c r="CD20" s="172"/>
      <c r="CE20" s="558"/>
      <c r="CF20" s="558"/>
      <c r="CG20" s="558"/>
      <c r="CH20" s="558"/>
      <c r="CI20" s="558"/>
      <c r="CJ20" s="558"/>
      <c r="CK20" s="558"/>
      <c r="CL20" s="558"/>
      <c r="CM20" s="558"/>
      <c r="CN20" s="558"/>
      <c r="CO20" s="558"/>
      <c r="CP20" s="558"/>
      <c r="CQ20" s="558"/>
      <c r="CR20" s="558"/>
      <c r="CS20" s="559"/>
      <c r="CT20" s="441"/>
      <c r="CU20" s="442"/>
      <c r="CV20" s="442"/>
      <c r="CW20" s="442"/>
      <c r="CX20" s="442"/>
      <c r="CY20" s="442"/>
      <c r="CZ20" s="442"/>
      <c r="DA20" s="443"/>
      <c r="DB20" s="441"/>
      <c r="DC20" s="442"/>
      <c r="DD20" s="442"/>
      <c r="DE20" s="442"/>
      <c r="DF20" s="442"/>
      <c r="DG20" s="442"/>
      <c r="DH20" s="442"/>
      <c r="DI20" s="443"/>
    </row>
    <row r="21" spans="1:113" ht="18.75" customHeight="1" thickBot="1" x14ac:dyDescent="0.25">
      <c r="A21" s="163"/>
      <c r="B21" s="584" t="s">
        <v>152</v>
      </c>
      <c r="C21" s="585"/>
      <c r="D21" s="585"/>
      <c r="E21" s="585"/>
      <c r="F21" s="585"/>
      <c r="G21" s="585"/>
      <c r="H21" s="585"/>
      <c r="I21" s="585"/>
      <c r="J21" s="585"/>
      <c r="K21" s="585"/>
      <c r="L21" s="585"/>
      <c r="M21" s="585"/>
      <c r="N21" s="585"/>
      <c r="O21" s="585"/>
      <c r="P21" s="585"/>
      <c r="Q21" s="585"/>
      <c r="R21" s="585"/>
      <c r="S21" s="585"/>
      <c r="T21" s="585"/>
      <c r="U21" s="585"/>
      <c r="V21" s="585"/>
      <c r="W21" s="585"/>
      <c r="X21" s="585"/>
      <c r="Y21" s="585"/>
      <c r="Z21" s="585"/>
      <c r="AA21" s="585"/>
      <c r="AB21" s="585"/>
      <c r="AC21" s="585"/>
      <c r="AD21" s="585"/>
      <c r="AE21" s="585"/>
      <c r="AF21" s="585"/>
      <c r="AG21" s="585"/>
      <c r="AH21" s="585"/>
      <c r="AI21" s="585"/>
      <c r="AJ21" s="585"/>
      <c r="AK21" s="585"/>
      <c r="AL21" s="585"/>
      <c r="AM21" s="585"/>
      <c r="AN21" s="585"/>
      <c r="AO21" s="585"/>
      <c r="AP21" s="585"/>
      <c r="AQ21" s="585"/>
      <c r="AR21" s="585"/>
      <c r="AS21" s="585"/>
      <c r="AT21" s="585"/>
      <c r="AU21" s="585"/>
      <c r="AV21" s="585"/>
      <c r="AW21" s="585"/>
      <c r="AX21" s="586"/>
      <c r="AY21" s="560"/>
      <c r="AZ21" s="561"/>
      <c r="BA21" s="561"/>
      <c r="BB21" s="561"/>
      <c r="BC21" s="561"/>
      <c r="BD21" s="561"/>
      <c r="BE21" s="561"/>
      <c r="BF21" s="561"/>
      <c r="BG21" s="561"/>
      <c r="BH21" s="561"/>
      <c r="BI21" s="561"/>
      <c r="BJ21" s="561"/>
      <c r="BK21" s="561"/>
      <c r="BL21" s="561"/>
      <c r="BM21" s="562"/>
      <c r="BN21" s="563"/>
      <c r="BO21" s="564"/>
      <c r="BP21" s="564"/>
      <c r="BQ21" s="564"/>
      <c r="BR21" s="564"/>
      <c r="BS21" s="564"/>
      <c r="BT21" s="564"/>
      <c r="BU21" s="565"/>
      <c r="BV21" s="563"/>
      <c r="BW21" s="564"/>
      <c r="BX21" s="564"/>
      <c r="BY21" s="564"/>
      <c r="BZ21" s="564"/>
      <c r="CA21" s="564"/>
      <c r="CB21" s="564"/>
      <c r="CC21" s="565"/>
      <c r="CD21" s="172"/>
      <c r="CE21" s="558"/>
      <c r="CF21" s="558"/>
      <c r="CG21" s="558"/>
      <c r="CH21" s="558"/>
      <c r="CI21" s="558"/>
      <c r="CJ21" s="558"/>
      <c r="CK21" s="558"/>
      <c r="CL21" s="558"/>
      <c r="CM21" s="558"/>
      <c r="CN21" s="558"/>
      <c r="CO21" s="558"/>
      <c r="CP21" s="558"/>
      <c r="CQ21" s="558"/>
      <c r="CR21" s="558"/>
      <c r="CS21" s="559"/>
      <c r="CT21" s="441"/>
      <c r="CU21" s="442"/>
      <c r="CV21" s="442"/>
      <c r="CW21" s="442"/>
      <c r="CX21" s="442"/>
      <c r="CY21" s="442"/>
      <c r="CZ21" s="442"/>
      <c r="DA21" s="443"/>
      <c r="DB21" s="441"/>
      <c r="DC21" s="442"/>
      <c r="DD21" s="442"/>
      <c r="DE21" s="442"/>
      <c r="DF21" s="442"/>
      <c r="DG21" s="442"/>
      <c r="DH21" s="442"/>
      <c r="DI21" s="443"/>
    </row>
    <row r="22" spans="1:113" ht="18.75" customHeight="1" x14ac:dyDescent="0.2">
      <c r="A22" s="163"/>
      <c r="B22" s="614" t="s">
        <v>153</v>
      </c>
      <c r="C22" s="588"/>
      <c r="D22" s="589"/>
      <c r="E22" s="456" t="s">
        <v>1</v>
      </c>
      <c r="F22" s="461"/>
      <c r="G22" s="461"/>
      <c r="H22" s="461"/>
      <c r="I22" s="461"/>
      <c r="J22" s="461"/>
      <c r="K22" s="451"/>
      <c r="L22" s="456" t="s">
        <v>154</v>
      </c>
      <c r="M22" s="461"/>
      <c r="N22" s="461"/>
      <c r="O22" s="461"/>
      <c r="P22" s="451"/>
      <c r="Q22" s="619" t="s">
        <v>155</v>
      </c>
      <c r="R22" s="620"/>
      <c r="S22" s="620"/>
      <c r="T22" s="620"/>
      <c r="U22" s="620"/>
      <c r="V22" s="621"/>
      <c r="W22" s="587" t="s">
        <v>156</v>
      </c>
      <c r="X22" s="588"/>
      <c r="Y22" s="589"/>
      <c r="Z22" s="456" t="s">
        <v>1</v>
      </c>
      <c r="AA22" s="461"/>
      <c r="AB22" s="461"/>
      <c r="AC22" s="461"/>
      <c r="AD22" s="461"/>
      <c r="AE22" s="461"/>
      <c r="AF22" s="461"/>
      <c r="AG22" s="451"/>
      <c r="AH22" s="625" t="s">
        <v>157</v>
      </c>
      <c r="AI22" s="461"/>
      <c r="AJ22" s="461"/>
      <c r="AK22" s="461"/>
      <c r="AL22" s="451"/>
      <c r="AM22" s="625" t="s">
        <v>158</v>
      </c>
      <c r="AN22" s="626"/>
      <c r="AO22" s="626"/>
      <c r="AP22" s="626"/>
      <c r="AQ22" s="626"/>
      <c r="AR22" s="627"/>
      <c r="AS22" s="619" t="s">
        <v>155</v>
      </c>
      <c r="AT22" s="620"/>
      <c r="AU22" s="620"/>
      <c r="AV22" s="620"/>
      <c r="AW22" s="620"/>
      <c r="AX22" s="631"/>
      <c r="AY22" s="404" t="s">
        <v>159</v>
      </c>
      <c r="AZ22" s="405"/>
      <c r="BA22" s="405"/>
      <c r="BB22" s="405"/>
      <c r="BC22" s="405"/>
      <c r="BD22" s="405"/>
      <c r="BE22" s="405"/>
      <c r="BF22" s="405"/>
      <c r="BG22" s="405"/>
      <c r="BH22" s="405"/>
      <c r="BI22" s="405"/>
      <c r="BJ22" s="405"/>
      <c r="BK22" s="405"/>
      <c r="BL22" s="405"/>
      <c r="BM22" s="406"/>
      <c r="BN22" s="407">
        <v>6160317</v>
      </c>
      <c r="BO22" s="408"/>
      <c r="BP22" s="408"/>
      <c r="BQ22" s="408"/>
      <c r="BR22" s="408"/>
      <c r="BS22" s="408"/>
      <c r="BT22" s="408"/>
      <c r="BU22" s="409"/>
      <c r="BV22" s="407">
        <v>6104568</v>
      </c>
      <c r="BW22" s="408"/>
      <c r="BX22" s="408"/>
      <c r="BY22" s="408"/>
      <c r="BZ22" s="408"/>
      <c r="CA22" s="408"/>
      <c r="CB22" s="408"/>
      <c r="CC22" s="409"/>
      <c r="CD22" s="172"/>
      <c r="CE22" s="558"/>
      <c r="CF22" s="558"/>
      <c r="CG22" s="558"/>
      <c r="CH22" s="558"/>
      <c r="CI22" s="558"/>
      <c r="CJ22" s="558"/>
      <c r="CK22" s="558"/>
      <c r="CL22" s="558"/>
      <c r="CM22" s="558"/>
      <c r="CN22" s="558"/>
      <c r="CO22" s="558"/>
      <c r="CP22" s="558"/>
      <c r="CQ22" s="558"/>
      <c r="CR22" s="558"/>
      <c r="CS22" s="559"/>
      <c r="CT22" s="441"/>
      <c r="CU22" s="442"/>
      <c r="CV22" s="442"/>
      <c r="CW22" s="442"/>
      <c r="CX22" s="442"/>
      <c r="CY22" s="442"/>
      <c r="CZ22" s="442"/>
      <c r="DA22" s="443"/>
      <c r="DB22" s="441"/>
      <c r="DC22" s="442"/>
      <c r="DD22" s="442"/>
      <c r="DE22" s="442"/>
      <c r="DF22" s="442"/>
      <c r="DG22" s="442"/>
      <c r="DH22" s="442"/>
      <c r="DI22" s="443"/>
    </row>
    <row r="23" spans="1:113" ht="18.75" customHeight="1" x14ac:dyDescent="0.2">
      <c r="A23" s="163"/>
      <c r="B23" s="615"/>
      <c r="C23" s="591"/>
      <c r="D23" s="592"/>
      <c r="E23" s="430"/>
      <c r="F23" s="435"/>
      <c r="G23" s="435"/>
      <c r="H23" s="435"/>
      <c r="I23" s="435"/>
      <c r="J23" s="435"/>
      <c r="K23" s="424"/>
      <c r="L23" s="430"/>
      <c r="M23" s="435"/>
      <c r="N23" s="435"/>
      <c r="O23" s="435"/>
      <c r="P23" s="424"/>
      <c r="Q23" s="622"/>
      <c r="R23" s="623"/>
      <c r="S23" s="623"/>
      <c r="T23" s="623"/>
      <c r="U23" s="623"/>
      <c r="V23" s="624"/>
      <c r="W23" s="590"/>
      <c r="X23" s="591"/>
      <c r="Y23" s="592"/>
      <c r="Z23" s="430"/>
      <c r="AA23" s="435"/>
      <c r="AB23" s="435"/>
      <c r="AC23" s="435"/>
      <c r="AD23" s="435"/>
      <c r="AE23" s="435"/>
      <c r="AF23" s="435"/>
      <c r="AG23" s="424"/>
      <c r="AH23" s="430"/>
      <c r="AI23" s="435"/>
      <c r="AJ23" s="435"/>
      <c r="AK23" s="435"/>
      <c r="AL23" s="424"/>
      <c r="AM23" s="628"/>
      <c r="AN23" s="629"/>
      <c r="AO23" s="629"/>
      <c r="AP23" s="629"/>
      <c r="AQ23" s="629"/>
      <c r="AR23" s="630"/>
      <c r="AS23" s="622"/>
      <c r="AT23" s="623"/>
      <c r="AU23" s="623"/>
      <c r="AV23" s="623"/>
      <c r="AW23" s="623"/>
      <c r="AX23" s="632"/>
      <c r="AY23" s="478" t="s">
        <v>160</v>
      </c>
      <c r="AZ23" s="479"/>
      <c r="BA23" s="479"/>
      <c r="BB23" s="479"/>
      <c r="BC23" s="479"/>
      <c r="BD23" s="479"/>
      <c r="BE23" s="479"/>
      <c r="BF23" s="479"/>
      <c r="BG23" s="479"/>
      <c r="BH23" s="479"/>
      <c r="BI23" s="479"/>
      <c r="BJ23" s="479"/>
      <c r="BK23" s="479"/>
      <c r="BL23" s="479"/>
      <c r="BM23" s="480"/>
      <c r="BN23" s="444">
        <v>3641291</v>
      </c>
      <c r="BO23" s="445"/>
      <c r="BP23" s="445"/>
      <c r="BQ23" s="445"/>
      <c r="BR23" s="445"/>
      <c r="BS23" s="445"/>
      <c r="BT23" s="445"/>
      <c r="BU23" s="446"/>
      <c r="BV23" s="444">
        <v>4148046</v>
      </c>
      <c r="BW23" s="445"/>
      <c r="BX23" s="445"/>
      <c r="BY23" s="445"/>
      <c r="BZ23" s="445"/>
      <c r="CA23" s="445"/>
      <c r="CB23" s="445"/>
      <c r="CC23" s="446"/>
      <c r="CD23" s="172"/>
      <c r="CE23" s="558"/>
      <c r="CF23" s="558"/>
      <c r="CG23" s="558"/>
      <c r="CH23" s="558"/>
      <c r="CI23" s="558"/>
      <c r="CJ23" s="558"/>
      <c r="CK23" s="558"/>
      <c r="CL23" s="558"/>
      <c r="CM23" s="558"/>
      <c r="CN23" s="558"/>
      <c r="CO23" s="558"/>
      <c r="CP23" s="558"/>
      <c r="CQ23" s="558"/>
      <c r="CR23" s="558"/>
      <c r="CS23" s="559"/>
      <c r="CT23" s="441"/>
      <c r="CU23" s="442"/>
      <c r="CV23" s="442"/>
      <c r="CW23" s="442"/>
      <c r="CX23" s="442"/>
      <c r="CY23" s="442"/>
      <c r="CZ23" s="442"/>
      <c r="DA23" s="443"/>
      <c r="DB23" s="441"/>
      <c r="DC23" s="442"/>
      <c r="DD23" s="442"/>
      <c r="DE23" s="442"/>
      <c r="DF23" s="442"/>
      <c r="DG23" s="442"/>
      <c r="DH23" s="442"/>
      <c r="DI23" s="443"/>
    </row>
    <row r="24" spans="1:113" ht="18.75" customHeight="1" thickBot="1" x14ac:dyDescent="0.25">
      <c r="A24" s="163"/>
      <c r="B24" s="615"/>
      <c r="C24" s="591"/>
      <c r="D24" s="592"/>
      <c r="E24" s="494" t="s">
        <v>161</v>
      </c>
      <c r="F24" s="474"/>
      <c r="G24" s="474"/>
      <c r="H24" s="474"/>
      <c r="I24" s="474"/>
      <c r="J24" s="474"/>
      <c r="K24" s="475"/>
      <c r="L24" s="495">
        <v>1</v>
      </c>
      <c r="M24" s="496"/>
      <c r="N24" s="496"/>
      <c r="O24" s="496"/>
      <c r="P24" s="538"/>
      <c r="Q24" s="495">
        <v>9230</v>
      </c>
      <c r="R24" s="496"/>
      <c r="S24" s="496"/>
      <c r="T24" s="496"/>
      <c r="U24" s="496"/>
      <c r="V24" s="538"/>
      <c r="W24" s="590"/>
      <c r="X24" s="591"/>
      <c r="Y24" s="592"/>
      <c r="Z24" s="494" t="s">
        <v>162</v>
      </c>
      <c r="AA24" s="474"/>
      <c r="AB24" s="474"/>
      <c r="AC24" s="474"/>
      <c r="AD24" s="474"/>
      <c r="AE24" s="474"/>
      <c r="AF24" s="474"/>
      <c r="AG24" s="475"/>
      <c r="AH24" s="495">
        <v>391</v>
      </c>
      <c r="AI24" s="496"/>
      <c r="AJ24" s="496"/>
      <c r="AK24" s="496"/>
      <c r="AL24" s="538"/>
      <c r="AM24" s="495">
        <v>1174564</v>
      </c>
      <c r="AN24" s="496"/>
      <c r="AO24" s="496"/>
      <c r="AP24" s="496"/>
      <c r="AQ24" s="496"/>
      <c r="AR24" s="538"/>
      <c r="AS24" s="495">
        <v>3004</v>
      </c>
      <c r="AT24" s="496"/>
      <c r="AU24" s="496"/>
      <c r="AV24" s="496"/>
      <c r="AW24" s="496"/>
      <c r="AX24" s="497"/>
      <c r="AY24" s="560" t="s">
        <v>163</v>
      </c>
      <c r="AZ24" s="561"/>
      <c r="BA24" s="561"/>
      <c r="BB24" s="561"/>
      <c r="BC24" s="561"/>
      <c r="BD24" s="561"/>
      <c r="BE24" s="561"/>
      <c r="BF24" s="561"/>
      <c r="BG24" s="561"/>
      <c r="BH24" s="561"/>
      <c r="BI24" s="561"/>
      <c r="BJ24" s="561"/>
      <c r="BK24" s="561"/>
      <c r="BL24" s="561"/>
      <c r="BM24" s="562"/>
      <c r="BN24" s="444">
        <v>5974256</v>
      </c>
      <c r="BO24" s="445"/>
      <c r="BP24" s="445"/>
      <c r="BQ24" s="445"/>
      <c r="BR24" s="445"/>
      <c r="BS24" s="445"/>
      <c r="BT24" s="445"/>
      <c r="BU24" s="446"/>
      <c r="BV24" s="444">
        <v>5819055</v>
      </c>
      <c r="BW24" s="445"/>
      <c r="BX24" s="445"/>
      <c r="BY24" s="445"/>
      <c r="BZ24" s="445"/>
      <c r="CA24" s="445"/>
      <c r="CB24" s="445"/>
      <c r="CC24" s="446"/>
      <c r="CD24" s="172"/>
      <c r="CE24" s="558"/>
      <c r="CF24" s="558"/>
      <c r="CG24" s="558"/>
      <c r="CH24" s="558"/>
      <c r="CI24" s="558"/>
      <c r="CJ24" s="558"/>
      <c r="CK24" s="558"/>
      <c r="CL24" s="558"/>
      <c r="CM24" s="558"/>
      <c r="CN24" s="558"/>
      <c r="CO24" s="558"/>
      <c r="CP24" s="558"/>
      <c r="CQ24" s="558"/>
      <c r="CR24" s="558"/>
      <c r="CS24" s="559"/>
      <c r="CT24" s="441"/>
      <c r="CU24" s="442"/>
      <c r="CV24" s="442"/>
      <c r="CW24" s="442"/>
      <c r="CX24" s="442"/>
      <c r="CY24" s="442"/>
      <c r="CZ24" s="442"/>
      <c r="DA24" s="443"/>
      <c r="DB24" s="441"/>
      <c r="DC24" s="442"/>
      <c r="DD24" s="442"/>
      <c r="DE24" s="442"/>
      <c r="DF24" s="442"/>
      <c r="DG24" s="442"/>
      <c r="DH24" s="442"/>
      <c r="DI24" s="443"/>
    </row>
    <row r="25" spans="1:113" ht="18.75" customHeight="1" x14ac:dyDescent="0.2">
      <c r="A25" s="163"/>
      <c r="B25" s="615"/>
      <c r="C25" s="591"/>
      <c r="D25" s="592"/>
      <c r="E25" s="494" t="s">
        <v>164</v>
      </c>
      <c r="F25" s="474"/>
      <c r="G25" s="474"/>
      <c r="H25" s="474"/>
      <c r="I25" s="474"/>
      <c r="J25" s="474"/>
      <c r="K25" s="475"/>
      <c r="L25" s="495">
        <v>1</v>
      </c>
      <c r="M25" s="496"/>
      <c r="N25" s="496"/>
      <c r="O25" s="496"/>
      <c r="P25" s="538"/>
      <c r="Q25" s="495">
        <v>7610</v>
      </c>
      <c r="R25" s="496"/>
      <c r="S25" s="496"/>
      <c r="T25" s="496"/>
      <c r="U25" s="496"/>
      <c r="V25" s="538"/>
      <c r="W25" s="590"/>
      <c r="X25" s="591"/>
      <c r="Y25" s="592"/>
      <c r="Z25" s="494" t="s">
        <v>165</v>
      </c>
      <c r="AA25" s="474"/>
      <c r="AB25" s="474"/>
      <c r="AC25" s="474"/>
      <c r="AD25" s="474"/>
      <c r="AE25" s="474"/>
      <c r="AF25" s="474"/>
      <c r="AG25" s="475"/>
      <c r="AH25" s="495" t="s">
        <v>122</v>
      </c>
      <c r="AI25" s="496"/>
      <c r="AJ25" s="496"/>
      <c r="AK25" s="496"/>
      <c r="AL25" s="538"/>
      <c r="AM25" s="495" t="s">
        <v>122</v>
      </c>
      <c r="AN25" s="496"/>
      <c r="AO25" s="496"/>
      <c r="AP25" s="496"/>
      <c r="AQ25" s="496"/>
      <c r="AR25" s="538"/>
      <c r="AS25" s="495" t="s">
        <v>122</v>
      </c>
      <c r="AT25" s="496"/>
      <c r="AU25" s="496"/>
      <c r="AV25" s="496"/>
      <c r="AW25" s="496"/>
      <c r="AX25" s="497"/>
      <c r="AY25" s="404" t="s">
        <v>166</v>
      </c>
      <c r="AZ25" s="405"/>
      <c r="BA25" s="405"/>
      <c r="BB25" s="405"/>
      <c r="BC25" s="405"/>
      <c r="BD25" s="405"/>
      <c r="BE25" s="405"/>
      <c r="BF25" s="405"/>
      <c r="BG25" s="405"/>
      <c r="BH25" s="405"/>
      <c r="BI25" s="405"/>
      <c r="BJ25" s="405"/>
      <c r="BK25" s="405"/>
      <c r="BL25" s="405"/>
      <c r="BM25" s="406"/>
      <c r="BN25" s="407">
        <v>4895747</v>
      </c>
      <c r="BO25" s="408"/>
      <c r="BP25" s="408"/>
      <c r="BQ25" s="408"/>
      <c r="BR25" s="408"/>
      <c r="BS25" s="408"/>
      <c r="BT25" s="408"/>
      <c r="BU25" s="409"/>
      <c r="BV25" s="407">
        <v>5056704</v>
      </c>
      <c r="BW25" s="408"/>
      <c r="BX25" s="408"/>
      <c r="BY25" s="408"/>
      <c r="BZ25" s="408"/>
      <c r="CA25" s="408"/>
      <c r="CB25" s="408"/>
      <c r="CC25" s="409"/>
      <c r="CD25" s="172"/>
      <c r="CE25" s="558"/>
      <c r="CF25" s="558"/>
      <c r="CG25" s="558"/>
      <c r="CH25" s="558"/>
      <c r="CI25" s="558"/>
      <c r="CJ25" s="558"/>
      <c r="CK25" s="558"/>
      <c r="CL25" s="558"/>
      <c r="CM25" s="558"/>
      <c r="CN25" s="558"/>
      <c r="CO25" s="558"/>
      <c r="CP25" s="558"/>
      <c r="CQ25" s="558"/>
      <c r="CR25" s="558"/>
      <c r="CS25" s="559"/>
      <c r="CT25" s="441"/>
      <c r="CU25" s="442"/>
      <c r="CV25" s="442"/>
      <c r="CW25" s="442"/>
      <c r="CX25" s="442"/>
      <c r="CY25" s="442"/>
      <c r="CZ25" s="442"/>
      <c r="DA25" s="443"/>
      <c r="DB25" s="441"/>
      <c r="DC25" s="442"/>
      <c r="DD25" s="442"/>
      <c r="DE25" s="442"/>
      <c r="DF25" s="442"/>
      <c r="DG25" s="442"/>
      <c r="DH25" s="442"/>
      <c r="DI25" s="443"/>
    </row>
    <row r="26" spans="1:113" ht="18.75" customHeight="1" x14ac:dyDescent="0.2">
      <c r="A26" s="163"/>
      <c r="B26" s="615"/>
      <c r="C26" s="591"/>
      <c r="D26" s="592"/>
      <c r="E26" s="494" t="s">
        <v>167</v>
      </c>
      <c r="F26" s="474"/>
      <c r="G26" s="474"/>
      <c r="H26" s="474"/>
      <c r="I26" s="474"/>
      <c r="J26" s="474"/>
      <c r="K26" s="475"/>
      <c r="L26" s="495">
        <v>1</v>
      </c>
      <c r="M26" s="496"/>
      <c r="N26" s="496"/>
      <c r="O26" s="496"/>
      <c r="P26" s="538"/>
      <c r="Q26" s="495">
        <v>6910</v>
      </c>
      <c r="R26" s="496"/>
      <c r="S26" s="496"/>
      <c r="T26" s="496"/>
      <c r="U26" s="496"/>
      <c r="V26" s="538"/>
      <c r="W26" s="590"/>
      <c r="X26" s="591"/>
      <c r="Y26" s="592"/>
      <c r="Z26" s="494" t="s">
        <v>168</v>
      </c>
      <c r="AA26" s="596"/>
      <c r="AB26" s="596"/>
      <c r="AC26" s="596"/>
      <c r="AD26" s="596"/>
      <c r="AE26" s="596"/>
      <c r="AF26" s="596"/>
      <c r="AG26" s="597"/>
      <c r="AH26" s="495">
        <v>2</v>
      </c>
      <c r="AI26" s="496"/>
      <c r="AJ26" s="496"/>
      <c r="AK26" s="496"/>
      <c r="AL26" s="538"/>
      <c r="AM26" s="495" t="s">
        <v>169</v>
      </c>
      <c r="AN26" s="496"/>
      <c r="AO26" s="496"/>
      <c r="AP26" s="496"/>
      <c r="AQ26" s="496"/>
      <c r="AR26" s="538"/>
      <c r="AS26" s="495" t="s">
        <v>169</v>
      </c>
      <c r="AT26" s="496"/>
      <c r="AU26" s="496"/>
      <c r="AV26" s="496"/>
      <c r="AW26" s="496"/>
      <c r="AX26" s="497"/>
      <c r="AY26" s="447" t="s">
        <v>170</v>
      </c>
      <c r="AZ26" s="448"/>
      <c r="BA26" s="448"/>
      <c r="BB26" s="448"/>
      <c r="BC26" s="448"/>
      <c r="BD26" s="448"/>
      <c r="BE26" s="448"/>
      <c r="BF26" s="448"/>
      <c r="BG26" s="448"/>
      <c r="BH26" s="448"/>
      <c r="BI26" s="448"/>
      <c r="BJ26" s="448"/>
      <c r="BK26" s="448"/>
      <c r="BL26" s="448"/>
      <c r="BM26" s="449"/>
      <c r="BN26" s="444" t="s">
        <v>122</v>
      </c>
      <c r="BO26" s="445"/>
      <c r="BP26" s="445"/>
      <c r="BQ26" s="445"/>
      <c r="BR26" s="445"/>
      <c r="BS26" s="445"/>
      <c r="BT26" s="445"/>
      <c r="BU26" s="446"/>
      <c r="BV26" s="444" t="s">
        <v>122</v>
      </c>
      <c r="BW26" s="445"/>
      <c r="BX26" s="445"/>
      <c r="BY26" s="445"/>
      <c r="BZ26" s="445"/>
      <c r="CA26" s="445"/>
      <c r="CB26" s="445"/>
      <c r="CC26" s="446"/>
      <c r="CD26" s="172"/>
      <c r="CE26" s="558"/>
      <c r="CF26" s="558"/>
      <c r="CG26" s="558"/>
      <c r="CH26" s="558"/>
      <c r="CI26" s="558"/>
      <c r="CJ26" s="558"/>
      <c r="CK26" s="558"/>
      <c r="CL26" s="558"/>
      <c r="CM26" s="558"/>
      <c r="CN26" s="558"/>
      <c r="CO26" s="558"/>
      <c r="CP26" s="558"/>
      <c r="CQ26" s="558"/>
      <c r="CR26" s="558"/>
      <c r="CS26" s="559"/>
      <c r="CT26" s="441"/>
      <c r="CU26" s="442"/>
      <c r="CV26" s="442"/>
      <c r="CW26" s="442"/>
      <c r="CX26" s="442"/>
      <c r="CY26" s="442"/>
      <c r="CZ26" s="442"/>
      <c r="DA26" s="443"/>
      <c r="DB26" s="441"/>
      <c r="DC26" s="442"/>
      <c r="DD26" s="442"/>
      <c r="DE26" s="442"/>
      <c r="DF26" s="442"/>
      <c r="DG26" s="442"/>
      <c r="DH26" s="442"/>
      <c r="DI26" s="443"/>
    </row>
    <row r="27" spans="1:113" ht="18.75" customHeight="1" thickBot="1" x14ac:dyDescent="0.25">
      <c r="A27" s="163"/>
      <c r="B27" s="615"/>
      <c r="C27" s="591"/>
      <c r="D27" s="592"/>
      <c r="E27" s="494" t="s">
        <v>171</v>
      </c>
      <c r="F27" s="474"/>
      <c r="G27" s="474"/>
      <c r="H27" s="474"/>
      <c r="I27" s="474"/>
      <c r="J27" s="474"/>
      <c r="K27" s="475"/>
      <c r="L27" s="495">
        <v>1</v>
      </c>
      <c r="M27" s="496"/>
      <c r="N27" s="496"/>
      <c r="O27" s="496"/>
      <c r="P27" s="538"/>
      <c r="Q27" s="495">
        <v>5020</v>
      </c>
      <c r="R27" s="496"/>
      <c r="S27" s="496"/>
      <c r="T27" s="496"/>
      <c r="U27" s="496"/>
      <c r="V27" s="538"/>
      <c r="W27" s="590"/>
      <c r="X27" s="591"/>
      <c r="Y27" s="592"/>
      <c r="Z27" s="494" t="s">
        <v>172</v>
      </c>
      <c r="AA27" s="474"/>
      <c r="AB27" s="474"/>
      <c r="AC27" s="474"/>
      <c r="AD27" s="474"/>
      <c r="AE27" s="474"/>
      <c r="AF27" s="474"/>
      <c r="AG27" s="475"/>
      <c r="AH27" s="495">
        <v>5</v>
      </c>
      <c r="AI27" s="496"/>
      <c r="AJ27" s="496"/>
      <c r="AK27" s="496"/>
      <c r="AL27" s="538"/>
      <c r="AM27" s="495">
        <v>15325</v>
      </c>
      <c r="AN27" s="496"/>
      <c r="AO27" s="496"/>
      <c r="AP27" s="496"/>
      <c r="AQ27" s="496"/>
      <c r="AR27" s="538"/>
      <c r="AS27" s="495">
        <v>3065</v>
      </c>
      <c r="AT27" s="496"/>
      <c r="AU27" s="496"/>
      <c r="AV27" s="496"/>
      <c r="AW27" s="496"/>
      <c r="AX27" s="497"/>
      <c r="AY27" s="539" t="s">
        <v>173</v>
      </c>
      <c r="AZ27" s="540"/>
      <c r="BA27" s="540"/>
      <c r="BB27" s="540"/>
      <c r="BC27" s="540"/>
      <c r="BD27" s="540"/>
      <c r="BE27" s="540"/>
      <c r="BF27" s="540"/>
      <c r="BG27" s="540"/>
      <c r="BH27" s="540"/>
      <c r="BI27" s="540"/>
      <c r="BJ27" s="540"/>
      <c r="BK27" s="540"/>
      <c r="BL27" s="540"/>
      <c r="BM27" s="541"/>
      <c r="BN27" s="563">
        <v>522720</v>
      </c>
      <c r="BO27" s="564"/>
      <c r="BP27" s="564"/>
      <c r="BQ27" s="564"/>
      <c r="BR27" s="564"/>
      <c r="BS27" s="564"/>
      <c r="BT27" s="564"/>
      <c r="BU27" s="565"/>
      <c r="BV27" s="563">
        <v>522518</v>
      </c>
      <c r="BW27" s="564"/>
      <c r="BX27" s="564"/>
      <c r="BY27" s="564"/>
      <c r="BZ27" s="564"/>
      <c r="CA27" s="564"/>
      <c r="CB27" s="564"/>
      <c r="CC27" s="565"/>
      <c r="CD27" s="166"/>
      <c r="CE27" s="558"/>
      <c r="CF27" s="558"/>
      <c r="CG27" s="558"/>
      <c r="CH27" s="558"/>
      <c r="CI27" s="558"/>
      <c r="CJ27" s="558"/>
      <c r="CK27" s="558"/>
      <c r="CL27" s="558"/>
      <c r="CM27" s="558"/>
      <c r="CN27" s="558"/>
      <c r="CO27" s="558"/>
      <c r="CP27" s="558"/>
      <c r="CQ27" s="558"/>
      <c r="CR27" s="558"/>
      <c r="CS27" s="559"/>
      <c r="CT27" s="441"/>
      <c r="CU27" s="442"/>
      <c r="CV27" s="442"/>
      <c r="CW27" s="442"/>
      <c r="CX27" s="442"/>
      <c r="CY27" s="442"/>
      <c r="CZ27" s="442"/>
      <c r="DA27" s="443"/>
      <c r="DB27" s="441"/>
      <c r="DC27" s="442"/>
      <c r="DD27" s="442"/>
      <c r="DE27" s="442"/>
      <c r="DF27" s="442"/>
      <c r="DG27" s="442"/>
      <c r="DH27" s="442"/>
      <c r="DI27" s="443"/>
    </row>
    <row r="28" spans="1:113" ht="18.75" customHeight="1" x14ac:dyDescent="0.2">
      <c r="A28" s="163"/>
      <c r="B28" s="615"/>
      <c r="C28" s="591"/>
      <c r="D28" s="592"/>
      <c r="E28" s="494" t="s">
        <v>174</v>
      </c>
      <c r="F28" s="474"/>
      <c r="G28" s="474"/>
      <c r="H28" s="474"/>
      <c r="I28" s="474"/>
      <c r="J28" s="474"/>
      <c r="K28" s="475"/>
      <c r="L28" s="495">
        <v>1</v>
      </c>
      <c r="M28" s="496"/>
      <c r="N28" s="496"/>
      <c r="O28" s="496"/>
      <c r="P28" s="538"/>
      <c r="Q28" s="495">
        <v>4300</v>
      </c>
      <c r="R28" s="496"/>
      <c r="S28" s="496"/>
      <c r="T28" s="496"/>
      <c r="U28" s="496"/>
      <c r="V28" s="538"/>
      <c r="W28" s="590"/>
      <c r="X28" s="591"/>
      <c r="Y28" s="592"/>
      <c r="Z28" s="494" t="s">
        <v>175</v>
      </c>
      <c r="AA28" s="474"/>
      <c r="AB28" s="474"/>
      <c r="AC28" s="474"/>
      <c r="AD28" s="474"/>
      <c r="AE28" s="474"/>
      <c r="AF28" s="474"/>
      <c r="AG28" s="475"/>
      <c r="AH28" s="495" t="s">
        <v>122</v>
      </c>
      <c r="AI28" s="496"/>
      <c r="AJ28" s="496"/>
      <c r="AK28" s="496"/>
      <c r="AL28" s="538"/>
      <c r="AM28" s="495" t="s">
        <v>122</v>
      </c>
      <c r="AN28" s="496"/>
      <c r="AO28" s="496"/>
      <c r="AP28" s="496"/>
      <c r="AQ28" s="496"/>
      <c r="AR28" s="538"/>
      <c r="AS28" s="495" t="s">
        <v>122</v>
      </c>
      <c r="AT28" s="496"/>
      <c r="AU28" s="496"/>
      <c r="AV28" s="496"/>
      <c r="AW28" s="496"/>
      <c r="AX28" s="497"/>
      <c r="AY28" s="598" t="s">
        <v>176</v>
      </c>
      <c r="AZ28" s="599"/>
      <c r="BA28" s="599"/>
      <c r="BB28" s="600"/>
      <c r="BC28" s="404" t="s">
        <v>46</v>
      </c>
      <c r="BD28" s="405"/>
      <c r="BE28" s="405"/>
      <c r="BF28" s="405"/>
      <c r="BG28" s="405"/>
      <c r="BH28" s="405"/>
      <c r="BI28" s="405"/>
      <c r="BJ28" s="405"/>
      <c r="BK28" s="405"/>
      <c r="BL28" s="405"/>
      <c r="BM28" s="406"/>
      <c r="BN28" s="407">
        <v>7047195</v>
      </c>
      <c r="BO28" s="408"/>
      <c r="BP28" s="408"/>
      <c r="BQ28" s="408"/>
      <c r="BR28" s="408"/>
      <c r="BS28" s="408"/>
      <c r="BT28" s="408"/>
      <c r="BU28" s="409"/>
      <c r="BV28" s="407">
        <v>7534650</v>
      </c>
      <c r="BW28" s="408"/>
      <c r="BX28" s="408"/>
      <c r="BY28" s="408"/>
      <c r="BZ28" s="408"/>
      <c r="CA28" s="408"/>
      <c r="CB28" s="408"/>
      <c r="CC28" s="409"/>
      <c r="CD28" s="172"/>
      <c r="CE28" s="558"/>
      <c r="CF28" s="558"/>
      <c r="CG28" s="558"/>
      <c r="CH28" s="558"/>
      <c r="CI28" s="558"/>
      <c r="CJ28" s="558"/>
      <c r="CK28" s="558"/>
      <c r="CL28" s="558"/>
      <c r="CM28" s="558"/>
      <c r="CN28" s="558"/>
      <c r="CO28" s="558"/>
      <c r="CP28" s="558"/>
      <c r="CQ28" s="558"/>
      <c r="CR28" s="558"/>
      <c r="CS28" s="559"/>
      <c r="CT28" s="441"/>
      <c r="CU28" s="442"/>
      <c r="CV28" s="442"/>
      <c r="CW28" s="442"/>
      <c r="CX28" s="442"/>
      <c r="CY28" s="442"/>
      <c r="CZ28" s="442"/>
      <c r="DA28" s="443"/>
      <c r="DB28" s="441"/>
      <c r="DC28" s="442"/>
      <c r="DD28" s="442"/>
      <c r="DE28" s="442"/>
      <c r="DF28" s="442"/>
      <c r="DG28" s="442"/>
      <c r="DH28" s="442"/>
      <c r="DI28" s="443"/>
    </row>
    <row r="29" spans="1:113" ht="18.75" customHeight="1" x14ac:dyDescent="0.2">
      <c r="A29" s="163"/>
      <c r="B29" s="615"/>
      <c r="C29" s="591"/>
      <c r="D29" s="592"/>
      <c r="E29" s="494" t="s">
        <v>177</v>
      </c>
      <c r="F29" s="474"/>
      <c r="G29" s="474"/>
      <c r="H29" s="474"/>
      <c r="I29" s="474"/>
      <c r="J29" s="474"/>
      <c r="K29" s="475"/>
      <c r="L29" s="495">
        <v>18</v>
      </c>
      <c r="M29" s="496"/>
      <c r="N29" s="496"/>
      <c r="O29" s="496"/>
      <c r="P29" s="538"/>
      <c r="Q29" s="495">
        <v>3900</v>
      </c>
      <c r="R29" s="496"/>
      <c r="S29" s="496"/>
      <c r="T29" s="496"/>
      <c r="U29" s="496"/>
      <c r="V29" s="538"/>
      <c r="W29" s="593"/>
      <c r="X29" s="594"/>
      <c r="Y29" s="595"/>
      <c r="Z29" s="494" t="s">
        <v>178</v>
      </c>
      <c r="AA29" s="474"/>
      <c r="AB29" s="474"/>
      <c r="AC29" s="474"/>
      <c r="AD29" s="474"/>
      <c r="AE29" s="474"/>
      <c r="AF29" s="474"/>
      <c r="AG29" s="475"/>
      <c r="AH29" s="495">
        <v>396</v>
      </c>
      <c r="AI29" s="496"/>
      <c r="AJ29" s="496"/>
      <c r="AK29" s="496"/>
      <c r="AL29" s="538"/>
      <c r="AM29" s="495">
        <v>1189889</v>
      </c>
      <c r="AN29" s="496"/>
      <c r="AO29" s="496"/>
      <c r="AP29" s="496"/>
      <c r="AQ29" s="496"/>
      <c r="AR29" s="538"/>
      <c r="AS29" s="495">
        <v>3005</v>
      </c>
      <c r="AT29" s="496"/>
      <c r="AU29" s="496"/>
      <c r="AV29" s="496"/>
      <c r="AW29" s="496"/>
      <c r="AX29" s="497"/>
      <c r="AY29" s="601"/>
      <c r="AZ29" s="602"/>
      <c r="BA29" s="602"/>
      <c r="BB29" s="603"/>
      <c r="BC29" s="478" t="s">
        <v>179</v>
      </c>
      <c r="BD29" s="479"/>
      <c r="BE29" s="479"/>
      <c r="BF29" s="479"/>
      <c r="BG29" s="479"/>
      <c r="BH29" s="479"/>
      <c r="BI29" s="479"/>
      <c r="BJ29" s="479"/>
      <c r="BK29" s="479"/>
      <c r="BL29" s="479"/>
      <c r="BM29" s="480"/>
      <c r="BN29" s="444">
        <v>145154</v>
      </c>
      <c r="BO29" s="445"/>
      <c r="BP29" s="445"/>
      <c r="BQ29" s="445"/>
      <c r="BR29" s="445"/>
      <c r="BS29" s="445"/>
      <c r="BT29" s="445"/>
      <c r="BU29" s="446"/>
      <c r="BV29" s="444">
        <v>144607</v>
      </c>
      <c r="BW29" s="445"/>
      <c r="BX29" s="445"/>
      <c r="BY29" s="445"/>
      <c r="BZ29" s="445"/>
      <c r="CA29" s="445"/>
      <c r="CB29" s="445"/>
      <c r="CC29" s="446"/>
      <c r="CD29" s="166"/>
      <c r="CE29" s="558"/>
      <c r="CF29" s="558"/>
      <c r="CG29" s="558"/>
      <c r="CH29" s="558"/>
      <c r="CI29" s="558"/>
      <c r="CJ29" s="558"/>
      <c r="CK29" s="558"/>
      <c r="CL29" s="558"/>
      <c r="CM29" s="558"/>
      <c r="CN29" s="558"/>
      <c r="CO29" s="558"/>
      <c r="CP29" s="558"/>
      <c r="CQ29" s="558"/>
      <c r="CR29" s="558"/>
      <c r="CS29" s="559"/>
      <c r="CT29" s="441"/>
      <c r="CU29" s="442"/>
      <c r="CV29" s="442"/>
      <c r="CW29" s="442"/>
      <c r="CX29" s="442"/>
      <c r="CY29" s="442"/>
      <c r="CZ29" s="442"/>
      <c r="DA29" s="443"/>
      <c r="DB29" s="441"/>
      <c r="DC29" s="442"/>
      <c r="DD29" s="442"/>
      <c r="DE29" s="442"/>
      <c r="DF29" s="442"/>
      <c r="DG29" s="442"/>
      <c r="DH29" s="442"/>
      <c r="DI29" s="443"/>
    </row>
    <row r="30" spans="1:113" ht="18.75" customHeight="1" thickBot="1" x14ac:dyDescent="0.25">
      <c r="A30" s="163"/>
      <c r="B30" s="616"/>
      <c r="C30" s="617"/>
      <c r="D30" s="618"/>
      <c r="E30" s="498"/>
      <c r="F30" s="499"/>
      <c r="G30" s="499"/>
      <c r="H30" s="499"/>
      <c r="I30" s="499"/>
      <c r="J30" s="499"/>
      <c r="K30" s="500"/>
      <c r="L30" s="608"/>
      <c r="M30" s="609"/>
      <c r="N30" s="609"/>
      <c r="O30" s="609"/>
      <c r="P30" s="610"/>
      <c r="Q30" s="608"/>
      <c r="R30" s="609"/>
      <c r="S30" s="609"/>
      <c r="T30" s="609"/>
      <c r="U30" s="609"/>
      <c r="V30" s="610"/>
      <c r="W30" s="611" t="s">
        <v>180</v>
      </c>
      <c r="X30" s="612"/>
      <c r="Y30" s="612"/>
      <c r="Z30" s="612"/>
      <c r="AA30" s="612"/>
      <c r="AB30" s="612"/>
      <c r="AC30" s="612"/>
      <c r="AD30" s="612"/>
      <c r="AE30" s="612"/>
      <c r="AF30" s="612"/>
      <c r="AG30" s="613"/>
      <c r="AH30" s="571">
        <v>97.2</v>
      </c>
      <c r="AI30" s="572"/>
      <c r="AJ30" s="572"/>
      <c r="AK30" s="572"/>
      <c r="AL30" s="572"/>
      <c r="AM30" s="572"/>
      <c r="AN30" s="572"/>
      <c r="AO30" s="572"/>
      <c r="AP30" s="572"/>
      <c r="AQ30" s="572"/>
      <c r="AR30" s="572"/>
      <c r="AS30" s="572"/>
      <c r="AT30" s="572"/>
      <c r="AU30" s="572"/>
      <c r="AV30" s="572"/>
      <c r="AW30" s="572"/>
      <c r="AX30" s="574"/>
      <c r="AY30" s="604"/>
      <c r="AZ30" s="605"/>
      <c r="BA30" s="605"/>
      <c r="BB30" s="606"/>
      <c r="BC30" s="560" t="s">
        <v>48</v>
      </c>
      <c r="BD30" s="561"/>
      <c r="BE30" s="561"/>
      <c r="BF30" s="561"/>
      <c r="BG30" s="561"/>
      <c r="BH30" s="561"/>
      <c r="BI30" s="561"/>
      <c r="BJ30" s="561"/>
      <c r="BK30" s="561"/>
      <c r="BL30" s="561"/>
      <c r="BM30" s="562"/>
      <c r="BN30" s="563">
        <v>12121943</v>
      </c>
      <c r="BO30" s="564"/>
      <c r="BP30" s="564"/>
      <c r="BQ30" s="564"/>
      <c r="BR30" s="564"/>
      <c r="BS30" s="564"/>
      <c r="BT30" s="564"/>
      <c r="BU30" s="565"/>
      <c r="BV30" s="563">
        <v>11989755</v>
      </c>
      <c r="BW30" s="564"/>
      <c r="BX30" s="564"/>
      <c r="BY30" s="564"/>
      <c r="BZ30" s="564"/>
      <c r="CA30" s="564"/>
      <c r="CB30" s="564"/>
      <c r="CC30" s="56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7" t="s">
        <v>181</v>
      </c>
      <c r="D32" s="607"/>
      <c r="E32" s="607"/>
      <c r="F32" s="607"/>
      <c r="G32" s="607"/>
      <c r="H32" s="607"/>
      <c r="I32" s="607"/>
      <c r="J32" s="607"/>
      <c r="K32" s="607"/>
      <c r="L32" s="607"/>
      <c r="M32" s="607"/>
      <c r="N32" s="607"/>
      <c r="O32" s="607"/>
      <c r="P32" s="607"/>
      <c r="Q32" s="607"/>
      <c r="R32" s="607"/>
      <c r="S32" s="607"/>
      <c r="U32" s="448" t="s">
        <v>182</v>
      </c>
      <c r="V32" s="448"/>
      <c r="W32" s="448"/>
      <c r="X32" s="448"/>
      <c r="Y32" s="448"/>
      <c r="Z32" s="448"/>
      <c r="AA32" s="448"/>
      <c r="AB32" s="448"/>
      <c r="AC32" s="448"/>
      <c r="AD32" s="448"/>
      <c r="AE32" s="448"/>
      <c r="AF32" s="448"/>
      <c r="AG32" s="448"/>
      <c r="AH32" s="448"/>
      <c r="AI32" s="448"/>
      <c r="AJ32" s="448"/>
      <c r="AK32" s="448"/>
      <c r="AM32" s="448" t="s">
        <v>183</v>
      </c>
      <c r="AN32" s="448"/>
      <c r="AO32" s="448"/>
      <c r="AP32" s="448"/>
      <c r="AQ32" s="448"/>
      <c r="AR32" s="448"/>
      <c r="AS32" s="448"/>
      <c r="AT32" s="448"/>
      <c r="AU32" s="448"/>
      <c r="AV32" s="448"/>
      <c r="AW32" s="448"/>
      <c r="AX32" s="448"/>
      <c r="AY32" s="448"/>
      <c r="AZ32" s="448"/>
      <c r="BA32" s="448"/>
      <c r="BB32" s="448"/>
      <c r="BC32" s="448"/>
      <c r="BE32" s="448" t="s">
        <v>184</v>
      </c>
      <c r="BF32" s="448"/>
      <c r="BG32" s="448"/>
      <c r="BH32" s="448"/>
      <c r="BI32" s="448"/>
      <c r="BJ32" s="448"/>
      <c r="BK32" s="448"/>
      <c r="BL32" s="448"/>
      <c r="BM32" s="448"/>
      <c r="BN32" s="448"/>
      <c r="BO32" s="448"/>
      <c r="BP32" s="448"/>
      <c r="BQ32" s="448"/>
      <c r="BR32" s="448"/>
      <c r="BS32" s="448"/>
      <c r="BT32" s="448"/>
      <c r="BU32" s="448"/>
      <c r="BW32" s="448" t="s">
        <v>185</v>
      </c>
      <c r="BX32" s="448"/>
      <c r="BY32" s="448"/>
      <c r="BZ32" s="448"/>
      <c r="CA32" s="448"/>
      <c r="CB32" s="448"/>
      <c r="CC32" s="448"/>
      <c r="CD32" s="448"/>
      <c r="CE32" s="448"/>
      <c r="CF32" s="448"/>
      <c r="CG32" s="448"/>
      <c r="CH32" s="448"/>
      <c r="CI32" s="448"/>
      <c r="CJ32" s="448"/>
      <c r="CK32" s="448"/>
      <c r="CL32" s="448"/>
      <c r="CM32" s="448"/>
      <c r="CO32" s="448" t="s">
        <v>186</v>
      </c>
      <c r="CP32" s="448"/>
      <c r="CQ32" s="448"/>
      <c r="CR32" s="448"/>
      <c r="CS32" s="448"/>
      <c r="CT32" s="448"/>
      <c r="CU32" s="448"/>
      <c r="CV32" s="448"/>
      <c r="CW32" s="448"/>
      <c r="CX32" s="448"/>
      <c r="CY32" s="448"/>
      <c r="CZ32" s="448"/>
      <c r="DA32" s="448"/>
      <c r="DB32" s="448"/>
      <c r="DC32" s="448"/>
      <c r="DD32" s="448"/>
      <c r="DE32" s="448"/>
      <c r="DI32" s="189"/>
    </row>
    <row r="33" spans="1:113" ht="13.5" customHeight="1" x14ac:dyDescent="0.2">
      <c r="A33" s="163"/>
      <c r="B33" s="190"/>
      <c r="C33" s="468" t="s">
        <v>187</v>
      </c>
      <c r="D33" s="468"/>
      <c r="E33" s="433" t="s">
        <v>188</v>
      </c>
      <c r="F33" s="433"/>
      <c r="G33" s="433"/>
      <c r="H33" s="433"/>
      <c r="I33" s="433"/>
      <c r="J33" s="433"/>
      <c r="K33" s="433"/>
      <c r="L33" s="433"/>
      <c r="M33" s="433"/>
      <c r="N33" s="433"/>
      <c r="O33" s="433"/>
      <c r="P33" s="433"/>
      <c r="Q33" s="433"/>
      <c r="R33" s="433"/>
      <c r="S33" s="433"/>
      <c r="T33" s="167"/>
      <c r="U33" s="468" t="s">
        <v>187</v>
      </c>
      <c r="V33" s="468"/>
      <c r="W33" s="433" t="s">
        <v>188</v>
      </c>
      <c r="X33" s="433"/>
      <c r="Y33" s="433"/>
      <c r="Z33" s="433"/>
      <c r="AA33" s="433"/>
      <c r="AB33" s="433"/>
      <c r="AC33" s="433"/>
      <c r="AD33" s="433"/>
      <c r="AE33" s="433"/>
      <c r="AF33" s="433"/>
      <c r="AG33" s="433"/>
      <c r="AH33" s="433"/>
      <c r="AI33" s="433"/>
      <c r="AJ33" s="433"/>
      <c r="AK33" s="433"/>
      <c r="AL33" s="167"/>
      <c r="AM33" s="468" t="s">
        <v>187</v>
      </c>
      <c r="AN33" s="468"/>
      <c r="AO33" s="433" t="s">
        <v>188</v>
      </c>
      <c r="AP33" s="433"/>
      <c r="AQ33" s="433"/>
      <c r="AR33" s="433"/>
      <c r="AS33" s="433"/>
      <c r="AT33" s="433"/>
      <c r="AU33" s="433"/>
      <c r="AV33" s="433"/>
      <c r="AW33" s="433"/>
      <c r="AX33" s="433"/>
      <c r="AY33" s="433"/>
      <c r="AZ33" s="433"/>
      <c r="BA33" s="433"/>
      <c r="BB33" s="433"/>
      <c r="BC33" s="433"/>
      <c r="BD33" s="173"/>
      <c r="BE33" s="433" t="s">
        <v>189</v>
      </c>
      <c r="BF33" s="433"/>
      <c r="BG33" s="433" t="s">
        <v>190</v>
      </c>
      <c r="BH33" s="433"/>
      <c r="BI33" s="433"/>
      <c r="BJ33" s="433"/>
      <c r="BK33" s="433"/>
      <c r="BL33" s="433"/>
      <c r="BM33" s="433"/>
      <c r="BN33" s="433"/>
      <c r="BO33" s="433"/>
      <c r="BP33" s="433"/>
      <c r="BQ33" s="433"/>
      <c r="BR33" s="433"/>
      <c r="BS33" s="433"/>
      <c r="BT33" s="433"/>
      <c r="BU33" s="433"/>
      <c r="BV33" s="173"/>
      <c r="BW33" s="468" t="s">
        <v>189</v>
      </c>
      <c r="BX33" s="468"/>
      <c r="BY33" s="433" t="s">
        <v>191</v>
      </c>
      <c r="BZ33" s="433"/>
      <c r="CA33" s="433"/>
      <c r="CB33" s="433"/>
      <c r="CC33" s="433"/>
      <c r="CD33" s="433"/>
      <c r="CE33" s="433"/>
      <c r="CF33" s="433"/>
      <c r="CG33" s="433"/>
      <c r="CH33" s="433"/>
      <c r="CI33" s="433"/>
      <c r="CJ33" s="433"/>
      <c r="CK33" s="433"/>
      <c r="CL33" s="433"/>
      <c r="CM33" s="433"/>
      <c r="CN33" s="167"/>
      <c r="CO33" s="468" t="s">
        <v>187</v>
      </c>
      <c r="CP33" s="468"/>
      <c r="CQ33" s="433" t="s">
        <v>192</v>
      </c>
      <c r="CR33" s="433"/>
      <c r="CS33" s="433"/>
      <c r="CT33" s="433"/>
      <c r="CU33" s="433"/>
      <c r="CV33" s="433"/>
      <c r="CW33" s="433"/>
      <c r="CX33" s="433"/>
      <c r="CY33" s="433"/>
      <c r="CZ33" s="433"/>
      <c r="DA33" s="433"/>
      <c r="DB33" s="433"/>
      <c r="DC33" s="433"/>
      <c r="DD33" s="433"/>
      <c r="DE33" s="433"/>
      <c r="DF33" s="167"/>
      <c r="DG33" s="633" t="s">
        <v>193</v>
      </c>
      <c r="DH33" s="633"/>
      <c r="DI33" s="168"/>
    </row>
    <row r="34" spans="1:113" ht="32.25" customHeight="1" x14ac:dyDescent="0.2">
      <c r="A34" s="163"/>
      <c r="B34" s="190"/>
      <c r="C34" s="634">
        <f>IF(E34="","",1)</f>
        <v>1</v>
      </c>
      <c r="D34" s="634"/>
      <c r="E34" s="635" t="str">
        <f>IF('各会計、関係団体の財政状況及び健全化判断比率'!B7="","",'各会計、関係団体の財政状況及び健全化判断比率'!B7)</f>
        <v>一般会計</v>
      </c>
      <c r="F34" s="635"/>
      <c r="G34" s="635"/>
      <c r="H34" s="635"/>
      <c r="I34" s="635"/>
      <c r="J34" s="635"/>
      <c r="K34" s="635"/>
      <c r="L34" s="635"/>
      <c r="M34" s="635"/>
      <c r="N34" s="635"/>
      <c r="O34" s="635"/>
      <c r="P34" s="635"/>
      <c r="Q34" s="635"/>
      <c r="R34" s="635"/>
      <c r="S34" s="635"/>
      <c r="T34" s="163"/>
      <c r="U34" s="634">
        <f>IF(W34="","",MAX(C34:D43)+1)</f>
        <v>2</v>
      </c>
      <c r="V34" s="634"/>
      <c r="W34" s="635" t="str">
        <f>IF('各会計、関係団体の財政状況及び健全化判断比率'!B28="","",'各会計、関係団体の財政状況及び健全化判断比率'!B28)</f>
        <v>国民健康保険特別会計</v>
      </c>
      <c r="X34" s="635"/>
      <c r="Y34" s="635"/>
      <c r="Z34" s="635"/>
      <c r="AA34" s="635"/>
      <c r="AB34" s="635"/>
      <c r="AC34" s="635"/>
      <c r="AD34" s="635"/>
      <c r="AE34" s="635"/>
      <c r="AF34" s="635"/>
      <c r="AG34" s="635"/>
      <c r="AH34" s="635"/>
      <c r="AI34" s="635"/>
      <c r="AJ34" s="635"/>
      <c r="AK34" s="635"/>
      <c r="AL34" s="163"/>
      <c r="AM34" s="634">
        <f>IF(AO34="","",MAX(C34:D43,U34:V43)+1)</f>
        <v>5</v>
      </c>
      <c r="AN34" s="634"/>
      <c r="AO34" s="635" t="str">
        <f>IF('各会計、関係団体の財政状況及び健全化判断比率'!B31="","",'各会計、関係団体の財政状況及び健全化判断比率'!B31)</f>
        <v>病院事業会計</v>
      </c>
      <c r="AP34" s="635"/>
      <c r="AQ34" s="635"/>
      <c r="AR34" s="635"/>
      <c r="AS34" s="635"/>
      <c r="AT34" s="635"/>
      <c r="AU34" s="635"/>
      <c r="AV34" s="635"/>
      <c r="AW34" s="635"/>
      <c r="AX34" s="635"/>
      <c r="AY34" s="635"/>
      <c r="AZ34" s="635"/>
      <c r="BA34" s="635"/>
      <c r="BB34" s="635"/>
      <c r="BC34" s="635"/>
      <c r="BD34" s="163"/>
      <c r="BE34" s="634" t="str">
        <f>IF(BG34="","",MAX(C34:D43,U34:V43,AM34:AN43)+1)</f>
        <v/>
      </c>
      <c r="BF34" s="634"/>
      <c r="BG34" s="635"/>
      <c r="BH34" s="635"/>
      <c r="BI34" s="635"/>
      <c r="BJ34" s="635"/>
      <c r="BK34" s="635"/>
      <c r="BL34" s="635"/>
      <c r="BM34" s="635"/>
      <c r="BN34" s="635"/>
      <c r="BO34" s="635"/>
      <c r="BP34" s="635"/>
      <c r="BQ34" s="635"/>
      <c r="BR34" s="635"/>
      <c r="BS34" s="635"/>
      <c r="BT34" s="635"/>
      <c r="BU34" s="635"/>
      <c r="BV34" s="163"/>
      <c r="BW34" s="634">
        <f>IF(BY34="","",MAX(C34:D43,U34:V43,AM34:AN43,BE34:BF43)+1)</f>
        <v>7</v>
      </c>
      <c r="BX34" s="634"/>
      <c r="BY34" s="635" t="str">
        <f>IF('各会計、関係団体の財政状況及び健全化判断比率'!B68="","",'各会計、関係団体の財政状況及び健全化判断比率'!B68)</f>
        <v>尾三消防組合</v>
      </c>
      <c r="BZ34" s="635"/>
      <c r="CA34" s="635"/>
      <c r="CB34" s="635"/>
      <c r="CC34" s="635"/>
      <c r="CD34" s="635"/>
      <c r="CE34" s="635"/>
      <c r="CF34" s="635"/>
      <c r="CG34" s="635"/>
      <c r="CH34" s="635"/>
      <c r="CI34" s="635"/>
      <c r="CJ34" s="635"/>
      <c r="CK34" s="635"/>
      <c r="CL34" s="635"/>
      <c r="CM34" s="635"/>
      <c r="CN34" s="163"/>
      <c r="CO34" s="634">
        <f>IF(CQ34="","",MAX(C34:D43,U34:V43,AM34:AN43,BE34:BF43,BW34:BX43)+1)</f>
        <v>13</v>
      </c>
      <c r="CP34" s="634"/>
      <c r="CQ34" s="635" t="str">
        <f>IF('各会計、関係団体の財政状況及び健全化判断比率'!BS7="","",'各会計、関係団体の財政状況及び健全化判断比率'!BS7)</f>
        <v>みよし市土地開発公社</v>
      </c>
      <c r="CR34" s="635"/>
      <c r="CS34" s="635"/>
      <c r="CT34" s="635"/>
      <c r="CU34" s="635"/>
      <c r="CV34" s="635"/>
      <c r="CW34" s="635"/>
      <c r="CX34" s="635"/>
      <c r="CY34" s="635"/>
      <c r="CZ34" s="635"/>
      <c r="DA34" s="635"/>
      <c r="DB34" s="635"/>
      <c r="DC34" s="635"/>
      <c r="DD34" s="635"/>
      <c r="DE34" s="635"/>
      <c r="DG34" s="636" t="str">
        <f>IF('各会計、関係団体の財政状況及び健全化判断比率'!BR7="","",'各会計、関係団体の財政状況及び健全化判断比率'!BR7)</f>
        <v/>
      </c>
      <c r="DH34" s="636"/>
      <c r="DI34" s="168"/>
    </row>
    <row r="35" spans="1:113" ht="32.25" customHeight="1" x14ac:dyDescent="0.2">
      <c r="A35" s="163"/>
      <c r="B35" s="190"/>
      <c r="C35" s="634" t="str">
        <f>IF(E35="","",C34+1)</f>
        <v/>
      </c>
      <c r="D35" s="634"/>
      <c r="E35" s="635" t="str">
        <f>IF('各会計、関係団体の財政状況及び健全化判断比率'!B8="","",'各会計、関係団体の財政状況及び健全化判断比率'!B8)</f>
        <v/>
      </c>
      <c r="F35" s="635"/>
      <c r="G35" s="635"/>
      <c r="H35" s="635"/>
      <c r="I35" s="635"/>
      <c r="J35" s="635"/>
      <c r="K35" s="635"/>
      <c r="L35" s="635"/>
      <c r="M35" s="635"/>
      <c r="N35" s="635"/>
      <c r="O35" s="635"/>
      <c r="P35" s="635"/>
      <c r="Q35" s="635"/>
      <c r="R35" s="635"/>
      <c r="S35" s="635"/>
      <c r="T35" s="163"/>
      <c r="U35" s="634">
        <f>IF(W35="","",U34+1)</f>
        <v>3</v>
      </c>
      <c r="V35" s="634"/>
      <c r="W35" s="635" t="str">
        <f>IF('各会計、関係団体の財政状況及び健全化判断比率'!B29="","",'各会計、関係団体の財政状況及び健全化判断比率'!B29)</f>
        <v>介護保険特別会計</v>
      </c>
      <c r="X35" s="635"/>
      <c r="Y35" s="635"/>
      <c r="Z35" s="635"/>
      <c r="AA35" s="635"/>
      <c r="AB35" s="635"/>
      <c r="AC35" s="635"/>
      <c r="AD35" s="635"/>
      <c r="AE35" s="635"/>
      <c r="AF35" s="635"/>
      <c r="AG35" s="635"/>
      <c r="AH35" s="635"/>
      <c r="AI35" s="635"/>
      <c r="AJ35" s="635"/>
      <c r="AK35" s="635"/>
      <c r="AL35" s="163"/>
      <c r="AM35" s="634">
        <f t="shared" ref="AM35:AM43" si="0">IF(AO35="","",AM34+1)</f>
        <v>6</v>
      </c>
      <c r="AN35" s="634"/>
      <c r="AO35" s="635" t="str">
        <f>IF('各会計、関係団体の財政状況及び健全化判断比率'!B32="","",'各会計、関係団体の財政状況及び健全化判断比率'!B32)</f>
        <v>下水道事業会計</v>
      </c>
      <c r="AP35" s="635"/>
      <c r="AQ35" s="635"/>
      <c r="AR35" s="635"/>
      <c r="AS35" s="635"/>
      <c r="AT35" s="635"/>
      <c r="AU35" s="635"/>
      <c r="AV35" s="635"/>
      <c r="AW35" s="635"/>
      <c r="AX35" s="635"/>
      <c r="AY35" s="635"/>
      <c r="AZ35" s="635"/>
      <c r="BA35" s="635"/>
      <c r="BB35" s="635"/>
      <c r="BC35" s="635"/>
      <c r="BD35" s="163"/>
      <c r="BE35" s="634" t="str">
        <f t="shared" ref="BE35:BE43" si="1">IF(BG35="","",BE34+1)</f>
        <v/>
      </c>
      <c r="BF35" s="634"/>
      <c r="BG35" s="635"/>
      <c r="BH35" s="635"/>
      <c r="BI35" s="635"/>
      <c r="BJ35" s="635"/>
      <c r="BK35" s="635"/>
      <c r="BL35" s="635"/>
      <c r="BM35" s="635"/>
      <c r="BN35" s="635"/>
      <c r="BO35" s="635"/>
      <c r="BP35" s="635"/>
      <c r="BQ35" s="635"/>
      <c r="BR35" s="635"/>
      <c r="BS35" s="635"/>
      <c r="BT35" s="635"/>
      <c r="BU35" s="635"/>
      <c r="BV35" s="163"/>
      <c r="BW35" s="634">
        <f t="shared" ref="BW35:BW43" si="2">IF(BY35="","",BW34+1)</f>
        <v>8</v>
      </c>
      <c r="BX35" s="634"/>
      <c r="BY35" s="635" t="str">
        <f>IF('各会計、関係団体の財政状況及び健全化判断比率'!B69="","",'各会計、関係団体の財政状況及び健全化判断比率'!B69)</f>
        <v>尾三衛生組合</v>
      </c>
      <c r="BZ35" s="635"/>
      <c r="CA35" s="635"/>
      <c r="CB35" s="635"/>
      <c r="CC35" s="635"/>
      <c r="CD35" s="635"/>
      <c r="CE35" s="635"/>
      <c r="CF35" s="635"/>
      <c r="CG35" s="635"/>
      <c r="CH35" s="635"/>
      <c r="CI35" s="635"/>
      <c r="CJ35" s="635"/>
      <c r="CK35" s="635"/>
      <c r="CL35" s="635"/>
      <c r="CM35" s="635"/>
      <c r="CN35" s="163"/>
      <c r="CO35" s="634">
        <f t="shared" ref="CO35:CO43" si="3">IF(CQ35="","",CO34+1)</f>
        <v>14</v>
      </c>
      <c r="CP35" s="634"/>
      <c r="CQ35" s="635" t="str">
        <f>IF('各会計、関係団体の財政状況及び健全化判断比率'!BS8="","",'各会計、関係団体の財政状況及び健全化判断比率'!BS8)</f>
        <v>一般社団法人みよし市学校給食協会</v>
      </c>
      <c r="CR35" s="635"/>
      <c r="CS35" s="635"/>
      <c r="CT35" s="635"/>
      <c r="CU35" s="635"/>
      <c r="CV35" s="635"/>
      <c r="CW35" s="635"/>
      <c r="CX35" s="635"/>
      <c r="CY35" s="635"/>
      <c r="CZ35" s="635"/>
      <c r="DA35" s="635"/>
      <c r="DB35" s="635"/>
      <c r="DC35" s="635"/>
      <c r="DD35" s="635"/>
      <c r="DE35" s="635"/>
      <c r="DG35" s="636" t="str">
        <f>IF('各会計、関係団体の財政状況及び健全化判断比率'!BR8="","",'各会計、関係団体の財政状況及び健全化判断比率'!BR8)</f>
        <v/>
      </c>
      <c r="DH35" s="636"/>
      <c r="DI35" s="168"/>
    </row>
    <row r="36" spans="1:113" ht="32.25" customHeight="1" x14ac:dyDescent="0.2">
      <c r="A36" s="163"/>
      <c r="B36" s="190"/>
      <c r="C36" s="634" t="str">
        <f>IF(E36="","",C35+1)</f>
        <v/>
      </c>
      <c r="D36" s="634"/>
      <c r="E36" s="635" t="str">
        <f>IF('各会計、関係団体の財政状況及び健全化判断比率'!B9="","",'各会計、関係団体の財政状況及び健全化判断比率'!B9)</f>
        <v/>
      </c>
      <c r="F36" s="635"/>
      <c r="G36" s="635"/>
      <c r="H36" s="635"/>
      <c r="I36" s="635"/>
      <c r="J36" s="635"/>
      <c r="K36" s="635"/>
      <c r="L36" s="635"/>
      <c r="M36" s="635"/>
      <c r="N36" s="635"/>
      <c r="O36" s="635"/>
      <c r="P36" s="635"/>
      <c r="Q36" s="635"/>
      <c r="R36" s="635"/>
      <c r="S36" s="635"/>
      <c r="T36" s="163"/>
      <c r="U36" s="634">
        <f t="shared" ref="U36:U43" si="4">IF(W36="","",U35+1)</f>
        <v>4</v>
      </c>
      <c r="V36" s="634"/>
      <c r="W36" s="635" t="str">
        <f>IF('各会計、関係団体の財政状況及び健全化判断比率'!B30="","",'各会計、関係団体の財政状況及び健全化判断比率'!B30)</f>
        <v>後期高齢者医療特別会計</v>
      </c>
      <c r="X36" s="635"/>
      <c r="Y36" s="635"/>
      <c r="Z36" s="635"/>
      <c r="AA36" s="635"/>
      <c r="AB36" s="635"/>
      <c r="AC36" s="635"/>
      <c r="AD36" s="635"/>
      <c r="AE36" s="635"/>
      <c r="AF36" s="635"/>
      <c r="AG36" s="635"/>
      <c r="AH36" s="635"/>
      <c r="AI36" s="635"/>
      <c r="AJ36" s="635"/>
      <c r="AK36" s="635"/>
      <c r="AL36" s="163"/>
      <c r="AM36" s="634" t="str">
        <f t="shared" si="0"/>
        <v/>
      </c>
      <c r="AN36" s="634"/>
      <c r="AO36" s="635"/>
      <c r="AP36" s="635"/>
      <c r="AQ36" s="635"/>
      <c r="AR36" s="635"/>
      <c r="AS36" s="635"/>
      <c r="AT36" s="635"/>
      <c r="AU36" s="635"/>
      <c r="AV36" s="635"/>
      <c r="AW36" s="635"/>
      <c r="AX36" s="635"/>
      <c r="AY36" s="635"/>
      <c r="AZ36" s="635"/>
      <c r="BA36" s="635"/>
      <c r="BB36" s="635"/>
      <c r="BC36" s="635"/>
      <c r="BD36" s="163"/>
      <c r="BE36" s="634" t="str">
        <f t="shared" si="1"/>
        <v/>
      </c>
      <c r="BF36" s="634"/>
      <c r="BG36" s="635"/>
      <c r="BH36" s="635"/>
      <c r="BI36" s="635"/>
      <c r="BJ36" s="635"/>
      <c r="BK36" s="635"/>
      <c r="BL36" s="635"/>
      <c r="BM36" s="635"/>
      <c r="BN36" s="635"/>
      <c r="BO36" s="635"/>
      <c r="BP36" s="635"/>
      <c r="BQ36" s="635"/>
      <c r="BR36" s="635"/>
      <c r="BS36" s="635"/>
      <c r="BT36" s="635"/>
      <c r="BU36" s="635"/>
      <c r="BV36" s="163"/>
      <c r="BW36" s="634">
        <f t="shared" si="2"/>
        <v>9</v>
      </c>
      <c r="BX36" s="634"/>
      <c r="BY36" s="635" t="str">
        <f>IF('各会計、関係団体の財政状況及び健全化判断比率'!B70="","",'各会計、関係団体の財政状況及び健全化判断比率'!B70)</f>
        <v>愛知中部水道企業団</v>
      </c>
      <c r="BZ36" s="635"/>
      <c r="CA36" s="635"/>
      <c r="CB36" s="635"/>
      <c r="CC36" s="635"/>
      <c r="CD36" s="635"/>
      <c r="CE36" s="635"/>
      <c r="CF36" s="635"/>
      <c r="CG36" s="635"/>
      <c r="CH36" s="635"/>
      <c r="CI36" s="635"/>
      <c r="CJ36" s="635"/>
      <c r="CK36" s="635"/>
      <c r="CL36" s="635"/>
      <c r="CM36" s="635"/>
      <c r="CN36" s="163"/>
      <c r="CO36" s="634" t="str">
        <f t="shared" si="3"/>
        <v/>
      </c>
      <c r="CP36" s="634"/>
      <c r="CQ36" s="635" t="str">
        <f>IF('各会計、関係団体の財政状況及び健全化判断比率'!BS9="","",'各会計、関係団体の財政状況及び健全化判断比率'!BS9)</f>
        <v/>
      </c>
      <c r="CR36" s="635"/>
      <c r="CS36" s="635"/>
      <c r="CT36" s="635"/>
      <c r="CU36" s="635"/>
      <c r="CV36" s="635"/>
      <c r="CW36" s="635"/>
      <c r="CX36" s="635"/>
      <c r="CY36" s="635"/>
      <c r="CZ36" s="635"/>
      <c r="DA36" s="635"/>
      <c r="DB36" s="635"/>
      <c r="DC36" s="635"/>
      <c r="DD36" s="635"/>
      <c r="DE36" s="635"/>
      <c r="DG36" s="636" t="str">
        <f>IF('各会計、関係団体の財政状況及び健全化判断比率'!BR9="","",'各会計、関係団体の財政状況及び健全化判断比率'!BR9)</f>
        <v/>
      </c>
      <c r="DH36" s="636"/>
      <c r="DI36" s="168"/>
    </row>
    <row r="37" spans="1:113" ht="32.25" customHeight="1" x14ac:dyDescent="0.2">
      <c r="A37" s="163"/>
      <c r="B37" s="190"/>
      <c r="C37" s="634" t="str">
        <f>IF(E37="","",C36+1)</f>
        <v/>
      </c>
      <c r="D37" s="634"/>
      <c r="E37" s="635" t="str">
        <f>IF('各会計、関係団体の財政状況及び健全化判断比率'!B10="","",'各会計、関係団体の財政状況及び健全化判断比率'!B10)</f>
        <v/>
      </c>
      <c r="F37" s="635"/>
      <c r="G37" s="635"/>
      <c r="H37" s="635"/>
      <c r="I37" s="635"/>
      <c r="J37" s="635"/>
      <c r="K37" s="635"/>
      <c r="L37" s="635"/>
      <c r="M37" s="635"/>
      <c r="N37" s="635"/>
      <c r="O37" s="635"/>
      <c r="P37" s="635"/>
      <c r="Q37" s="635"/>
      <c r="R37" s="635"/>
      <c r="S37" s="635"/>
      <c r="T37" s="163"/>
      <c r="U37" s="634" t="str">
        <f t="shared" si="4"/>
        <v/>
      </c>
      <c r="V37" s="634"/>
      <c r="W37" s="635"/>
      <c r="X37" s="635"/>
      <c r="Y37" s="635"/>
      <c r="Z37" s="635"/>
      <c r="AA37" s="635"/>
      <c r="AB37" s="635"/>
      <c r="AC37" s="635"/>
      <c r="AD37" s="635"/>
      <c r="AE37" s="635"/>
      <c r="AF37" s="635"/>
      <c r="AG37" s="635"/>
      <c r="AH37" s="635"/>
      <c r="AI37" s="635"/>
      <c r="AJ37" s="635"/>
      <c r="AK37" s="635"/>
      <c r="AL37" s="163"/>
      <c r="AM37" s="634" t="str">
        <f t="shared" si="0"/>
        <v/>
      </c>
      <c r="AN37" s="634"/>
      <c r="AO37" s="635"/>
      <c r="AP37" s="635"/>
      <c r="AQ37" s="635"/>
      <c r="AR37" s="635"/>
      <c r="AS37" s="635"/>
      <c r="AT37" s="635"/>
      <c r="AU37" s="635"/>
      <c r="AV37" s="635"/>
      <c r="AW37" s="635"/>
      <c r="AX37" s="635"/>
      <c r="AY37" s="635"/>
      <c r="AZ37" s="635"/>
      <c r="BA37" s="635"/>
      <c r="BB37" s="635"/>
      <c r="BC37" s="635"/>
      <c r="BD37" s="163"/>
      <c r="BE37" s="634" t="str">
        <f t="shared" si="1"/>
        <v/>
      </c>
      <c r="BF37" s="634"/>
      <c r="BG37" s="635"/>
      <c r="BH37" s="635"/>
      <c r="BI37" s="635"/>
      <c r="BJ37" s="635"/>
      <c r="BK37" s="635"/>
      <c r="BL37" s="635"/>
      <c r="BM37" s="635"/>
      <c r="BN37" s="635"/>
      <c r="BO37" s="635"/>
      <c r="BP37" s="635"/>
      <c r="BQ37" s="635"/>
      <c r="BR37" s="635"/>
      <c r="BS37" s="635"/>
      <c r="BT37" s="635"/>
      <c r="BU37" s="635"/>
      <c r="BV37" s="163"/>
      <c r="BW37" s="634">
        <f t="shared" si="2"/>
        <v>10</v>
      </c>
      <c r="BX37" s="634"/>
      <c r="BY37" s="635" t="str">
        <f>IF('各会計、関係団体の財政状況及び健全化判断比率'!B71="","",'各会計、関係団体の財政状況及び健全化判断比率'!B71)</f>
        <v>愛知県市町村職員退職手当組合</v>
      </c>
      <c r="BZ37" s="635"/>
      <c r="CA37" s="635"/>
      <c r="CB37" s="635"/>
      <c r="CC37" s="635"/>
      <c r="CD37" s="635"/>
      <c r="CE37" s="635"/>
      <c r="CF37" s="635"/>
      <c r="CG37" s="635"/>
      <c r="CH37" s="635"/>
      <c r="CI37" s="635"/>
      <c r="CJ37" s="635"/>
      <c r="CK37" s="635"/>
      <c r="CL37" s="635"/>
      <c r="CM37" s="635"/>
      <c r="CN37" s="163"/>
      <c r="CO37" s="634" t="str">
        <f t="shared" si="3"/>
        <v/>
      </c>
      <c r="CP37" s="634"/>
      <c r="CQ37" s="635" t="str">
        <f>IF('各会計、関係団体の財政状況及び健全化判断比率'!BS10="","",'各会計、関係団体の財政状況及び健全化判断比率'!BS10)</f>
        <v/>
      </c>
      <c r="CR37" s="635"/>
      <c r="CS37" s="635"/>
      <c r="CT37" s="635"/>
      <c r="CU37" s="635"/>
      <c r="CV37" s="635"/>
      <c r="CW37" s="635"/>
      <c r="CX37" s="635"/>
      <c r="CY37" s="635"/>
      <c r="CZ37" s="635"/>
      <c r="DA37" s="635"/>
      <c r="DB37" s="635"/>
      <c r="DC37" s="635"/>
      <c r="DD37" s="635"/>
      <c r="DE37" s="635"/>
      <c r="DG37" s="636" t="str">
        <f>IF('各会計、関係団体の財政状況及び健全化判断比率'!BR10="","",'各会計、関係団体の財政状況及び健全化判断比率'!BR10)</f>
        <v/>
      </c>
      <c r="DH37" s="636"/>
      <c r="DI37" s="168"/>
    </row>
    <row r="38" spans="1:113" ht="32.25" customHeight="1" x14ac:dyDescent="0.2">
      <c r="A38" s="163"/>
      <c r="B38" s="190"/>
      <c r="C38" s="634" t="str">
        <f t="shared" ref="C38:C43" si="5">IF(E38="","",C37+1)</f>
        <v/>
      </c>
      <c r="D38" s="634"/>
      <c r="E38" s="635" t="str">
        <f>IF('各会計、関係団体の財政状況及び健全化判断比率'!B11="","",'各会計、関係団体の財政状況及び健全化判断比率'!B11)</f>
        <v/>
      </c>
      <c r="F38" s="635"/>
      <c r="G38" s="635"/>
      <c r="H38" s="635"/>
      <c r="I38" s="635"/>
      <c r="J38" s="635"/>
      <c r="K38" s="635"/>
      <c r="L38" s="635"/>
      <c r="M38" s="635"/>
      <c r="N38" s="635"/>
      <c r="O38" s="635"/>
      <c r="P38" s="635"/>
      <c r="Q38" s="635"/>
      <c r="R38" s="635"/>
      <c r="S38" s="635"/>
      <c r="T38" s="163"/>
      <c r="U38" s="634" t="str">
        <f t="shared" si="4"/>
        <v/>
      </c>
      <c r="V38" s="634"/>
      <c r="W38" s="635"/>
      <c r="X38" s="635"/>
      <c r="Y38" s="635"/>
      <c r="Z38" s="635"/>
      <c r="AA38" s="635"/>
      <c r="AB38" s="635"/>
      <c r="AC38" s="635"/>
      <c r="AD38" s="635"/>
      <c r="AE38" s="635"/>
      <c r="AF38" s="635"/>
      <c r="AG38" s="635"/>
      <c r="AH38" s="635"/>
      <c r="AI38" s="635"/>
      <c r="AJ38" s="635"/>
      <c r="AK38" s="635"/>
      <c r="AL38" s="163"/>
      <c r="AM38" s="634" t="str">
        <f t="shared" si="0"/>
        <v/>
      </c>
      <c r="AN38" s="634"/>
      <c r="AO38" s="635"/>
      <c r="AP38" s="635"/>
      <c r="AQ38" s="635"/>
      <c r="AR38" s="635"/>
      <c r="AS38" s="635"/>
      <c r="AT38" s="635"/>
      <c r="AU38" s="635"/>
      <c r="AV38" s="635"/>
      <c r="AW38" s="635"/>
      <c r="AX38" s="635"/>
      <c r="AY38" s="635"/>
      <c r="AZ38" s="635"/>
      <c r="BA38" s="635"/>
      <c r="BB38" s="635"/>
      <c r="BC38" s="635"/>
      <c r="BD38" s="163"/>
      <c r="BE38" s="634" t="str">
        <f t="shared" si="1"/>
        <v/>
      </c>
      <c r="BF38" s="634"/>
      <c r="BG38" s="635"/>
      <c r="BH38" s="635"/>
      <c r="BI38" s="635"/>
      <c r="BJ38" s="635"/>
      <c r="BK38" s="635"/>
      <c r="BL38" s="635"/>
      <c r="BM38" s="635"/>
      <c r="BN38" s="635"/>
      <c r="BO38" s="635"/>
      <c r="BP38" s="635"/>
      <c r="BQ38" s="635"/>
      <c r="BR38" s="635"/>
      <c r="BS38" s="635"/>
      <c r="BT38" s="635"/>
      <c r="BU38" s="635"/>
      <c r="BV38" s="163"/>
      <c r="BW38" s="634">
        <f t="shared" si="2"/>
        <v>11</v>
      </c>
      <c r="BX38" s="634"/>
      <c r="BY38" s="635" t="str">
        <f>IF('各会計、関係団体の財政状況及び健全化判断比率'!B72="","",'各会計、関係団体の財政状況及び健全化判断比率'!B72)</f>
        <v>愛知県後期高齢者医療広域連合（一般会計）</v>
      </c>
      <c r="BZ38" s="635"/>
      <c r="CA38" s="635"/>
      <c r="CB38" s="635"/>
      <c r="CC38" s="635"/>
      <c r="CD38" s="635"/>
      <c r="CE38" s="635"/>
      <c r="CF38" s="635"/>
      <c r="CG38" s="635"/>
      <c r="CH38" s="635"/>
      <c r="CI38" s="635"/>
      <c r="CJ38" s="635"/>
      <c r="CK38" s="635"/>
      <c r="CL38" s="635"/>
      <c r="CM38" s="635"/>
      <c r="CN38" s="163"/>
      <c r="CO38" s="634" t="str">
        <f t="shared" si="3"/>
        <v/>
      </c>
      <c r="CP38" s="634"/>
      <c r="CQ38" s="635" t="str">
        <f>IF('各会計、関係団体の財政状況及び健全化判断比率'!BS11="","",'各会計、関係団体の財政状況及び健全化判断比率'!BS11)</f>
        <v/>
      </c>
      <c r="CR38" s="635"/>
      <c r="CS38" s="635"/>
      <c r="CT38" s="635"/>
      <c r="CU38" s="635"/>
      <c r="CV38" s="635"/>
      <c r="CW38" s="635"/>
      <c r="CX38" s="635"/>
      <c r="CY38" s="635"/>
      <c r="CZ38" s="635"/>
      <c r="DA38" s="635"/>
      <c r="DB38" s="635"/>
      <c r="DC38" s="635"/>
      <c r="DD38" s="635"/>
      <c r="DE38" s="635"/>
      <c r="DG38" s="636" t="str">
        <f>IF('各会計、関係団体の財政状況及び健全化判断比率'!BR11="","",'各会計、関係団体の財政状況及び健全化判断比率'!BR11)</f>
        <v/>
      </c>
      <c r="DH38" s="636"/>
      <c r="DI38" s="168"/>
    </row>
    <row r="39" spans="1:113" ht="32.25" customHeight="1" x14ac:dyDescent="0.2">
      <c r="A39" s="163"/>
      <c r="B39" s="190"/>
      <c r="C39" s="634" t="str">
        <f t="shared" si="5"/>
        <v/>
      </c>
      <c r="D39" s="634"/>
      <c r="E39" s="635" t="str">
        <f>IF('各会計、関係団体の財政状況及び健全化判断比率'!B12="","",'各会計、関係団体の財政状況及び健全化判断比率'!B12)</f>
        <v/>
      </c>
      <c r="F39" s="635"/>
      <c r="G39" s="635"/>
      <c r="H39" s="635"/>
      <c r="I39" s="635"/>
      <c r="J39" s="635"/>
      <c r="K39" s="635"/>
      <c r="L39" s="635"/>
      <c r="M39" s="635"/>
      <c r="N39" s="635"/>
      <c r="O39" s="635"/>
      <c r="P39" s="635"/>
      <c r="Q39" s="635"/>
      <c r="R39" s="635"/>
      <c r="S39" s="635"/>
      <c r="T39" s="163"/>
      <c r="U39" s="634" t="str">
        <f t="shared" si="4"/>
        <v/>
      </c>
      <c r="V39" s="634"/>
      <c r="W39" s="635"/>
      <c r="X39" s="635"/>
      <c r="Y39" s="635"/>
      <c r="Z39" s="635"/>
      <c r="AA39" s="635"/>
      <c r="AB39" s="635"/>
      <c r="AC39" s="635"/>
      <c r="AD39" s="635"/>
      <c r="AE39" s="635"/>
      <c r="AF39" s="635"/>
      <c r="AG39" s="635"/>
      <c r="AH39" s="635"/>
      <c r="AI39" s="635"/>
      <c r="AJ39" s="635"/>
      <c r="AK39" s="635"/>
      <c r="AL39" s="163"/>
      <c r="AM39" s="634" t="str">
        <f t="shared" si="0"/>
        <v/>
      </c>
      <c r="AN39" s="634"/>
      <c r="AO39" s="635"/>
      <c r="AP39" s="635"/>
      <c r="AQ39" s="635"/>
      <c r="AR39" s="635"/>
      <c r="AS39" s="635"/>
      <c r="AT39" s="635"/>
      <c r="AU39" s="635"/>
      <c r="AV39" s="635"/>
      <c r="AW39" s="635"/>
      <c r="AX39" s="635"/>
      <c r="AY39" s="635"/>
      <c r="AZ39" s="635"/>
      <c r="BA39" s="635"/>
      <c r="BB39" s="635"/>
      <c r="BC39" s="635"/>
      <c r="BD39" s="163"/>
      <c r="BE39" s="634" t="str">
        <f t="shared" si="1"/>
        <v/>
      </c>
      <c r="BF39" s="634"/>
      <c r="BG39" s="635"/>
      <c r="BH39" s="635"/>
      <c r="BI39" s="635"/>
      <c r="BJ39" s="635"/>
      <c r="BK39" s="635"/>
      <c r="BL39" s="635"/>
      <c r="BM39" s="635"/>
      <c r="BN39" s="635"/>
      <c r="BO39" s="635"/>
      <c r="BP39" s="635"/>
      <c r="BQ39" s="635"/>
      <c r="BR39" s="635"/>
      <c r="BS39" s="635"/>
      <c r="BT39" s="635"/>
      <c r="BU39" s="635"/>
      <c r="BV39" s="163"/>
      <c r="BW39" s="634">
        <f t="shared" si="2"/>
        <v>12</v>
      </c>
      <c r="BX39" s="634"/>
      <c r="BY39" s="635" t="str">
        <f>IF('各会計、関係団体の財政状況及び健全化判断比率'!B73="","",'各会計、関係団体の財政状況及び健全化判断比率'!B73)</f>
        <v>愛知県後期高齢者医療広域連合（後期高齢者医療特別会計）</v>
      </c>
      <c r="BZ39" s="635"/>
      <c r="CA39" s="635"/>
      <c r="CB39" s="635"/>
      <c r="CC39" s="635"/>
      <c r="CD39" s="635"/>
      <c r="CE39" s="635"/>
      <c r="CF39" s="635"/>
      <c r="CG39" s="635"/>
      <c r="CH39" s="635"/>
      <c r="CI39" s="635"/>
      <c r="CJ39" s="635"/>
      <c r="CK39" s="635"/>
      <c r="CL39" s="635"/>
      <c r="CM39" s="635"/>
      <c r="CN39" s="163"/>
      <c r="CO39" s="634" t="str">
        <f t="shared" si="3"/>
        <v/>
      </c>
      <c r="CP39" s="634"/>
      <c r="CQ39" s="635" t="str">
        <f>IF('各会計、関係団体の財政状況及び健全化判断比率'!BS12="","",'各会計、関係団体の財政状況及び健全化判断比率'!BS12)</f>
        <v/>
      </c>
      <c r="CR39" s="635"/>
      <c r="CS39" s="635"/>
      <c r="CT39" s="635"/>
      <c r="CU39" s="635"/>
      <c r="CV39" s="635"/>
      <c r="CW39" s="635"/>
      <c r="CX39" s="635"/>
      <c r="CY39" s="635"/>
      <c r="CZ39" s="635"/>
      <c r="DA39" s="635"/>
      <c r="DB39" s="635"/>
      <c r="DC39" s="635"/>
      <c r="DD39" s="635"/>
      <c r="DE39" s="635"/>
      <c r="DG39" s="636" t="str">
        <f>IF('各会計、関係団体の財政状況及び健全化判断比率'!BR12="","",'各会計、関係団体の財政状況及び健全化判断比率'!BR12)</f>
        <v/>
      </c>
      <c r="DH39" s="636"/>
      <c r="DI39" s="168"/>
    </row>
    <row r="40" spans="1:113" ht="32.25" customHeight="1" x14ac:dyDescent="0.2">
      <c r="A40" s="163"/>
      <c r="B40" s="190"/>
      <c r="C40" s="634" t="str">
        <f t="shared" si="5"/>
        <v/>
      </c>
      <c r="D40" s="634"/>
      <c r="E40" s="635" t="str">
        <f>IF('各会計、関係団体の財政状況及び健全化判断比率'!B13="","",'各会計、関係団体の財政状況及び健全化判断比率'!B13)</f>
        <v/>
      </c>
      <c r="F40" s="635"/>
      <c r="G40" s="635"/>
      <c r="H40" s="635"/>
      <c r="I40" s="635"/>
      <c r="J40" s="635"/>
      <c r="K40" s="635"/>
      <c r="L40" s="635"/>
      <c r="M40" s="635"/>
      <c r="N40" s="635"/>
      <c r="O40" s="635"/>
      <c r="P40" s="635"/>
      <c r="Q40" s="635"/>
      <c r="R40" s="635"/>
      <c r="S40" s="635"/>
      <c r="T40" s="163"/>
      <c r="U40" s="634" t="str">
        <f t="shared" si="4"/>
        <v/>
      </c>
      <c r="V40" s="634"/>
      <c r="W40" s="635"/>
      <c r="X40" s="635"/>
      <c r="Y40" s="635"/>
      <c r="Z40" s="635"/>
      <c r="AA40" s="635"/>
      <c r="AB40" s="635"/>
      <c r="AC40" s="635"/>
      <c r="AD40" s="635"/>
      <c r="AE40" s="635"/>
      <c r="AF40" s="635"/>
      <c r="AG40" s="635"/>
      <c r="AH40" s="635"/>
      <c r="AI40" s="635"/>
      <c r="AJ40" s="635"/>
      <c r="AK40" s="635"/>
      <c r="AL40" s="163"/>
      <c r="AM40" s="634" t="str">
        <f t="shared" si="0"/>
        <v/>
      </c>
      <c r="AN40" s="634"/>
      <c r="AO40" s="635"/>
      <c r="AP40" s="635"/>
      <c r="AQ40" s="635"/>
      <c r="AR40" s="635"/>
      <c r="AS40" s="635"/>
      <c r="AT40" s="635"/>
      <c r="AU40" s="635"/>
      <c r="AV40" s="635"/>
      <c r="AW40" s="635"/>
      <c r="AX40" s="635"/>
      <c r="AY40" s="635"/>
      <c r="AZ40" s="635"/>
      <c r="BA40" s="635"/>
      <c r="BB40" s="635"/>
      <c r="BC40" s="635"/>
      <c r="BD40" s="163"/>
      <c r="BE40" s="634" t="str">
        <f t="shared" si="1"/>
        <v/>
      </c>
      <c r="BF40" s="634"/>
      <c r="BG40" s="635"/>
      <c r="BH40" s="635"/>
      <c r="BI40" s="635"/>
      <c r="BJ40" s="635"/>
      <c r="BK40" s="635"/>
      <c r="BL40" s="635"/>
      <c r="BM40" s="635"/>
      <c r="BN40" s="635"/>
      <c r="BO40" s="635"/>
      <c r="BP40" s="635"/>
      <c r="BQ40" s="635"/>
      <c r="BR40" s="635"/>
      <c r="BS40" s="635"/>
      <c r="BT40" s="635"/>
      <c r="BU40" s="635"/>
      <c r="BV40" s="163"/>
      <c r="BW40" s="634" t="str">
        <f t="shared" si="2"/>
        <v/>
      </c>
      <c r="BX40" s="634"/>
      <c r="BY40" s="635" t="str">
        <f>IF('各会計、関係団体の財政状況及び健全化判断比率'!B74="","",'各会計、関係団体の財政状況及び健全化判断比率'!B74)</f>
        <v/>
      </c>
      <c r="BZ40" s="635"/>
      <c r="CA40" s="635"/>
      <c r="CB40" s="635"/>
      <c r="CC40" s="635"/>
      <c r="CD40" s="635"/>
      <c r="CE40" s="635"/>
      <c r="CF40" s="635"/>
      <c r="CG40" s="635"/>
      <c r="CH40" s="635"/>
      <c r="CI40" s="635"/>
      <c r="CJ40" s="635"/>
      <c r="CK40" s="635"/>
      <c r="CL40" s="635"/>
      <c r="CM40" s="635"/>
      <c r="CN40" s="163"/>
      <c r="CO40" s="634" t="str">
        <f t="shared" si="3"/>
        <v/>
      </c>
      <c r="CP40" s="634"/>
      <c r="CQ40" s="635" t="str">
        <f>IF('各会計、関係団体の財政状況及び健全化判断比率'!BS13="","",'各会計、関係団体の財政状況及び健全化判断比率'!BS13)</f>
        <v/>
      </c>
      <c r="CR40" s="635"/>
      <c r="CS40" s="635"/>
      <c r="CT40" s="635"/>
      <c r="CU40" s="635"/>
      <c r="CV40" s="635"/>
      <c r="CW40" s="635"/>
      <c r="CX40" s="635"/>
      <c r="CY40" s="635"/>
      <c r="CZ40" s="635"/>
      <c r="DA40" s="635"/>
      <c r="DB40" s="635"/>
      <c r="DC40" s="635"/>
      <c r="DD40" s="635"/>
      <c r="DE40" s="635"/>
      <c r="DG40" s="636" t="str">
        <f>IF('各会計、関係団体の財政状況及び健全化判断比率'!BR13="","",'各会計、関係団体の財政状況及び健全化判断比率'!BR13)</f>
        <v/>
      </c>
      <c r="DH40" s="636"/>
      <c r="DI40" s="168"/>
    </row>
    <row r="41" spans="1:113" ht="32.25" customHeight="1" x14ac:dyDescent="0.2">
      <c r="A41" s="163"/>
      <c r="B41" s="190"/>
      <c r="C41" s="634" t="str">
        <f t="shared" si="5"/>
        <v/>
      </c>
      <c r="D41" s="634"/>
      <c r="E41" s="635" t="str">
        <f>IF('各会計、関係団体の財政状況及び健全化判断比率'!B14="","",'各会計、関係団体の財政状況及び健全化判断比率'!B14)</f>
        <v/>
      </c>
      <c r="F41" s="635"/>
      <c r="G41" s="635"/>
      <c r="H41" s="635"/>
      <c r="I41" s="635"/>
      <c r="J41" s="635"/>
      <c r="K41" s="635"/>
      <c r="L41" s="635"/>
      <c r="M41" s="635"/>
      <c r="N41" s="635"/>
      <c r="O41" s="635"/>
      <c r="P41" s="635"/>
      <c r="Q41" s="635"/>
      <c r="R41" s="635"/>
      <c r="S41" s="635"/>
      <c r="T41" s="163"/>
      <c r="U41" s="634" t="str">
        <f t="shared" si="4"/>
        <v/>
      </c>
      <c r="V41" s="634"/>
      <c r="W41" s="635"/>
      <c r="X41" s="635"/>
      <c r="Y41" s="635"/>
      <c r="Z41" s="635"/>
      <c r="AA41" s="635"/>
      <c r="AB41" s="635"/>
      <c r="AC41" s="635"/>
      <c r="AD41" s="635"/>
      <c r="AE41" s="635"/>
      <c r="AF41" s="635"/>
      <c r="AG41" s="635"/>
      <c r="AH41" s="635"/>
      <c r="AI41" s="635"/>
      <c r="AJ41" s="635"/>
      <c r="AK41" s="635"/>
      <c r="AL41" s="163"/>
      <c r="AM41" s="634" t="str">
        <f t="shared" si="0"/>
        <v/>
      </c>
      <c r="AN41" s="634"/>
      <c r="AO41" s="635"/>
      <c r="AP41" s="635"/>
      <c r="AQ41" s="635"/>
      <c r="AR41" s="635"/>
      <c r="AS41" s="635"/>
      <c r="AT41" s="635"/>
      <c r="AU41" s="635"/>
      <c r="AV41" s="635"/>
      <c r="AW41" s="635"/>
      <c r="AX41" s="635"/>
      <c r="AY41" s="635"/>
      <c r="AZ41" s="635"/>
      <c r="BA41" s="635"/>
      <c r="BB41" s="635"/>
      <c r="BC41" s="635"/>
      <c r="BD41" s="163"/>
      <c r="BE41" s="634" t="str">
        <f t="shared" si="1"/>
        <v/>
      </c>
      <c r="BF41" s="634"/>
      <c r="BG41" s="635"/>
      <c r="BH41" s="635"/>
      <c r="BI41" s="635"/>
      <c r="BJ41" s="635"/>
      <c r="BK41" s="635"/>
      <c r="BL41" s="635"/>
      <c r="BM41" s="635"/>
      <c r="BN41" s="635"/>
      <c r="BO41" s="635"/>
      <c r="BP41" s="635"/>
      <c r="BQ41" s="635"/>
      <c r="BR41" s="635"/>
      <c r="BS41" s="635"/>
      <c r="BT41" s="635"/>
      <c r="BU41" s="635"/>
      <c r="BV41" s="163"/>
      <c r="BW41" s="634" t="str">
        <f t="shared" si="2"/>
        <v/>
      </c>
      <c r="BX41" s="634"/>
      <c r="BY41" s="635" t="str">
        <f>IF('各会計、関係団体の財政状況及び健全化判断比率'!B75="","",'各会計、関係団体の財政状況及び健全化判断比率'!B75)</f>
        <v/>
      </c>
      <c r="BZ41" s="635"/>
      <c r="CA41" s="635"/>
      <c r="CB41" s="635"/>
      <c r="CC41" s="635"/>
      <c r="CD41" s="635"/>
      <c r="CE41" s="635"/>
      <c r="CF41" s="635"/>
      <c r="CG41" s="635"/>
      <c r="CH41" s="635"/>
      <c r="CI41" s="635"/>
      <c r="CJ41" s="635"/>
      <c r="CK41" s="635"/>
      <c r="CL41" s="635"/>
      <c r="CM41" s="635"/>
      <c r="CN41" s="163"/>
      <c r="CO41" s="634" t="str">
        <f t="shared" si="3"/>
        <v/>
      </c>
      <c r="CP41" s="634"/>
      <c r="CQ41" s="635" t="str">
        <f>IF('各会計、関係団体の財政状況及び健全化判断比率'!BS14="","",'各会計、関係団体の財政状況及び健全化判断比率'!BS14)</f>
        <v/>
      </c>
      <c r="CR41" s="635"/>
      <c r="CS41" s="635"/>
      <c r="CT41" s="635"/>
      <c r="CU41" s="635"/>
      <c r="CV41" s="635"/>
      <c r="CW41" s="635"/>
      <c r="CX41" s="635"/>
      <c r="CY41" s="635"/>
      <c r="CZ41" s="635"/>
      <c r="DA41" s="635"/>
      <c r="DB41" s="635"/>
      <c r="DC41" s="635"/>
      <c r="DD41" s="635"/>
      <c r="DE41" s="635"/>
      <c r="DG41" s="636" t="str">
        <f>IF('各会計、関係団体の財政状況及び健全化判断比率'!BR14="","",'各会計、関係団体の財政状況及び健全化判断比率'!BR14)</f>
        <v/>
      </c>
      <c r="DH41" s="636"/>
      <c r="DI41" s="168"/>
    </row>
    <row r="42" spans="1:113" ht="32.25" customHeight="1" x14ac:dyDescent="0.2">
      <c r="B42" s="190"/>
      <c r="C42" s="634" t="str">
        <f t="shared" si="5"/>
        <v/>
      </c>
      <c r="D42" s="634"/>
      <c r="E42" s="635" t="str">
        <f>IF('各会計、関係団体の財政状況及び健全化判断比率'!B15="","",'各会計、関係団体の財政状況及び健全化判断比率'!B15)</f>
        <v/>
      </c>
      <c r="F42" s="635"/>
      <c r="G42" s="635"/>
      <c r="H42" s="635"/>
      <c r="I42" s="635"/>
      <c r="J42" s="635"/>
      <c r="K42" s="635"/>
      <c r="L42" s="635"/>
      <c r="M42" s="635"/>
      <c r="N42" s="635"/>
      <c r="O42" s="635"/>
      <c r="P42" s="635"/>
      <c r="Q42" s="635"/>
      <c r="R42" s="635"/>
      <c r="S42" s="635"/>
      <c r="T42" s="163"/>
      <c r="U42" s="634" t="str">
        <f t="shared" si="4"/>
        <v/>
      </c>
      <c r="V42" s="634"/>
      <c r="W42" s="635"/>
      <c r="X42" s="635"/>
      <c r="Y42" s="635"/>
      <c r="Z42" s="635"/>
      <c r="AA42" s="635"/>
      <c r="AB42" s="635"/>
      <c r="AC42" s="635"/>
      <c r="AD42" s="635"/>
      <c r="AE42" s="635"/>
      <c r="AF42" s="635"/>
      <c r="AG42" s="635"/>
      <c r="AH42" s="635"/>
      <c r="AI42" s="635"/>
      <c r="AJ42" s="635"/>
      <c r="AK42" s="635"/>
      <c r="AL42" s="163"/>
      <c r="AM42" s="634" t="str">
        <f t="shared" si="0"/>
        <v/>
      </c>
      <c r="AN42" s="634"/>
      <c r="AO42" s="635"/>
      <c r="AP42" s="635"/>
      <c r="AQ42" s="635"/>
      <c r="AR42" s="635"/>
      <c r="AS42" s="635"/>
      <c r="AT42" s="635"/>
      <c r="AU42" s="635"/>
      <c r="AV42" s="635"/>
      <c r="AW42" s="635"/>
      <c r="AX42" s="635"/>
      <c r="AY42" s="635"/>
      <c r="AZ42" s="635"/>
      <c r="BA42" s="635"/>
      <c r="BB42" s="635"/>
      <c r="BC42" s="635"/>
      <c r="BD42" s="163"/>
      <c r="BE42" s="634" t="str">
        <f t="shared" si="1"/>
        <v/>
      </c>
      <c r="BF42" s="634"/>
      <c r="BG42" s="635"/>
      <c r="BH42" s="635"/>
      <c r="BI42" s="635"/>
      <c r="BJ42" s="635"/>
      <c r="BK42" s="635"/>
      <c r="BL42" s="635"/>
      <c r="BM42" s="635"/>
      <c r="BN42" s="635"/>
      <c r="BO42" s="635"/>
      <c r="BP42" s="635"/>
      <c r="BQ42" s="635"/>
      <c r="BR42" s="635"/>
      <c r="BS42" s="635"/>
      <c r="BT42" s="635"/>
      <c r="BU42" s="635"/>
      <c r="BV42" s="163"/>
      <c r="BW42" s="634" t="str">
        <f t="shared" si="2"/>
        <v/>
      </c>
      <c r="BX42" s="634"/>
      <c r="BY42" s="635" t="str">
        <f>IF('各会計、関係団体の財政状況及び健全化判断比率'!B76="","",'各会計、関係団体の財政状況及び健全化判断比率'!B76)</f>
        <v/>
      </c>
      <c r="BZ42" s="635"/>
      <c r="CA42" s="635"/>
      <c r="CB42" s="635"/>
      <c r="CC42" s="635"/>
      <c r="CD42" s="635"/>
      <c r="CE42" s="635"/>
      <c r="CF42" s="635"/>
      <c r="CG42" s="635"/>
      <c r="CH42" s="635"/>
      <c r="CI42" s="635"/>
      <c r="CJ42" s="635"/>
      <c r="CK42" s="635"/>
      <c r="CL42" s="635"/>
      <c r="CM42" s="635"/>
      <c r="CN42" s="163"/>
      <c r="CO42" s="634" t="str">
        <f t="shared" si="3"/>
        <v/>
      </c>
      <c r="CP42" s="634"/>
      <c r="CQ42" s="635" t="str">
        <f>IF('各会計、関係団体の財政状況及び健全化判断比率'!BS15="","",'各会計、関係団体の財政状況及び健全化判断比率'!BS15)</f>
        <v/>
      </c>
      <c r="CR42" s="635"/>
      <c r="CS42" s="635"/>
      <c r="CT42" s="635"/>
      <c r="CU42" s="635"/>
      <c r="CV42" s="635"/>
      <c r="CW42" s="635"/>
      <c r="CX42" s="635"/>
      <c r="CY42" s="635"/>
      <c r="CZ42" s="635"/>
      <c r="DA42" s="635"/>
      <c r="DB42" s="635"/>
      <c r="DC42" s="635"/>
      <c r="DD42" s="635"/>
      <c r="DE42" s="635"/>
      <c r="DG42" s="636" t="str">
        <f>IF('各会計、関係団体の財政状況及び健全化判断比率'!BR15="","",'各会計、関係団体の財政状況及び健全化判断比率'!BR15)</f>
        <v/>
      </c>
      <c r="DH42" s="636"/>
      <c r="DI42" s="168"/>
    </row>
    <row r="43" spans="1:113" ht="32.25" customHeight="1" x14ac:dyDescent="0.2">
      <c r="B43" s="190"/>
      <c r="C43" s="634" t="str">
        <f t="shared" si="5"/>
        <v/>
      </c>
      <c r="D43" s="634"/>
      <c r="E43" s="635" t="str">
        <f>IF('各会計、関係団体の財政状況及び健全化判断比率'!B16="","",'各会計、関係団体の財政状況及び健全化判断比率'!B16)</f>
        <v/>
      </c>
      <c r="F43" s="635"/>
      <c r="G43" s="635"/>
      <c r="H43" s="635"/>
      <c r="I43" s="635"/>
      <c r="J43" s="635"/>
      <c r="K43" s="635"/>
      <c r="L43" s="635"/>
      <c r="M43" s="635"/>
      <c r="N43" s="635"/>
      <c r="O43" s="635"/>
      <c r="P43" s="635"/>
      <c r="Q43" s="635"/>
      <c r="R43" s="635"/>
      <c r="S43" s="635"/>
      <c r="T43" s="163"/>
      <c r="U43" s="634" t="str">
        <f t="shared" si="4"/>
        <v/>
      </c>
      <c r="V43" s="634"/>
      <c r="W43" s="635"/>
      <c r="X43" s="635"/>
      <c r="Y43" s="635"/>
      <c r="Z43" s="635"/>
      <c r="AA43" s="635"/>
      <c r="AB43" s="635"/>
      <c r="AC43" s="635"/>
      <c r="AD43" s="635"/>
      <c r="AE43" s="635"/>
      <c r="AF43" s="635"/>
      <c r="AG43" s="635"/>
      <c r="AH43" s="635"/>
      <c r="AI43" s="635"/>
      <c r="AJ43" s="635"/>
      <c r="AK43" s="635"/>
      <c r="AL43" s="163"/>
      <c r="AM43" s="634" t="str">
        <f t="shared" si="0"/>
        <v/>
      </c>
      <c r="AN43" s="634"/>
      <c r="AO43" s="635"/>
      <c r="AP43" s="635"/>
      <c r="AQ43" s="635"/>
      <c r="AR43" s="635"/>
      <c r="AS43" s="635"/>
      <c r="AT43" s="635"/>
      <c r="AU43" s="635"/>
      <c r="AV43" s="635"/>
      <c r="AW43" s="635"/>
      <c r="AX43" s="635"/>
      <c r="AY43" s="635"/>
      <c r="AZ43" s="635"/>
      <c r="BA43" s="635"/>
      <c r="BB43" s="635"/>
      <c r="BC43" s="635"/>
      <c r="BD43" s="163"/>
      <c r="BE43" s="634" t="str">
        <f t="shared" si="1"/>
        <v/>
      </c>
      <c r="BF43" s="634"/>
      <c r="BG43" s="635"/>
      <c r="BH43" s="635"/>
      <c r="BI43" s="635"/>
      <c r="BJ43" s="635"/>
      <c r="BK43" s="635"/>
      <c r="BL43" s="635"/>
      <c r="BM43" s="635"/>
      <c r="BN43" s="635"/>
      <c r="BO43" s="635"/>
      <c r="BP43" s="635"/>
      <c r="BQ43" s="635"/>
      <c r="BR43" s="635"/>
      <c r="BS43" s="635"/>
      <c r="BT43" s="635"/>
      <c r="BU43" s="635"/>
      <c r="BV43" s="163"/>
      <c r="BW43" s="634" t="str">
        <f t="shared" si="2"/>
        <v/>
      </c>
      <c r="BX43" s="634"/>
      <c r="BY43" s="635" t="str">
        <f>IF('各会計、関係団体の財政状況及び健全化判断比率'!B77="","",'各会計、関係団体の財政状況及び健全化判断比率'!B77)</f>
        <v/>
      </c>
      <c r="BZ43" s="635"/>
      <c r="CA43" s="635"/>
      <c r="CB43" s="635"/>
      <c r="CC43" s="635"/>
      <c r="CD43" s="635"/>
      <c r="CE43" s="635"/>
      <c r="CF43" s="635"/>
      <c r="CG43" s="635"/>
      <c r="CH43" s="635"/>
      <c r="CI43" s="635"/>
      <c r="CJ43" s="635"/>
      <c r="CK43" s="635"/>
      <c r="CL43" s="635"/>
      <c r="CM43" s="635"/>
      <c r="CN43" s="163"/>
      <c r="CO43" s="634" t="str">
        <f t="shared" si="3"/>
        <v/>
      </c>
      <c r="CP43" s="634"/>
      <c r="CQ43" s="635" t="str">
        <f>IF('各会計、関係団体の財政状況及び健全化判断比率'!BS16="","",'各会計、関係団体の財政状況及び健全化判断比率'!BS16)</f>
        <v/>
      </c>
      <c r="CR43" s="635"/>
      <c r="CS43" s="635"/>
      <c r="CT43" s="635"/>
      <c r="CU43" s="635"/>
      <c r="CV43" s="635"/>
      <c r="CW43" s="635"/>
      <c r="CX43" s="635"/>
      <c r="CY43" s="635"/>
      <c r="CZ43" s="635"/>
      <c r="DA43" s="635"/>
      <c r="DB43" s="635"/>
      <c r="DC43" s="635"/>
      <c r="DD43" s="635"/>
      <c r="DE43" s="635"/>
      <c r="DG43" s="636" t="str">
        <f>IF('各会計、関係団体の財政状況及び健全化判断比率'!BR16="","",'各会計、関係団体の財政状況及び健全化判断比率'!BR16)</f>
        <v/>
      </c>
      <c r="DH43" s="63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37" t="s">
        <v>195</v>
      </c>
      <c r="F46" s="637"/>
      <c r="G46" s="637"/>
      <c r="H46" s="637"/>
      <c r="I46" s="637"/>
      <c r="J46" s="637"/>
      <c r="K46" s="637"/>
      <c r="L46" s="637"/>
      <c r="M46" s="637"/>
      <c r="N46" s="637"/>
      <c r="O46" s="637"/>
      <c r="P46" s="637"/>
      <c r="Q46" s="637"/>
      <c r="R46" s="637"/>
      <c r="S46" s="637"/>
      <c r="T46" s="637"/>
      <c r="U46" s="637"/>
      <c r="V46" s="637"/>
      <c r="W46" s="637"/>
      <c r="X46" s="637"/>
      <c r="Y46" s="637"/>
      <c r="Z46" s="637"/>
      <c r="AA46" s="637"/>
      <c r="AB46" s="637"/>
      <c r="AC46" s="637"/>
      <c r="AD46" s="637"/>
      <c r="AE46" s="637"/>
      <c r="AF46" s="637"/>
      <c r="AG46" s="637"/>
      <c r="AH46" s="637"/>
      <c r="AI46" s="637"/>
      <c r="AJ46" s="637"/>
      <c r="AK46" s="637"/>
      <c r="AL46" s="637"/>
      <c r="AM46" s="637"/>
      <c r="AN46" s="637"/>
      <c r="AO46" s="637"/>
      <c r="AP46" s="637"/>
      <c r="AQ46" s="637"/>
      <c r="AR46" s="637"/>
      <c r="AS46" s="637"/>
      <c r="AT46" s="637"/>
      <c r="AU46" s="637"/>
      <c r="AV46" s="637"/>
      <c r="AW46" s="637"/>
      <c r="AX46" s="637"/>
      <c r="AY46" s="637"/>
      <c r="AZ46" s="637"/>
      <c r="BA46" s="637"/>
      <c r="BB46" s="637"/>
      <c r="BC46" s="637"/>
      <c r="BD46" s="637"/>
      <c r="BE46" s="637"/>
      <c r="BF46" s="637"/>
      <c r="BG46" s="637"/>
      <c r="BH46" s="637"/>
      <c r="BI46" s="637"/>
      <c r="BJ46" s="637"/>
      <c r="BK46" s="637"/>
      <c r="BL46" s="637"/>
      <c r="BM46" s="637"/>
      <c r="BN46" s="637"/>
      <c r="BO46" s="637"/>
      <c r="BP46" s="637"/>
      <c r="BQ46" s="637"/>
      <c r="BR46" s="637"/>
      <c r="BS46" s="637"/>
      <c r="BT46" s="637"/>
      <c r="BU46" s="637"/>
      <c r="BV46" s="637"/>
      <c r="BW46" s="637"/>
      <c r="BX46" s="637"/>
      <c r="BY46" s="637"/>
      <c r="BZ46" s="637"/>
      <c r="CA46" s="637"/>
      <c r="CB46" s="637"/>
      <c r="CC46" s="637"/>
      <c r="CD46" s="637"/>
      <c r="CE46" s="637"/>
      <c r="CF46" s="637"/>
      <c r="CG46" s="637"/>
      <c r="CH46" s="637"/>
      <c r="CI46" s="637"/>
      <c r="CJ46" s="637"/>
      <c r="CK46" s="637"/>
      <c r="CL46" s="637"/>
      <c r="CM46" s="637"/>
      <c r="CN46" s="637"/>
      <c r="CO46" s="637"/>
      <c r="CP46" s="637"/>
      <c r="CQ46" s="637"/>
      <c r="CR46" s="637"/>
      <c r="CS46" s="637"/>
      <c r="CT46" s="637"/>
      <c r="CU46" s="637"/>
      <c r="CV46" s="637"/>
      <c r="CW46" s="637"/>
      <c r="CX46" s="637"/>
      <c r="CY46" s="637"/>
      <c r="CZ46" s="637"/>
      <c r="DA46" s="637"/>
      <c r="DB46" s="637"/>
      <c r="DC46" s="637"/>
      <c r="DD46" s="637"/>
      <c r="DE46" s="637"/>
      <c r="DF46" s="637"/>
      <c r="DG46" s="637"/>
      <c r="DH46" s="637"/>
      <c r="DI46" s="637"/>
    </row>
    <row r="47" spans="1:113" x14ac:dyDescent="0.2">
      <c r="E47" s="637" t="s">
        <v>196</v>
      </c>
      <c r="F47" s="637"/>
      <c r="G47" s="637"/>
      <c r="H47" s="637"/>
      <c r="I47" s="637"/>
      <c r="J47" s="637"/>
      <c r="K47" s="637"/>
      <c r="L47" s="637"/>
      <c r="M47" s="637"/>
      <c r="N47" s="637"/>
      <c r="O47" s="637"/>
      <c r="P47" s="637"/>
      <c r="Q47" s="637"/>
      <c r="R47" s="637"/>
      <c r="S47" s="637"/>
      <c r="T47" s="637"/>
      <c r="U47" s="637"/>
      <c r="V47" s="637"/>
      <c r="W47" s="637"/>
      <c r="X47" s="637"/>
      <c r="Y47" s="637"/>
      <c r="Z47" s="637"/>
      <c r="AA47" s="637"/>
      <c r="AB47" s="637"/>
      <c r="AC47" s="637"/>
      <c r="AD47" s="637"/>
      <c r="AE47" s="637"/>
      <c r="AF47" s="637"/>
      <c r="AG47" s="637"/>
      <c r="AH47" s="637"/>
      <c r="AI47" s="637"/>
      <c r="AJ47" s="637"/>
      <c r="AK47" s="637"/>
      <c r="AL47" s="637"/>
      <c r="AM47" s="637"/>
      <c r="AN47" s="637"/>
      <c r="AO47" s="637"/>
      <c r="AP47" s="637"/>
      <c r="AQ47" s="637"/>
      <c r="AR47" s="637"/>
      <c r="AS47" s="637"/>
      <c r="AT47" s="637"/>
      <c r="AU47" s="637"/>
      <c r="AV47" s="637"/>
      <c r="AW47" s="637"/>
      <c r="AX47" s="637"/>
      <c r="AY47" s="637"/>
      <c r="AZ47" s="637"/>
      <c r="BA47" s="637"/>
      <c r="BB47" s="637"/>
      <c r="BC47" s="637"/>
      <c r="BD47" s="637"/>
      <c r="BE47" s="637"/>
      <c r="BF47" s="637"/>
      <c r="BG47" s="637"/>
      <c r="BH47" s="637"/>
      <c r="BI47" s="637"/>
      <c r="BJ47" s="637"/>
      <c r="BK47" s="637"/>
      <c r="BL47" s="637"/>
      <c r="BM47" s="637"/>
      <c r="BN47" s="637"/>
      <c r="BO47" s="637"/>
      <c r="BP47" s="637"/>
      <c r="BQ47" s="637"/>
      <c r="BR47" s="637"/>
      <c r="BS47" s="637"/>
      <c r="BT47" s="637"/>
      <c r="BU47" s="637"/>
      <c r="BV47" s="637"/>
      <c r="BW47" s="637"/>
      <c r="BX47" s="637"/>
      <c r="BY47" s="637"/>
      <c r="BZ47" s="637"/>
      <c r="CA47" s="637"/>
      <c r="CB47" s="637"/>
      <c r="CC47" s="637"/>
      <c r="CD47" s="637"/>
      <c r="CE47" s="637"/>
      <c r="CF47" s="637"/>
      <c r="CG47" s="637"/>
      <c r="CH47" s="637"/>
      <c r="CI47" s="637"/>
      <c r="CJ47" s="637"/>
      <c r="CK47" s="637"/>
      <c r="CL47" s="637"/>
      <c r="CM47" s="637"/>
      <c r="CN47" s="637"/>
      <c r="CO47" s="637"/>
      <c r="CP47" s="637"/>
      <c r="CQ47" s="637"/>
      <c r="CR47" s="637"/>
      <c r="CS47" s="637"/>
      <c r="CT47" s="637"/>
      <c r="CU47" s="637"/>
      <c r="CV47" s="637"/>
      <c r="CW47" s="637"/>
      <c r="CX47" s="637"/>
      <c r="CY47" s="637"/>
      <c r="CZ47" s="637"/>
      <c r="DA47" s="637"/>
      <c r="DB47" s="637"/>
      <c r="DC47" s="637"/>
      <c r="DD47" s="637"/>
      <c r="DE47" s="637"/>
      <c r="DF47" s="637"/>
      <c r="DG47" s="637"/>
      <c r="DH47" s="637"/>
      <c r="DI47" s="637"/>
    </row>
    <row r="48" spans="1:113" x14ac:dyDescent="0.2">
      <c r="E48" s="637" t="s">
        <v>197</v>
      </c>
      <c r="F48" s="637"/>
      <c r="G48" s="637"/>
      <c r="H48" s="637"/>
      <c r="I48" s="637"/>
      <c r="J48" s="637"/>
      <c r="K48" s="637"/>
      <c r="L48" s="637"/>
      <c r="M48" s="637"/>
      <c r="N48" s="637"/>
      <c r="O48" s="637"/>
      <c r="P48" s="637"/>
      <c r="Q48" s="637"/>
      <c r="R48" s="637"/>
      <c r="S48" s="637"/>
      <c r="T48" s="637"/>
      <c r="U48" s="637"/>
      <c r="V48" s="637"/>
      <c r="W48" s="637"/>
      <c r="X48" s="637"/>
      <c r="Y48" s="637"/>
      <c r="Z48" s="637"/>
      <c r="AA48" s="637"/>
      <c r="AB48" s="637"/>
      <c r="AC48" s="637"/>
      <c r="AD48" s="637"/>
      <c r="AE48" s="637"/>
      <c r="AF48" s="637"/>
      <c r="AG48" s="637"/>
      <c r="AH48" s="637"/>
      <c r="AI48" s="637"/>
      <c r="AJ48" s="637"/>
      <c r="AK48" s="637"/>
      <c r="AL48" s="637"/>
      <c r="AM48" s="637"/>
      <c r="AN48" s="637"/>
      <c r="AO48" s="637"/>
      <c r="AP48" s="637"/>
      <c r="AQ48" s="637"/>
      <c r="AR48" s="637"/>
      <c r="AS48" s="637"/>
      <c r="AT48" s="637"/>
      <c r="AU48" s="637"/>
      <c r="AV48" s="637"/>
      <c r="AW48" s="637"/>
      <c r="AX48" s="637"/>
      <c r="AY48" s="637"/>
      <c r="AZ48" s="637"/>
      <c r="BA48" s="637"/>
      <c r="BB48" s="637"/>
      <c r="BC48" s="637"/>
      <c r="BD48" s="637"/>
      <c r="BE48" s="637"/>
      <c r="BF48" s="637"/>
      <c r="BG48" s="637"/>
      <c r="BH48" s="637"/>
      <c r="BI48" s="637"/>
      <c r="BJ48" s="637"/>
      <c r="BK48" s="637"/>
      <c r="BL48" s="637"/>
      <c r="BM48" s="637"/>
      <c r="BN48" s="637"/>
      <c r="BO48" s="637"/>
      <c r="BP48" s="637"/>
      <c r="BQ48" s="637"/>
      <c r="BR48" s="637"/>
      <c r="BS48" s="637"/>
      <c r="BT48" s="637"/>
      <c r="BU48" s="637"/>
      <c r="BV48" s="637"/>
      <c r="BW48" s="637"/>
      <c r="BX48" s="637"/>
      <c r="BY48" s="637"/>
      <c r="BZ48" s="637"/>
      <c r="CA48" s="637"/>
      <c r="CB48" s="637"/>
      <c r="CC48" s="637"/>
      <c r="CD48" s="637"/>
      <c r="CE48" s="637"/>
      <c r="CF48" s="637"/>
      <c r="CG48" s="637"/>
      <c r="CH48" s="637"/>
      <c r="CI48" s="637"/>
      <c r="CJ48" s="637"/>
      <c r="CK48" s="637"/>
      <c r="CL48" s="637"/>
      <c r="CM48" s="637"/>
      <c r="CN48" s="637"/>
      <c r="CO48" s="637"/>
      <c r="CP48" s="637"/>
      <c r="CQ48" s="637"/>
      <c r="CR48" s="637"/>
      <c r="CS48" s="637"/>
      <c r="CT48" s="637"/>
      <c r="CU48" s="637"/>
      <c r="CV48" s="637"/>
      <c r="CW48" s="637"/>
      <c r="CX48" s="637"/>
      <c r="CY48" s="637"/>
      <c r="CZ48" s="637"/>
      <c r="DA48" s="637"/>
      <c r="DB48" s="637"/>
      <c r="DC48" s="637"/>
      <c r="DD48" s="637"/>
      <c r="DE48" s="637"/>
      <c r="DF48" s="637"/>
      <c r="DG48" s="637"/>
      <c r="DH48" s="637"/>
      <c r="DI48" s="637"/>
    </row>
    <row r="49" spans="5:113" x14ac:dyDescent="0.2">
      <c r="E49" s="638" t="s">
        <v>198</v>
      </c>
      <c r="F49" s="638"/>
      <c r="G49" s="638"/>
      <c r="H49" s="638"/>
      <c r="I49" s="638"/>
      <c r="J49" s="638"/>
      <c r="K49" s="638"/>
      <c r="L49" s="638"/>
      <c r="M49" s="638"/>
      <c r="N49" s="638"/>
      <c r="O49" s="638"/>
      <c r="P49" s="638"/>
      <c r="Q49" s="638"/>
      <c r="R49" s="638"/>
      <c r="S49" s="638"/>
      <c r="T49" s="638"/>
      <c r="U49" s="638"/>
      <c r="V49" s="638"/>
      <c r="W49" s="638"/>
      <c r="X49" s="638"/>
      <c r="Y49" s="638"/>
      <c r="Z49" s="638"/>
      <c r="AA49" s="638"/>
      <c r="AB49" s="638"/>
      <c r="AC49" s="638"/>
      <c r="AD49" s="638"/>
      <c r="AE49" s="638"/>
      <c r="AF49" s="638"/>
      <c r="AG49" s="638"/>
      <c r="AH49" s="638"/>
      <c r="AI49" s="638"/>
      <c r="AJ49" s="638"/>
      <c r="AK49" s="638"/>
      <c r="AL49" s="638"/>
      <c r="AM49" s="638"/>
      <c r="AN49" s="638"/>
      <c r="AO49" s="638"/>
      <c r="AP49" s="638"/>
      <c r="AQ49" s="638"/>
      <c r="AR49" s="638"/>
      <c r="AS49" s="638"/>
      <c r="AT49" s="638"/>
      <c r="AU49" s="638"/>
      <c r="AV49" s="638"/>
      <c r="AW49" s="638"/>
      <c r="AX49" s="638"/>
      <c r="AY49" s="638"/>
      <c r="AZ49" s="638"/>
      <c r="BA49" s="638"/>
      <c r="BB49" s="638"/>
      <c r="BC49" s="638"/>
      <c r="BD49" s="638"/>
      <c r="BE49" s="638"/>
      <c r="BF49" s="638"/>
      <c r="BG49" s="638"/>
      <c r="BH49" s="638"/>
      <c r="BI49" s="638"/>
      <c r="BJ49" s="638"/>
      <c r="BK49" s="638"/>
      <c r="BL49" s="638"/>
      <c r="BM49" s="638"/>
      <c r="BN49" s="638"/>
      <c r="BO49" s="638"/>
      <c r="BP49" s="638"/>
      <c r="BQ49" s="638"/>
      <c r="BR49" s="638"/>
      <c r="BS49" s="638"/>
      <c r="BT49" s="638"/>
      <c r="BU49" s="638"/>
      <c r="BV49" s="638"/>
      <c r="BW49" s="638"/>
      <c r="BX49" s="638"/>
      <c r="BY49" s="638"/>
      <c r="BZ49" s="638"/>
      <c r="CA49" s="638"/>
      <c r="CB49" s="638"/>
      <c r="CC49" s="638"/>
      <c r="CD49" s="638"/>
      <c r="CE49" s="638"/>
      <c r="CF49" s="638"/>
      <c r="CG49" s="638"/>
      <c r="CH49" s="638"/>
      <c r="CI49" s="638"/>
      <c r="CJ49" s="638"/>
      <c r="CK49" s="638"/>
      <c r="CL49" s="638"/>
      <c r="CM49" s="638"/>
      <c r="CN49" s="638"/>
      <c r="CO49" s="638"/>
      <c r="CP49" s="638"/>
      <c r="CQ49" s="638"/>
      <c r="CR49" s="638"/>
      <c r="CS49" s="638"/>
      <c r="CT49" s="638"/>
      <c r="CU49" s="638"/>
      <c r="CV49" s="638"/>
      <c r="CW49" s="638"/>
      <c r="CX49" s="638"/>
      <c r="CY49" s="638"/>
      <c r="CZ49" s="638"/>
      <c r="DA49" s="638"/>
      <c r="DB49" s="638"/>
      <c r="DC49" s="638"/>
      <c r="DD49" s="638"/>
      <c r="DE49" s="638"/>
      <c r="DF49" s="638"/>
      <c r="DG49" s="638"/>
      <c r="DH49" s="638"/>
      <c r="DI49" s="638"/>
    </row>
    <row r="50" spans="5:113" x14ac:dyDescent="0.2">
      <c r="E50" s="637" t="s">
        <v>199</v>
      </c>
      <c r="F50" s="637"/>
      <c r="G50" s="637"/>
      <c r="H50" s="637"/>
      <c r="I50" s="637"/>
      <c r="J50" s="637"/>
      <c r="K50" s="637"/>
      <c r="L50" s="637"/>
      <c r="M50" s="637"/>
      <c r="N50" s="637"/>
      <c r="O50" s="637"/>
      <c r="P50" s="637"/>
      <c r="Q50" s="637"/>
      <c r="R50" s="637"/>
      <c r="S50" s="637"/>
      <c r="T50" s="637"/>
      <c r="U50" s="637"/>
      <c r="V50" s="637"/>
      <c r="W50" s="637"/>
      <c r="X50" s="637"/>
      <c r="Y50" s="637"/>
      <c r="Z50" s="637"/>
      <c r="AA50" s="637"/>
      <c r="AB50" s="637"/>
      <c r="AC50" s="637"/>
      <c r="AD50" s="637"/>
      <c r="AE50" s="637"/>
      <c r="AF50" s="637"/>
      <c r="AG50" s="637"/>
      <c r="AH50" s="637"/>
      <c r="AI50" s="637"/>
      <c r="AJ50" s="637"/>
      <c r="AK50" s="637"/>
      <c r="AL50" s="637"/>
      <c r="AM50" s="637"/>
      <c r="AN50" s="637"/>
      <c r="AO50" s="637"/>
      <c r="AP50" s="637"/>
      <c r="AQ50" s="637"/>
      <c r="AR50" s="637"/>
      <c r="AS50" s="637"/>
      <c r="AT50" s="637"/>
      <c r="AU50" s="637"/>
      <c r="AV50" s="637"/>
      <c r="AW50" s="637"/>
      <c r="AX50" s="637"/>
      <c r="AY50" s="637"/>
      <c r="AZ50" s="637"/>
      <c r="BA50" s="637"/>
      <c r="BB50" s="637"/>
      <c r="BC50" s="637"/>
      <c r="BD50" s="637"/>
      <c r="BE50" s="637"/>
      <c r="BF50" s="637"/>
      <c r="BG50" s="637"/>
      <c r="BH50" s="637"/>
      <c r="BI50" s="637"/>
      <c r="BJ50" s="637"/>
      <c r="BK50" s="637"/>
      <c r="BL50" s="637"/>
      <c r="BM50" s="637"/>
      <c r="BN50" s="637"/>
      <c r="BO50" s="637"/>
      <c r="BP50" s="637"/>
      <c r="BQ50" s="637"/>
      <c r="BR50" s="637"/>
      <c r="BS50" s="637"/>
      <c r="BT50" s="637"/>
      <c r="BU50" s="637"/>
      <c r="BV50" s="637"/>
      <c r="BW50" s="637"/>
      <c r="BX50" s="637"/>
      <c r="BY50" s="637"/>
      <c r="BZ50" s="637"/>
      <c r="CA50" s="637"/>
      <c r="CB50" s="637"/>
      <c r="CC50" s="637"/>
      <c r="CD50" s="637"/>
      <c r="CE50" s="637"/>
      <c r="CF50" s="637"/>
      <c r="CG50" s="637"/>
      <c r="CH50" s="637"/>
      <c r="CI50" s="637"/>
      <c r="CJ50" s="637"/>
      <c r="CK50" s="637"/>
      <c r="CL50" s="637"/>
      <c r="CM50" s="637"/>
      <c r="CN50" s="637"/>
      <c r="CO50" s="637"/>
      <c r="CP50" s="637"/>
      <c r="CQ50" s="637"/>
      <c r="CR50" s="637"/>
      <c r="CS50" s="637"/>
      <c r="CT50" s="637"/>
      <c r="CU50" s="637"/>
      <c r="CV50" s="637"/>
      <c r="CW50" s="637"/>
      <c r="CX50" s="637"/>
      <c r="CY50" s="637"/>
      <c r="CZ50" s="637"/>
      <c r="DA50" s="637"/>
      <c r="DB50" s="637"/>
      <c r="DC50" s="637"/>
      <c r="DD50" s="637"/>
      <c r="DE50" s="637"/>
      <c r="DF50" s="637"/>
      <c r="DG50" s="637"/>
      <c r="DH50" s="637"/>
      <c r="DI50" s="637"/>
    </row>
    <row r="51" spans="5:113" x14ac:dyDescent="0.2">
      <c r="E51" s="637" t="s">
        <v>200</v>
      </c>
      <c r="F51" s="637"/>
      <c r="G51" s="637"/>
      <c r="H51" s="637"/>
      <c r="I51" s="637"/>
      <c r="J51" s="637"/>
      <c r="K51" s="637"/>
      <c r="L51" s="637"/>
      <c r="M51" s="637"/>
      <c r="N51" s="637"/>
      <c r="O51" s="637"/>
      <c r="P51" s="637"/>
      <c r="Q51" s="637"/>
      <c r="R51" s="637"/>
      <c r="S51" s="637"/>
      <c r="T51" s="637"/>
      <c r="U51" s="637"/>
      <c r="V51" s="637"/>
      <c r="W51" s="637"/>
      <c r="X51" s="637"/>
      <c r="Y51" s="637"/>
      <c r="Z51" s="637"/>
      <c r="AA51" s="637"/>
      <c r="AB51" s="637"/>
      <c r="AC51" s="637"/>
      <c r="AD51" s="637"/>
      <c r="AE51" s="637"/>
      <c r="AF51" s="637"/>
      <c r="AG51" s="637"/>
      <c r="AH51" s="637"/>
      <c r="AI51" s="637"/>
      <c r="AJ51" s="637"/>
      <c r="AK51" s="637"/>
      <c r="AL51" s="637"/>
      <c r="AM51" s="637"/>
      <c r="AN51" s="637"/>
      <c r="AO51" s="637"/>
      <c r="AP51" s="637"/>
      <c r="AQ51" s="637"/>
      <c r="AR51" s="637"/>
      <c r="AS51" s="637"/>
      <c r="AT51" s="637"/>
      <c r="AU51" s="637"/>
      <c r="AV51" s="637"/>
      <c r="AW51" s="637"/>
      <c r="AX51" s="637"/>
      <c r="AY51" s="637"/>
      <c r="AZ51" s="637"/>
      <c r="BA51" s="637"/>
      <c r="BB51" s="637"/>
      <c r="BC51" s="637"/>
      <c r="BD51" s="637"/>
      <c r="BE51" s="637"/>
      <c r="BF51" s="637"/>
      <c r="BG51" s="637"/>
      <c r="BH51" s="637"/>
      <c r="BI51" s="637"/>
      <c r="BJ51" s="637"/>
      <c r="BK51" s="637"/>
      <c r="BL51" s="637"/>
      <c r="BM51" s="637"/>
      <c r="BN51" s="637"/>
      <c r="BO51" s="637"/>
      <c r="BP51" s="637"/>
      <c r="BQ51" s="637"/>
      <c r="BR51" s="637"/>
      <c r="BS51" s="637"/>
      <c r="BT51" s="637"/>
      <c r="BU51" s="637"/>
      <c r="BV51" s="637"/>
      <c r="BW51" s="637"/>
      <c r="BX51" s="637"/>
      <c r="BY51" s="637"/>
      <c r="BZ51" s="637"/>
      <c r="CA51" s="637"/>
      <c r="CB51" s="637"/>
      <c r="CC51" s="637"/>
      <c r="CD51" s="637"/>
      <c r="CE51" s="637"/>
      <c r="CF51" s="637"/>
      <c r="CG51" s="637"/>
      <c r="CH51" s="637"/>
      <c r="CI51" s="637"/>
      <c r="CJ51" s="637"/>
      <c r="CK51" s="637"/>
      <c r="CL51" s="637"/>
      <c r="CM51" s="637"/>
      <c r="CN51" s="637"/>
      <c r="CO51" s="637"/>
      <c r="CP51" s="637"/>
      <c r="CQ51" s="637"/>
      <c r="CR51" s="637"/>
      <c r="CS51" s="637"/>
      <c r="CT51" s="637"/>
      <c r="CU51" s="637"/>
      <c r="CV51" s="637"/>
      <c r="CW51" s="637"/>
      <c r="CX51" s="637"/>
      <c r="CY51" s="637"/>
      <c r="CZ51" s="637"/>
      <c r="DA51" s="637"/>
      <c r="DB51" s="637"/>
      <c r="DC51" s="637"/>
      <c r="DD51" s="637"/>
      <c r="DE51" s="637"/>
      <c r="DF51" s="637"/>
      <c r="DG51" s="637"/>
      <c r="DH51" s="637"/>
      <c r="DI51" s="637"/>
    </row>
    <row r="52" spans="5:113" x14ac:dyDescent="0.2">
      <c r="E52" s="637" t="s">
        <v>201</v>
      </c>
      <c r="F52" s="637"/>
      <c r="G52" s="637"/>
      <c r="H52" s="637"/>
      <c r="I52" s="637"/>
      <c r="J52" s="637"/>
      <c r="K52" s="637"/>
      <c r="L52" s="637"/>
      <c r="M52" s="637"/>
      <c r="N52" s="637"/>
      <c r="O52" s="637"/>
      <c r="P52" s="637"/>
      <c r="Q52" s="637"/>
      <c r="R52" s="637"/>
      <c r="S52" s="637"/>
      <c r="T52" s="637"/>
      <c r="U52" s="637"/>
      <c r="V52" s="637"/>
      <c r="W52" s="637"/>
      <c r="X52" s="637"/>
      <c r="Y52" s="637"/>
      <c r="Z52" s="637"/>
      <c r="AA52" s="637"/>
      <c r="AB52" s="637"/>
      <c r="AC52" s="637"/>
      <c r="AD52" s="637"/>
      <c r="AE52" s="637"/>
      <c r="AF52" s="637"/>
      <c r="AG52" s="637"/>
      <c r="AH52" s="637"/>
      <c r="AI52" s="637"/>
      <c r="AJ52" s="637"/>
      <c r="AK52" s="637"/>
      <c r="AL52" s="637"/>
      <c r="AM52" s="637"/>
      <c r="AN52" s="637"/>
      <c r="AO52" s="637"/>
      <c r="AP52" s="637"/>
      <c r="AQ52" s="637"/>
      <c r="AR52" s="637"/>
      <c r="AS52" s="637"/>
      <c r="AT52" s="637"/>
      <c r="AU52" s="637"/>
      <c r="AV52" s="637"/>
      <c r="AW52" s="637"/>
      <c r="AX52" s="637"/>
      <c r="AY52" s="637"/>
      <c r="AZ52" s="637"/>
      <c r="BA52" s="637"/>
      <c r="BB52" s="637"/>
      <c r="BC52" s="637"/>
      <c r="BD52" s="637"/>
      <c r="BE52" s="637"/>
      <c r="BF52" s="637"/>
      <c r="BG52" s="637"/>
      <c r="BH52" s="637"/>
      <c r="BI52" s="637"/>
      <c r="BJ52" s="637"/>
      <c r="BK52" s="637"/>
      <c r="BL52" s="637"/>
      <c r="BM52" s="637"/>
      <c r="BN52" s="637"/>
      <c r="BO52" s="637"/>
      <c r="BP52" s="637"/>
      <c r="BQ52" s="637"/>
      <c r="BR52" s="637"/>
      <c r="BS52" s="637"/>
      <c r="BT52" s="637"/>
      <c r="BU52" s="637"/>
      <c r="BV52" s="637"/>
      <c r="BW52" s="637"/>
      <c r="BX52" s="637"/>
      <c r="BY52" s="637"/>
      <c r="BZ52" s="637"/>
      <c r="CA52" s="637"/>
      <c r="CB52" s="637"/>
      <c r="CC52" s="637"/>
      <c r="CD52" s="637"/>
      <c r="CE52" s="637"/>
      <c r="CF52" s="637"/>
      <c r="CG52" s="637"/>
      <c r="CH52" s="637"/>
      <c r="CI52" s="637"/>
      <c r="CJ52" s="637"/>
      <c r="CK52" s="637"/>
      <c r="CL52" s="637"/>
      <c r="CM52" s="637"/>
      <c r="CN52" s="637"/>
      <c r="CO52" s="637"/>
      <c r="CP52" s="637"/>
      <c r="CQ52" s="637"/>
      <c r="CR52" s="637"/>
      <c r="CS52" s="637"/>
      <c r="CT52" s="637"/>
      <c r="CU52" s="637"/>
      <c r="CV52" s="637"/>
      <c r="CW52" s="637"/>
      <c r="CX52" s="637"/>
      <c r="CY52" s="637"/>
      <c r="CZ52" s="637"/>
      <c r="DA52" s="637"/>
      <c r="DB52" s="637"/>
      <c r="DC52" s="637"/>
      <c r="DD52" s="637"/>
      <c r="DE52" s="637"/>
      <c r="DF52" s="637"/>
      <c r="DG52" s="637"/>
      <c r="DH52" s="637"/>
      <c r="DI52" s="637"/>
    </row>
    <row r="53" spans="5:113" x14ac:dyDescent="0.2">
      <c r="E53" s="637" t="s">
        <v>202</v>
      </c>
      <c r="F53" s="637"/>
      <c r="G53" s="637"/>
      <c r="H53" s="637"/>
      <c r="I53" s="637"/>
      <c r="J53" s="637"/>
      <c r="K53" s="637"/>
      <c r="L53" s="637"/>
      <c r="M53" s="637"/>
      <c r="N53" s="637"/>
      <c r="O53" s="637"/>
      <c r="P53" s="637"/>
      <c r="Q53" s="637"/>
      <c r="R53" s="637"/>
      <c r="S53" s="637"/>
      <c r="T53" s="637"/>
      <c r="U53" s="637"/>
      <c r="V53" s="637"/>
      <c r="W53" s="637"/>
      <c r="X53" s="637"/>
      <c r="Y53" s="637"/>
      <c r="Z53" s="637"/>
      <c r="AA53" s="637"/>
      <c r="AB53" s="637"/>
      <c r="AC53" s="637"/>
      <c r="AD53" s="637"/>
      <c r="AE53" s="637"/>
      <c r="AF53" s="637"/>
      <c r="AG53" s="637"/>
      <c r="AH53" s="637"/>
      <c r="AI53" s="637"/>
      <c r="AJ53" s="637"/>
      <c r="AK53" s="637"/>
      <c r="AL53" s="637"/>
      <c r="AM53" s="637"/>
      <c r="AN53" s="637"/>
      <c r="AO53" s="637"/>
      <c r="AP53" s="637"/>
      <c r="AQ53" s="637"/>
      <c r="AR53" s="637"/>
      <c r="AS53" s="637"/>
      <c r="AT53" s="637"/>
      <c r="AU53" s="637"/>
      <c r="AV53" s="637"/>
      <c r="AW53" s="637"/>
      <c r="AX53" s="637"/>
      <c r="AY53" s="637"/>
      <c r="AZ53" s="637"/>
      <c r="BA53" s="637"/>
      <c r="BB53" s="637"/>
      <c r="BC53" s="637"/>
      <c r="BD53" s="637"/>
      <c r="BE53" s="637"/>
      <c r="BF53" s="637"/>
      <c r="BG53" s="637"/>
      <c r="BH53" s="637"/>
      <c r="BI53" s="637"/>
      <c r="BJ53" s="637"/>
      <c r="BK53" s="637"/>
      <c r="BL53" s="637"/>
      <c r="BM53" s="637"/>
      <c r="BN53" s="637"/>
      <c r="BO53" s="637"/>
      <c r="BP53" s="637"/>
      <c r="BQ53" s="637"/>
      <c r="BR53" s="637"/>
      <c r="BS53" s="637"/>
      <c r="BT53" s="637"/>
      <c r="BU53" s="637"/>
      <c r="BV53" s="637"/>
      <c r="BW53" s="637"/>
      <c r="BX53" s="637"/>
      <c r="BY53" s="637"/>
      <c r="BZ53" s="637"/>
      <c r="CA53" s="637"/>
      <c r="CB53" s="637"/>
      <c r="CC53" s="637"/>
      <c r="CD53" s="637"/>
      <c r="CE53" s="637"/>
      <c r="CF53" s="637"/>
      <c r="CG53" s="637"/>
      <c r="CH53" s="637"/>
      <c r="CI53" s="637"/>
      <c r="CJ53" s="637"/>
      <c r="CK53" s="637"/>
      <c r="CL53" s="637"/>
      <c r="CM53" s="637"/>
      <c r="CN53" s="637"/>
      <c r="CO53" s="637"/>
      <c r="CP53" s="637"/>
      <c r="CQ53" s="637"/>
      <c r="CR53" s="637"/>
      <c r="CS53" s="637"/>
      <c r="CT53" s="637"/>
      <c r="CU53" s="637"/>
      <c r="CV53" s="637"/>
      <c r="CW53" s="637"/>
      <c r="CX53" s="637"/>
      <c r="CY53" s="637"/>
      <c r="CZ53" s="637"/>
      <c r="DA53" s="637"/>
      <c r="DB53" s="637"/>
      <c r="DC53" s="637"/>
      <c r="DD53" s="637"/>
      <c r="DE53" s="637"/>
      <c r="DF53" s="637"/>
      <c r="DG53" s="637"/>
      <c r="DH53" s="637"/>
      <c r="DI53" s="637"/>
    </row>
    <row r="54" spans="5:113" x14ac:dyDescent="0.2"/>
    <row r="55" spans="5:113" x14ac:dyDescent="0.2"/>
    <row r="56" spans="5:113" x14ac:dyDescent="0.2"/>
  </sheetData>
  <sheetProtection algorithmName="SHA-512" hashValue="I5kqrf7dQiYvteWS3gZZf+KSJTbQp/jIetcvZgYEikwH3aBu5LNgsj/wmENNRR8DzaKGLdkJcf9PDc9SZ0HJhw==" saltValue="kuoo1Rc+3zsqPT5Pm18OK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9" t="s">
        <v>203</v>
      </c>
      <c r="DI1" s="640"/>
      <c r="DJ1" s="640"/>
      <c r="DK1" s="640"/>
      <c r="DL1" s="640"/>
      <c r="DM1" s="640"/>
      <c r="DN1" s="641"/>
      <c r="DO1" s="196"/>
      <c r="DP1" s="639" t="s">
        <v>204</v>
      </c>
      <c r="DQ1" s="640"/>
      <c r="DR1" s="640"/>
      <c r="DS1" s="640"/>
      <c r="DT1" s="640"/>
      <c r="DU1" s="640"/>
      <c r="DV1" s="640"/>
      <c r="DW1" s="640"/>
      <c r="DX1" s="640"/>
      <c r="DY1" s="640"/>
      <c r="DZ1" s="640"/>
      <c r="EA1" s="640"/>
      <c r="EB1" s="640"/>
      <c r="EC1" s="64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2" t="s">
        <v>206</v>
      </c>
      <c r="C3" s="643"/>
      <c r="D3" s="643"/>
      <c r="E3" s="643"/>
      <c r="F3" s="643"/>
      <c r="G3" s="643"/>
      <c r="H3" s="643"/>
      <c r="I3" s="643"/>
      <c r="J3" s="643"/>
      <c r="K3" s="643"/>
      <c r="L3" s="643"/>
      <c r="M3" s="643"/>
      <c r="N3" s="643"/>
      <c r="O3" s="643"/>
      <c r="P3" s="643"/>
      <c r="Q3" s="643"/>
      <c r="R3" s="643"/>
      <c r="S3" s="643"/>
      <c r="T3" s="643"/>
      <c r="U3" s="643"/>
      <c r="V3" s="643"/>
      <c r="W3" s="643"/>
      <c r="X3" s="643"/>
      <c r="Y3" s="643"/>
      <c r="Z3" s="643"/>
      <c r="AA3" s="643"/>
      <c r="AB3" s="643"/>
      <c r="AC3" s="643"/>
      <c r="AD3" s="643"/>
      <c r="AE3" s="643"/>
      <c r="AF3" s="643"/>
      <c r="AG3" s="643"/>
      <c r="AH3" s="643"/>
      <c r="AI3" s="643"/>
      <c r="AJ3" s="643"/>
      <c r="AK3" s="643"/>
      <c r="AL3" s="643"/>
      <c r="AM3" s="643"/>
      <c r="AN3" s="643"/>
      <c r="AO3" s="643"/>
      <c r="AP3" s="642" t="s">
        <v>207</v>
      </c>
      <c r="AQ3" s="643"/>
      <c r="AR3" s="643"/>
      <c r="AS3" s="643"/>
      <c r="AT3" s="643"/>
      <c r="AU3" s="643"/>
      <c r="AV3" s="643"/>
      <c r="AW3" s="643"/>
      <c r="AX3" s="643"/>
      <c r="AY3" s="643"/>
      <c r="AZ3" s="643"/>
      <c r="BA3" s="643"/>
      <c r="BB3" s="643"/>
      <c r="BC3" s="643"/>
      <c r="BD3" s="643"/>
      <c r="BE3" s="643"/>
      <c r="BF3" s="643"/>
      <c r="BG3" s="643"/>
      <c r="BH3" s="643"/>
      <c r="BI3" s="643"/>
      <c r="BJ3" s="643"/>
      <c r="BK3" s="643"/>
      <c r="BL3" s="643"/>
      <c r="BM3" s="643"/>
      <c r="BN3" s="643"/>
      <c r="BO3" s="643"/>
      <c r="BP3" s="643"/>
      <c r="BQ3" s="643"/>
      <c r="BR3" s="643"/>
      <c r="BS3" s="643"/>
      <c r="BT3" s="643"/>
      <c r="BU3" s="643"/>
      <c r="BV3" s="643"/>
      <c r="BW3" s="643"/>
      <c r="BX3" s="643"/>
      <c r="BY3" s="643"/>
      <c r="BZ3" s="643"/>
      <c r="CA3" s="643"/>
      <c r="CB3" s="644"/>
      <c r="CD3" s="642" t="s">
        <v>208</v>
      </c>
      <c r="CE3" s="643"/>
      <c r="CF3" s="643"/>
      <c r="CG3" s="643"/>
      <c r="CH3" s="643"/>
      <c r="CI3" s="643"/>
      <c r="CJ3" s="643"/>
      <c r="CK3" s="643"/>
      <c r="CL3" s="643"/>
      <c r="CM3" s="643"/>
      <c r="CN3" s="643"/>
      <c r="CO3" s="643"/>
      <c r="CP3" s="643"/>
      <c r="CQ3" s="643"/>
      <c r="CR3" s="643"/>
      <c r="CS3" s="643"/>
      <c r="CT3" s="643"/>
      <c r="CU3" s="643"/>
      <c r="CV3" s="643"/>
      <c r="CW3" s="643"/>
      <c r="CX3" s="643"/>
      <c r="CY3" s="643"/>
      <c r="CZ3" s="643"/>
      <c r="DA3" s="643"/>
      <c r="DB3" s="643"/>
      <c r="DC3" s="643"/>
      <c r="DD3" s="643"/>
      <c r="DE3" s="643"/>
      <c r="DF3" s="643"/>
      <c r="DG3" s="643"/>
      <c r="DH3" s="643"/>
      <c r="DI3" s="643"/>
      <c r="DJ3" s="643"/>
      <c r="DK3" s="643"/>
      <c r="DL3" s="643"/>
      <c r="DM3" s="643"/>
      <c r="DN3" s="643"/>
      <c r="DO3" s="643"/>
      <c r="DP3" s="643"/>
      <c r="DQ3" s="643"/>
      <c r="DR3" s="643"/>
      <c r="DS3" s="643"/>
      <c r="DT3" s="643"/>
      <c r="DU3" s="643"/>
      <c r="DV3" s="643"/>
      <c r="DW3" s="643"/>
      <c r="DX3" s="643"/>
      <c r="DY3" s="643"/>
      <c r="DZ3" s="643"/>
      <c r="EA3" s="643"/>
      <c r="EB3" s="643"/>
      <c r="EC3" s="644"/>
    </row>
    <row r="4" spans="2:143" ht="11.25" customHeight="1" x14ac:dyDescent="0.2">
      <c r="B4" s="642" t="s">
        <v>1</v>
      </c>
      <c r="C4" s="643"/>
      <c r="D4" s="643"/>
      <c r="E4" s="643"/>
      <c r="F4" s="643"/>
      <c r="G4" s="643"/>
      <c r="H4" s="643"/>
      <c r="I4" s="643"/>
      <c r="J4" s="643"/>
      <c r="K4" s="643"/>
      <c r="L4" s="643"/>
      <c r="M4" s="643"/>
      <c r="N4" s="643"/>
      <c r="O4" s="643"/>
      <c r="P4" s="643"/>
      <c r="Q4" s="644"/>
      <c r="R4" s="642" t="s">
        <v>209</v>
      </c>
      <c r="S4" s="643"/>
      <c r="T4" s="643"/>
      <c r="U4" s="643"/>
      <c r="V4" s="643"/>
      <c r="W4" s="643"/>
      <c r="X4" s="643"/>
      <c r="Y4" s="644"/>
      <c r="Z4" s="642" t="s">
        <v>210</v>
      </c>
      <c r="AA4" s="643"/>
      <c r="AB4" s="643"/>
      <c r="AC4" s="644"/>
      <c r="AD4" s="642" t="s">
        <v>211</v>
      </c>
      <c r="AE4" s="643"/>
      <c r="AF4" s="643"/>
      <c r="AG4" s="643"/>
      <c r="AH4" s="643"/>
      <c r="AI4" s="643"/>
      <c r="AJ4" s="643"/>
      <c r="AK4" s="644"/>
      <c r="AL4" s="642" t="s">
        <v>210</v>
      </c>
      <c r="AM4" s="643"/>
      <c r="AN4" s="643"/>
      <c r="AO4" s="644"/>
      <c r="AP4" s="645" t="s">
        <v>212</v>
      </c>
      <c r="AQ4" s="645"/>
      <c r="AR4" s="645"/>
      <c r="AS4" s="645"/>
      <c r="AT4" s="645"/>
      <c r="AU4" s="645"/>
      <c r="AV4" s="645"/>
      <c r="AW4" s="645"/>
      <c r="AX4" s="645"/>
      <c r="AY4" s="645"/>
      <c r="AZ4" s="645"/>
      <c r="BA4" s="645"/>
      <c r="BB4" s="645"/>
      <c r="BC4" s="645"/>
      <c r="BD4" s="645"/>
      <c r="BE4" s="645"/>
      <c r="BF4" s="645"/>
      <c r="BG4" s="645" t="s">
        <v>213</v>
      </c>
      <c r="BH4" s="645"/>
      <c r="BI4" s="645"/>
      <c r="BJ4" s="645"/>
      <c r="BK4" s="645"/>
      <c r="BL4" s="645"/>
      <c r="BM4" s="645"/>
      <c r="BN4" s="645"/>
      <c r="BO4" s="645" t="s">
        <v>210</v>
      </c>
      <c r="BP4" s="645"/>
      <c r="BQ4" s="645"/>
      <c r="BR4" s="645"/>
      <c r="BS4" s="645" t="s">
        <v>214</v>
      </c>
      <c r="BT4" s="645"/>
      <c r="BU4" s="645"/>
      <c r="BV4" s="645"/>
      <c r="BW4" s="645"/>
      <c r="BX4" s="645"/>
      <c r="BY4" s="645"/>
      <c r="BZ4" s="645"/>
      <c r="CA4" s="645"/>
      <c r="CB4" s="645"/>
      <c r="CD4" s="642" t="s">
        <v>215</v>
      </c>
      <c r="CE4" s="643"/>
      <c r="CF4" s="643"/>
      <c r="CG4" s="643"/>
      <c r="CH4" s="643"/>
      <c r="CI4" s="643"/>
      <c r="CJ4" s="643"/>
      <c r="CK4" s="643"/>
      <c r="CL4" s="643"/>
      <c r="CM4" s="643"/>
      <c r="CN4" s="643"/>
      <c r="CO4" s="643"/>
      <c r="CP4" s="643"/>
      <c r="CQ4" s="643"/>
      <c r="CR4" s="643"/>
      <c r="CS4" s="643"/>
      <c r="CT4" s="643"/>
      <c r="CU4" s="643"/>
      <c r="CV4" s="643"/>
      <c r="CW4" s="643"/>
      <c r="CX4" s="643"/>
      <c r="CY4" s="643"/>
      <c r="CZ4" s="643"/>
      <c r="DA4" s="643"/>
      <c r="DB4" s="643"/>
      <c r="DC4" s="643"/>
      <c r="DD4" s="643"/>
      <c r="DE4" s="643"/>
      <c r="DF4" s="643"/>
      <c r="DG4" s="643"/>
      <c r="DH4" s="643"/>
      <c r="DI4" s="643"/>
      <c r="DJ4" s="643"/>
      <c r="DK4" s="643"/>
      <c r="DL4" s="643"/>
      <c r="DM4" s="643"/>
      <c r="DN4" s="643"/>
      <c r="DO4" s="643"/>
      <c r="DP4" s="643"/>
      <c r="DQ4" s="643"/>
      <c r="DR4" s="643"/>
      <c r="DS4" s="643"/>
      <c r="DT4" s="643"/>
      <c r="DU4" s="643"/>
      <c r="DV4" s="643"/>
      <c r="DW4" s="643"/>
      <c r="DX4" s="643"/>
      <c r="DY4" s="643"/>
      <c r="DZ4" s="643"/>
      <c r="EA4" s="643"/>
      <c r="EB4" s="643"/>
      <c r="EC4" s="644"/>
    </row>
    <row r="5" spans="2:143" ht="11.25" customHeight="1" x14ac:dyDescent="0.2">
      <c r="B5" s="646" t="s">
        <v>216</v>
      </c>
      <c r="C5" s="647"/>
      <c r="D5" s="647"/>
      <c r="E5" s="647"/>
      <c r="F5" s="647"/>
      <c r="G5" s="647"/>
      <c r="H5" s="647"/>
      <c r="I5" s="647"/>
      <c r="J5" s="647"/>
      <c r="K5" s="647"/>
      <c r="L5" s="647"/>
      <c r="M5" s="647"/>
      <c r="N5" s="647"/>
      <c r="O5" s="647"/>
      <c r="P5" s="647"/>
      <c r="Q5" s="648"/>
      <c r="R5" s="649">
        <v>18848738</v>
      </c>
      <c r="S5" s="650"/>
      <c r="T5" s="650"/>
      <c r="U5" s="650"/>
      <c r="V5" s="650"/>
      <c r="W5" s="650"/>
      <c r="X5" s="650"/>
      <c r="Y5" s="651"/>
      <c r="Z5" s="652">
        <v>52.7</v>
      </c>
      <c r="AA5" s="652"/>
      <c r="AB5" s="652"/>
      <c r="AC5" s="652"/>
      <c r="AD5" s="653">
        <v>17877770</v>
      </c>
      <c r="AE5" s="653"/>
      <c r="AF5" s="653"/>
      <c r="AG5" s="653"/>
      <c r="AH5" s="653"/>
      <c r="AI5" s="653"/>
      <c r="AJ5" s="653"/>
      <c r="AK5" s="653"/>
      <c r="AL5" s="654">
        <v>85.5</v>
      </c>
      <c r="AM5" s="655"/>
      <c r="AN5" s="655"/>
      <c r="AO5" s="656"/>
      <c r="AP5" s="646" t="s">
        <v>217</v>
      </c>
      <c r="AQ5" s="647"/>
      <c r="AR5" s="647"/>
      <c r="AS5" s="647"/>
      <c r="AT5" s="647"/>
      <c r="AU5" s="647"/>
      <c r="AV5" s="647"/>
      <c r="AW5" s="647"/>
      <c r="AX5" s="647"/>
      <c r="AY5" s="647"/>
      <c r="AZ5" s="647"/>
      <c r="BA5" s="647"/>
      <c r="BB5" s="647"/>
      <c r="BC5" s="647"/>
      <c r="BD5" s="647"/>
      <c r="BE5" s="647"/>
      <c r="BF5" s="648"/>
      <c r="BG5" s="660">
        <v>17877770</v>
      </c>
      <c r="BH5" s="661"/>
      <c r="BI5" s="661"/>
      <c r="BJ5" s="661"/>
      <c r="BK5" s="661"/>
      <c r="BL5" s="661"/>
      <c r="BM5" s="661"/>
      <c r="BN5" s="662"/>
      <c r="BO5" s="663">
        <v>94.8</v>
      </c>
      <c r="BP5" s="663"/>
      <c r="BQ5" s="663"/>
      <c r="BR5" s="663"/>
      <c r="BS5" s="664" t="s">
        <v>122</v>
      </c>
      <c r="BT5" s="664"/>
      <c r="BU5" s="664"/>
      <c r="BV5" s="664"/>
      <c r="BW5" s="664"/>
      <c r="BX5" s="664"/>
      <c r="BY5" s="664"/>
      <c r="BZ5" s="664"/>
      <c r="CA5" s="664"/>
      <c r="CB5" s="668"/>
      <c r="CD5" s="642" t="s">
        <v>212</v>
      </c>
      <c r="CE5" s="643"/>
      <c r="CF5" s="643"/>
      <c r="CG5" s="643"/>
      <c r="CH5" s="643"/>
      <c r="CI5" s="643"/>
      <c r="CJ5" s="643"/>
      <c r="CK5" s="643"/>
      <c r="CL5" s="643"/>
      <c r="CM5" s="643"/>
      <c r="CN5" s="643"/>
      <c r="CO5" s="643"/>
      <c r="CP5" s="643"/>
      <c r="CQ5" s="644"/>
      <c r="CR5" s="642" t="s">
        <v>218</v>
      </c>
      <c r="CS5" s="643"/>
      <c r="CT5" s="643"/>
      <c r="CU5" s="643"/>
      <c r="CV5" s="643"/>
      <c r="CW5" s="643"/>
      <c r="CX5" s="643"/>
      <c r="CY5" s="644"/>
      <c r="CZ5" s="642" t="s">
        <v>210</v>
      </c>
      <c r="DA5" s="643"/>
      <c r="DB5" s="643"/>
      <c r="DC5" s="644"/>
      <c r="DD5" s="642" t="s">
        <v>219</v>
      </c>
      <c r="DE5" s="643"/>
      <c r="DF5" s="643"/>
      <c r="DG5" s="643"/>
      <c r="DH5" s="643"/>
      <c r="DI5" s="643"/>
      <c r="DJ5" s="643"/>
      <c r="DK5" s="643"/>
      <c r="DL5" s="643"/>
      <c r="DM5" s="643"/>
      <c r="DN5" s="643"/>
      <c r="DO5" s="643"/>
      <c r="DP5" s="644"/>
      <c r="DQ5" s="642" t="s">
        <v>220</v>
      </c>
      <c r="DR5" s="643"/>
      <c r="DS5" s="643"/>
      <c r="DT5" s="643"/>
      <c r="DU5" s="643"/>
      <c r="DV5" s="643"/>
      <c r="DW5" s="643"/>
      <c r="DX5" s="643"/>
      <c r="DY5" s="643"/>
      <c r="DZ5" s="643"/>
      <c r="EA5" s="643"/>
      <c r="EB5" s="643"/>
      <c r="EC5" s="644"/>
    </row>
    <row r="6" spans="2:143" ht="11.25" customHeight="1" x14ac:dyDescent="0.2">
      <c r="B6" s="657" t="s">
        <v>221</v>
      </c>
      <c r="C6" s="658"/>
      <c r="D6" s="658"/>
      <c r="E6" s="658"/>
      <c r="F6" s="658"/>
      <c r="G6" s="658"/>
      <c r="H6" s="658"/>
      <c r="I6" s="658"/>
      <c r="J6" s="658"/>
      <c r="K6" s="658"/>
      <c r="L6" s="658"/>
      <c r="M6" s="658"/>
      <c r="N6" s="658"/>
      <c r="O6" s="658"/>
      <c r="P6" s="658"/>
      <c r="Q6" s="659"/>
      <c r="R6" s="660">
        <v>153121</v>
      </c>
      <c r="S6" s="661"/>
      <c r="T6" s="661"/>
      <c r="U6" s="661"/>
      <c r="V6" s="661"/>
      <c r="W6" s="661"/>
      <c r="X6" s="661"/>
      <c r="Y6" s="662"/>
      <c r="Z6" s="663">
        <v>0.4</v>
      </c>
      <c r="AA6" s="663"/>
      <c r="AB6" s="663"/>
      <c r="AC6" s="663"/>
      <c r="AD6" s="664">
        <v>153121</v>
      </c>
      <c r="AE6" s="664"/>
      <c r="AF6" s="664"/>
      <c r="AG6" s="664"/>
      <c r="AH6" s="664"/>
      <c r="AI6" s="664"/>
      <c r="AJ6" s="664"/>
      <c r="AK6" s="664"/>
      <c r="AL6" s="665">
        <v>0.7</v>
      </c>
      <c r="AM6" s="666"/>
      <c r="AN6" s="666"/>
      <c r="AO6" s="667"/>
      <c r="AP6" s="657" t="s">
        <v>222</v>
      </c>
      <c r="AQ6" s="658"/>
      <c r="AR6" s="658"/>
      <c r="AS6" s="658"/>
      <c r="AT6" s="658"/>
      <c r="AU6" s="658"/>
      <c r="AV6" s="658"/>
      <c r="AW6" s="658"/>
      <c r="AX6" s="658"/>
      <c r="AY6" s="658"/>
      <c r="AZ6" s="658"/>
      <c r="BA6" s="658"/>
      <c r="BB6" s="658"/>
      <c r="BC6" s="658"/>
      <c r="BD6" s="658"/>
      <c r="BE6" s="658"/>
      <c r="BF6" s="659"/>
      <c r="BG6" s="660">
        <v>17877770</v>
      </c>
      <c r="BH6" s="661"/>
      <c r="BI6" s="661"/>
      <c r="BJ6" s="661"/>
      <c r="BK6" s="661"/>
      <c r="BL6" s="661"/>
      <c r="BM6" s="661"/>
      <c r="BN6" s="662"/>
      <c r="BO6" s="663">
        <v>94.8</v>
      </c>
      <c r="BP6" s="663"/>
      <c r="BQ6" s="663"/>
      <c r="BR6" s="663"/>
      <c r="BS6" s="664" t="s">
        <v>122</v>
      </c>
      <c r="BT6" s="664"/>
      <c r="BU6" s="664"/>
      <c r="BV6" s="664"/>
      <c r="BW6" s="664"/>
      <c r="BX6" s="664"/>
      <c r="BY6" s="664"/>
      <c r="BZ6" s="664"/>
      <c r="CA6" s="664"/>
      <c r="CB6" s="668"/>
      <c r="CD6" s="646" t="s">
        <v>223</v>
      </c>
      <c r="CE6" s="647"/>
      <c r="CF6" s="647"/>
      <c r="CG6" s="647"/>
      <c r="CH6" s="647"/>
      <c r="CI6" s="647"/>
      <c r="CJ6" s="647"/>
      <c r="CK6" s="647"/>
      <c r="CL6" s="647"/>
      <c r="CM6" s="647"/>
      <c r="CN6" s="647"/>
      <c r="CO6" s="647"/>
      <c r="CP6" s="647"/>
      <c r="CQ6" s="648"/>
      <c r="CR6" s="660">
        <v>241880</v>
      </c>
      <c r="CS6" s="661"/>
      <c r="CT6" s="661"/>
      <c r="CU6" s="661"/>
      <c r="CV6" s="661"/>
      <c r="CW6" s="661"/>
      <c r="CX6" s="661"/>
      <c r="CY6" s="662"/>
      <c r="CZ6" s="654">
        <v>0.8</v>
      </c>
      <c r="DA6" s="655"/>
      <c r="DB6" s="655"/>
      <c r="DC6" s="671"/>
      <c r="DD6" s="669" t="s">
        <v>122</v>
      </c>
      <c r="DE6" s="661"/>
      <c r="DF6" s="661"/>
      <c r="DG6" s="661"/>
      <c r="DH6" s="661"/>
      <c r="DI6" s="661"/>
      <c r="DJ6" s="661"/>
      <c r="DK6" s="661"/>
      <c r="DL6" s="661"/>
      <c r="DM6" s="661"/>
      <c r="DN6" s="661"/>
      <c r="DO6" s="661"/>
      <c r="DP6" s="662"/>
      <c r="DQ6" s="669">
        <v>241880</v>
      </c>
      <c r="DR6" s="661"/>
      <c r="DS6" s="661"/>
      <c r="DT6" s="661"/>
      <c r="DU6" s="661"/>
      <c r="DV6" s="661"/>
      <c r="DW6" s="661"/>
      <c r="DX6" s="661"/>
      <c r="DY6" s="661"/>
      <c r="DZ6" s="661"/>
      <c r="EA6" s="661"/>
      <c r="EB6" s="661"/>
      <c r="EC6" s="670"/>
    </row>
    <row r="7" spans="2:143" ht="11.25" customHeight="1" x14ac:dyDescent="0.2">
      <c r="B7" s="657" t="s">
        <v>224</v>
      </c>
      <c r="C7" s="658"/>
      <c r="D7" s="658"/>
      <c r="E7" s="658"/>
      <c r="F7" s="658"/>
      <c r="G7" s="658"/>
      <c r="H7" s="658"/>
      <c r="I7" s="658"/>
      <c r="J7" s="658"/>
      <c r="K7" s="658"/>
      <c r="L7" s="658"/>
      <c r="M7" s="658"/>
      <c r="N7" s="658"/>
      <c r="O7" s="658"/>
      <c r="P7" s="658"/>
      <c r="Q7" s="659"/>
      <c r="R7" s="660">
        <v>7404</v>
      </c>
      <c r="S7" s="661"/>
      <c r="T7" s="661"/>
      <c r="U7" s="661"/>
      <c r="V7" s="661"/>
      <c r="W7" s="661"/>
      <c r="X7" s="661"/>
      <c r="Y7" s="662"/>
      <c r="Z7" s="663">
        <v>0</v>
      </c>
      <c r="AA7" s="663"/>
      <c r="AB7" s="663"/>
      <c r="AC7" s="663"/>
      <c r="AD7" s="664">
        <v>7404</v>
      </c>
      <c r="AE7" s="664"/>
      <c r="AF7" s="664"/>
      <c r="AG7" s="664"/>
      <c r="AH7" s="664"/>
      <c r="AI7" s="664"/>
      <c r="AJ7" s="664"/>
      <c r="AK7" s="664"/>
      <c r="AL7" s="665">
        <v>0</v>
      </c>
      <c r="AM7" s="666"/>
      <c r="AN7" s="666"/>
      <c r="AO7" s="667"/>
      <c r="AP7" s="657" t="s">
        <v>225</v>
      </c>
      <c r="AQ7" s="658"/>
      <c r="AR7" s="658"/>
      <c r="AS7" s="658"/>
      <c r="AT7" s="658"/>
      <c r="AU7" s="658"/>
      <c r="AV7" s="658"/>
      <c r="AW7" s="658"/>
      <c r="AX7" s="658"/>
      <c r="AY7" s="658"/>
      <c r="AZ7" s="658"/>
      <c r="BA7" s="658"/>
      <c r="BB7" s="658"/>
      <c r="BC7" s="658"/>
      <c r="BD7" s="658"/>
      <c r="BE7" s="658"/>
      <c r="BF7" s="659"/>
      <c r="BG7" s="660">
        <v>10261786</v>
      </c>
      <c r="BH7" s="661"/>
      <c r="BI7" s="661"/>
      <c r="BJ7" s="661"/>
      <c r="BK7" s="661"/>
      <c r="BL7" s="661"/>
      <c r="BM7" s="661"/>
      <c r="BN7" s="662"/>
      <c r="BO7" s="663">
        <v>54.4</v>
      </c>
      <c r="BP7" s="663"/>
      <c r="BQ7" s="663"/>
      <c r="BR7" s="663"/>
      <c r="BS7" s="664" t="s">
        <v>122</v>
      </c>
      <c r="BT7" s="664"/>
      <c r="BU7" s="664"/>
      <c r="BV7" s="664"/>
      <c r="BW7" s="664"/>
      <c r="BX7" s="664"/>
      <c r="BY7" s="664"/>
      <c r="BZ7" s="664"/>
      <c r="CA7" s="664"/>
      <c r="CB7" s="668"/>
      <c r="CD7" s="657" t="s">
        <v>226</v>
      </c>
      <c r="CE7" s="658"/>
      <c r="CF7" s="658"/>
      <c r="CG7" s="658"/>
      <c r="CH7" s="658"/>
      <c r="CI7" s="658"/>
      <c r="CJ7" s="658"/>
      <c r="CK7" s="658"/>
      <c r="CL7" s="658"/>
      <c r="CM7" s="658"/>
      <c r="CN7" s="658"/>
      <c r="CO7" s="658"/>
      <c r="CP7" s="658"/>
      <c r="CQ7" s="659"/>
      <c r="CR7" s="660">
        <v>6503367</v>
      </c>
      <c r="CS7" s="661"/>
      <c r="CT7" s="661"/>
      <c r="CU7" s="661"/>
      <c r="CV7" s="661"/>
      <c r="CW7" s="661"/>
      <c r="CX7" s="661"/>
      <c r="CY7" s="662"/>
      <c r="CZ7" s="663">
        <v>20.2</v>
      </c>
      <c r="DA7" s="663"/>
      <c r="DB7" s="663"/>
      <c r="DC7" s="663"/>
      <c r="DD7" s="669">
        <v>1860483</v>
      </c>
      <c r="DE7" s="661"/>
      <c r="DF7" s="661"/>
      <c r="DG7" s="661"/>
      <c r="DH7" s="661"/>
      <c r="DI7" s="661"/>
      <c r="DJ7" s="661"/>
      <c r="DK7" s="661"/>
      <c r="DL7" s="661"/>
      <c r="DM7" s="661"/>
      <c r="DN7" s="661"/>
      <c r="DO7" s="661"/>
      <c r="DP7" s="662"/>
      <c r="DQ7" s="669">
        <v>4314981</v>
      </c>
      <c r="DR7" s="661"/>
      <c r="DS7" s="661"/>
      <c r="DT7" s="661"/>
      <c r="DU7" s="661"/>
      <c r="DV7" s="661"/>
      <c r="DW7" s="661"/>
      <c r="DX7" s="661"/>
      <c r="DY7" s="661"/>
      <c r="DZ7" s="661"/>
      <c r="EA7" s="661"/>
      <c r="EB7" s="661"/>
      <c r="EC7" s="670"/>
    </row>
    <row r="8" spans="2:143" ht="11.25" customHeight="1" x14ac:dyDescent="0.2">
      <c r="B8" s="657" t="s">
        <v>227</v>
      </c>
      <c r="C8" s="658"/>
      <c r="D8" s="658"/>
      <c r="E8" s="658"/>
      <c r="F8" s="658"/>
      <c r="G8" s="658"/>
      <c r="H8" s="658"/>
      <c r="I8" s="658"/>
      <c r="J8" s="658"/>
      <c r="K8" s="658"/>
      <c r="L8" s="658"/>
      <c r="M8" s="658"/>
      <c r="N8" s="658"/>
      <c r="O8" s="658"/>
      <c r="P8" s="658"/>
      <c r="Q8" s="659"/>
      <c r="R8" s="660">
        <v>151724</v>
      </c>
      <c r="S8" s="661"/>
      <c r="T8" s="661"/>
      <c r="U8" s="661"/>
      <c r="V8" s="661"/>
      <c r="W8" s="661"/>
      <c r="X8" s="661"/>
      <c r="Y8" s="662"/>
      <c r="Z8" s="663">
        <v>0.4</v>
      </c>
      <c r="AA8" s="663"/>
      <c r="AB8" s="663"/>
      <c r="AC8" s="663"/>
      <c r="AD8" s="664">
        <v>151724</v>
      </c>
      <c r="AE8" s="664"/>
      <c r="AF8" s="664"/>
      <c r="AG8" s="664"/>
      <c r="AH8" s="664"/>
      <c r="AI8" s="664"/>
      <c r="AJ8" s="664"/>
      <c r="AK8" s="664"/>
      <c r="AL8" s="665">
        <v>0.7</v>
      </c>
      <c r="AM8" s="666"/>
      <c r="AN8" s="666"/>
      <c r="AO8" s="667"/>
      <c r="AP8" s="657" t="s">
        <v>228</v>
      </c>
      <c r="AQ8" s="658"/>
      <c r="AR8" s="658"/>
      <c r="AS8" s="658"/>
      <c r="AT8" s="658"/>
      <c r="AU8" s="658"/>
      <c r="AV8" s="658"/>
      <c r="AW8" s="658"/>
      <c r="AX8" s="658"/>
      <c r="AY8" s="658"/>
      <c r="AZ8" s="658"/>
      <c r="BA8" s="658"/>
      <c r="BB8" s="658"/>
      <c r="BC8" s="658"/>
      <c r="BD8" s="658"/>
      <c r="BE8" s="658"/>
      <c r="BF8" s="659"/>
      <c r="BG8" s="660">
        <v>103767</v>
      </c>
      <c r="BH8" s="661"/>
      <c r="BI8" s="661"/>
      <c r="BJ8" s="661"/>
      <c r="BK8" s="661"/>
      <c r="BL8" s="661"/>
      <c r="BM8" s="661"/>
      <c r="BN8" s="662"/>
      <c r="BO8" s="663">
        <v>0.6</v>
      </c>
      <c r="BP8" s="663"/>
      <c r="BQ8" s="663"/>
      <c r="BR8" s="663"/>
      <c r="BS8" s="664" t="s">
        <v>122</v>
      </c>
      <c r="BT8" s="664"/>
      <c r="BU8" s="664"/>
      <c r="BV8" s="664"/>
      <c r="BW8" s="664"/>
      <c r="BX8" s="664"/>
      <c r="BY8" s="664"/>
      <c r="BZ8" s="664"/>
      <c r="CA8" s="664"/>
      <c r="CB8" s="668"/>
      <c r="CD8" s="657" t="s">
        <v>229</v>
      </c>
      <c r="CE8" s="658"/>
      <c r="CF8" s="658"/>
      <c r="CG8" s="658"/>
      <c r="CH8" s="658"/>
      <c r="CI8" s="658"/>
      <c r="CJ8" s="658"/>
      <c r="CK8" s="658"/>
      <c r="CL8" s="658"/>
      <c r="CM8" s="658"/>
      <c r="CN8" s="658"/>
      <c r="CO8" s="658"/>
      <c r="CP8" s="658"/>
      <c r="CQ8" s="659"/>
      <c r="CR8" s="660">
        <v>10080963</v>
      </c>
      <c r="CS8" s="661"/>
      <c r="CT8" s="661"/>
      <c r="CU8" s="661"/>
      <c r="CV8" s="661"/>
      <c r="CW8" s="661"/>
      <c r="CX8" s="661"/>
      <c r="CY8" s="662"/>
      <c r="CZ8" s="663">
        <v>31.3</v>
      </c>
      <c r="DA8" s="663"/>
      <c r="DB8" s="663"/>
      <c r="DC8" s="663"/>
      <c r="DD8" s="669">
        <v>87116</v>
      </c>
      <c r="DE8" s="661"/>
      <c r="DF8" s="661"/>
      <c r="DG8" s="661"/>
      <c r="DH8" s="661"/>
      <c r="DI8" s="661"/>
      <c r="DJ8" s="661"/>
      <c r="DK8" s="661"/>
      <c r="DL8" s="661"/>
      <c r="DM8" s="661"/>
      <c r="DN8" s="661"/>
      <c r="DO8" s="661"/>
      <c r="DP8" s="662"/>
      <c r="DQ8" s="669">
        <v>6358603</v>
      </c>
      <c r="DR8" s="661"/>
      <c r="DS8" s="661"/>
      <c r="DT8" s="661"/>
      <c r="DU8" s="661"/>
      <c r="DV8" s="661"/>
      <c r="DW8" s="661"/>
      <c r="DX8" s="661"/>
      <c r="DY8" s="661"/>
      <c r="DZ8" s="661"/>
      <c r="EA8" s="661"/>
      <c r="EB8" s="661"/>
      <c r="EC8" s="670"/>
    </row>
    <row r="9" spans="2:143" ht="11.25" customHeight="1" x14ac:dyDescent="0.2">
      <c r="B9" s="657" t="s">
        <v>230</v>
      </c>
      <c r="C9" s="658"/>
      <c r="D9" s="658"/>
      <c r="E9" s="658"/>
      <c r="F9" s="658"/>
      <c r="G9" s="658"/>
      <c r="H9" s="658"/>
      <c r="I9" s="658"/>
      <c r="J9" s="658"/>
      <c r="K9" s="658"/>
      <c r="L9" s="658"/>
      <c r="M9" s="658"/>
      <c r="N9" s="658"/>
      <c r="O9" s="658"/>
      <c r="P9" s="658"/>
      <c r="Q9" s="659"/>
      <c r="R9" s="660">
        <v>201412</v>
      </c>
      <c r="S9" s="661"/>
      <c r="T9" s="661"/>
      <c r="U9" s="661"/>
      <c r="V9" s="661"/>
      <c r="W9" s="661"/>
      <c r="X9" s="661"/>
      <c r="Y9" s="662"/>
      <c r="Z9" s="663">
        <v>0.6</v>
      </c>
      <c r="AA9" s="663"/>
      <c r="AB9" s="663"/>
      <c r="AC9" s="663"/>
      <c r="AD9" s="664">
        <v>201412</v>
      </c>
      <c r="AE9" s="664"/>
      <c r="AF9" s="664"/>
      <c r="AG9" s="664"/>
      <c r="AH9" s="664"/>
      <c r="AI9" s="664"/>
      <c r="AJ9" s="664"/>
      <c r="AK9" s="664"/>
      <c r="AL9" s="665">
        <v>1</v>
      </c>
      <c r="AM9" s="666"/>
      <c r="AN9" s="666"/>
      <c r="AO9" s="667"/>
      <c r="AP9" s="657" t="s">
        <v>231</v>
      </c>
      <c r="AQ9" s="658"/>
      <c r="AR9" s="658"/>
      <c r="AS9" s="658"/>
      <c r="AT9" s="658"/>
      <c r="AU9" s="658"/>
      <c r="AV9" s="658"/>
      <c r="AW9" s="658"/>
      <c r="AX9" s="658"/>
      <c r="AY9" s="658"/>
      <c r="AZ9" s="658"/>
      <c r="BA9" s="658"/>
      <c r="BB9" s="658"/>
      <c r="BC9" s="658"/>
      <c r="BD9" s="658"/>
      <c r="BE9" s="658"/>
      <c r="BF9" s="659"/>
      <c r="BG9" s="660">
        <v>4767976</v>
      </c>
      <c r="BH9" s="661"/>
      <c r="BI9" s="661"/>
      <c r="BJ9" s="661"/>
      <c r="BK9" s="661"/>
      <c r="BL9" s="661"/>
      <c r="BM9" s="661"/>
      <c r="BN9" s="662"/>
      <c r="BO9" s="663">
        <v>25.3</v>
      </c>
      <c r="BP9" s="663"/>
      <c r="BQ9" s="663"/>
      <c r="BR9" s="663"/>
      <c r="BS9" s="664" t="s">
        <v>122</v>
      </c>
      <c r="BT9" s="664"/>
      <c r="BU9" s="664"/>
      <c r="BV9" s="664"/>
      <c r="BW9" s="664"/>
      <c r="BX9" s="664"/>
      <c r="BY9" s="664"/>
      <c r="BZ9" s="664"/>
      <c r="CA9" s="664"/>
      <c r="CB9" s="668"/>
      <c r="CD9" s="657" t="s">
        <v>232</v>
      </c>
      <c r="CE9" s="658"/>
      <c r="CF9" s="658"/>
      <c r="CG9" s="658"/>
      <c r="CH9" s="658"/>
      <c r="CI9" s="658"/>
      <c r="CJ9" s="658"/>
      <c r="CK9" s="658"/>
      <c r="CL9" s="658"/>
      <c r="CM9" s="658"/>
      <c r="CN9" s="658"/>
      <c r="CO9" s="658"/>
      <c r="CP9" s="658"/>
      <c r="CQ9" s="659"/>
      <c r="CR9" s="660">
        <v>4463785</v>
      </c>
      <c r="CS9" s="661"/>
      <c r="CT9" s="661"/>
      <c r="CU9" s="661"/>
      <c r="CV9" s="661"/>
      <c r="CW9" s="661"/>
      <c r="CX9" s="661"/>
      <c r="CY9" s="662"/>
      <c r="CZ9" s="663">
        <v>13.9</v>
      </c>
      <c r="DA9" s="663"/>
      <c r="DB9" s="663"/>
      <c r="DC9" s="663"/>
      <c r="DD9" s="669">
        <v>1074</v>
      </c>
      <c r="DE9" s="661"/>
      <c r="DF9" s="661"/>
      <c r="DG9" s="661"/>
      <c r="DH9" s="661"/>
      <c r="DI9" s="661"/>
      <c r="DJ9" s="661"/>
      <c r="DK9" s="661"/>
      <c r="DL9" s="661"/>
      <c r="DM9" s="661"/>
      <c r="DN9" s="661"/>
      <c r="DO9" s="661"/>
      <c r="DP9" s="662"/>
      <c r="DQ9" s="669">
        <v>4082926</v>
      </c>
      <c r="DR9" s="661"/>
      <c r="DS9" s="661"/>
      <c r="DT9" s="661"/>
      <c r="DU9" s="661"/>
      <c r="DV9" s="661"/>
      <c r="DW9" s="661"/>
      <c r="DX9" s="661"/>
      <c r="DY9" s="661"/>
      <c r="DZ9" s="661"/>
      <c r="EA9" s="661"/>
      <c r="EB9" s="661"/>
      <c r="EC9" s="670"/>
    </row>
    <row r="10" spans="2:143" ht="11.25" customHeight="1" x14ac:dyDescent="0.2">
      <c r="B10" s="657" t="s">
        <v>233</v>
      </c>
      <c r="C10" s="658"/>
      <c r="D10" s="658"/>
      <c r="E10" s="658"/>
      <c r="F10" s="658"/>
      <c r="G10" s="658"/>
      <c r="H10" s="658"/>
      <c r="I10" s="658"/>
      <c r="J10" s="658"/>
      <c r="K10" s="658"/>
      <c r="L10" s="658"/>
      <c r="M10" s="658"/>
      <c r="N10" s="658"/>
      <c r="O10" s="658"/>
      <c r="P10" s="658"/>
      <c r="Q10" s="659"/>
      <c r="R10" s="660" t="s">
        <v>122</v>
      </c>
      <c r="S10" s="661"/>
      <c r="T10" s="661"/>
      <c r="U10" s="661"/>
      <c r="V10" s="661"/>
      <c r="W10" s="661"/>
      <c r="X10" s="661"/>
      <c r="Y10" s="662"/>
      <c r="Z10" s="663" t="s">
        <v>122</v>
      </c>
      <c r="AA10" s="663"/>
      <c r="AB10" s="663"/>
      <c r="AC10" s="663"/>
      <c r="AD10" s="664" t="s">
        <v>122</v>
      </c>
      <c r="AE10" s="664"/>
      <c r="AF10" s="664"/>
      <c r="AG10" s="664"/>
      <c r="AH10" s="664"/>
      <c r="AI10" s="664"/>
      <c r="AJ10" s="664"/>
      <c r="AK10" s="664"/>
      <c r="AL10" s="665" t="s">
        <v>122</v>
      </c>
      <c r="AM10" s="666"/>
      <c r="AN10" s="666"/>
      <c r="AO10" s="667"/>
      <c r="AP10" s="657" t="s">
        <v>234</v>
      </c>
      <c r="AQ10" s="658"/>
      <c r="AR10" s="658"/>
      <c r="AS10" s="658"/>
      <c r="AT10" s="658"/>
      <c r="AU10" s="658"/>
      <c r="AV10" s="658"/>
      <c r="AW10" s="658"/>
      <c r="AX10" s="658"/>
      <c r="AY10" s="658"/>
      <c r="AZ10" s="658"/>
      <c r="BA10" s="658"/>
      <c r="BB10" s="658"/>
      <c r="BC10" s="658"/>
      <c r="BD10" s="658"/>
      <c r="BE10" s="658"/>
      <c r="BF10" s="659"/>
      <c r="BG10" s="660">
        <v>210027</v>
      </c>
      <c r="BH10" s="661"/>
      <c r="BI10" s="661"/>
      <c r="BJ10" s="661"/>
      <c r="BK10" s="661"/>
      <c r="BL10" s="661"/>
      <c r="BM10" s="661"/>
      <c r="BN10" s="662"/>
      <c r="BO10" s="663">
        <v>1.1000000000000001</v>
      </c>
      <c r="BP10" s="663"/>
      <c r="BQ10" s="663"/>
      <c r="BR10" s="663"/>
      <c r="BS10" s="664" t="s">
        <v>122</v>
      </c>
      <c r="BT10" s="664"/>
      <c r="BU10" s="664"/>
      <c r="BV10" s="664"/>
      <c r="BW10" s="664"/>
      <c r="BX10" s="664"/>
      <c r="BY10" s="664"/>
      <c r="BZ10" s="664"/>
      <c r="CA10" s="664"/>
      <c r="CB10" s="668"/>
      <c r="CD10" s="657" t="s">
        <v>235</v>
      </c>
      <c r="CE10" s="658"/>
      <c r="CF10" s="658"/>
      <c r="CG10" s="658"/>
      <c r="CH10" s="658"/>
      <c r="CI10" s="658"/>
      <c r="CJ10" s="658"/>
      <c r="CK10" s="658"/>
      <c r="CL10" s="658"/>
      <c r="CM10" s="658"/>
      <c r="CN10" s="658"/>
      <c r="CO10" s="658"/>
      <c r="CP10" s="658"/>
      <c r="CQ10" s="659"/>
      <c r="CR10" s="660">
        <v>10804</v>
      </c>
      <c r="CS10" s="661"/>
      <c r="CT10" s="661"/>
      <c r="CU10" s="661"/>
      <c r="CV10" s="661"/>
      <c r="CW10" s="661"/>
      <c r="CX10" s="661"/>
      <c r="CY10" s="662"/>
      <c r="CZ10" s="663">
        <v>0</v>
      </c>
      <c r="DA10" s="663"/>
      <c r="DB10" s="663"/>
      <c r="DC10" s="663"/>
      <c r="DD10" s="669" t="s">
        <v>122</v>
      </c>
      <c r="DE10" s="661"/>
      <c r="DF10" s="661"/>
      <c r="DG10" s="661"/>
      <c r="DH10" s="661"/>
      <c r="DI10" s="661"/>
      <c r="DJ10" s="661"/>
      <c r="DK10" s="661"/>
      <c r="DL10" s="661"/>
      <c r="DM10" s="661"/>
      <c r="DN10" s="661"/>
      <c r="DO10" s="661"/>
      <c r="DP10" s="662"/>
      <c r="DQ10" s="669">
        <v>10610</v>
      </c>
      <c r="DR10" s="661"/>
      <c r="DS10" s="661"/>
      <c r="DT10" s="661"/>
      <c r="DU10" s="661"/>
      <c r="DV10" s="661"/>
      <c r="DW10" s="661"/>
      <c r="DX10" s="661"/>
      <c r="DY10" s="661"/>
      <c r="DZ10" s="661"/>
      <c r="EA10" s="661"/>
      <c r="EB10" s="661"/>
      <c r="EC10" s="670"/>
    </row>
    <row r="11" spans="2:143" ht="11.25" customHeight="1" x14ac:dyDescent="0.2">
      <c r="B11" s="657" t="s">
        <v>236</v>
      </c>
      <c r="C11" s="658"/>
      <c r="D11" s="658"/>
      <c r="E11" s="658"/>
      <c r="F11" s="658"/>
      <c r="G11" s="658"/>
      <c r="H11" s="658"/>
      <c r="I11" s="658"/>
      <c r="J11" s="658"/>
      <c r="K11" s="658"/>
      <c r="L11" s="658"/>
      <c r="M11" s="658"/>
      <c r="N11" s="658"/>
      <c r="O11" s="658"/>
      <c r="P11" s="658"/>
      <c r="Q11" s="659"/>
      <c r="R11" s="660">
        <v>1680261</v>
      </c>
      <c r="S11" s="661"/>
      <c r="T11" s="661"/>
      <c r="U11" s="661"/>
      <c r="V11" s="661"/>
      <c r="W11" s="661"/>
      <c r="X11" s="661"/>
      <c r="Y11" s="662"/>
      <c r="Z11" s="665">
        <v>4.7</v>
      </c>
      <c r="AA11" s="666"/>
      <c r="AB11" s="666"/>
      <c r="AC11" s="672"/>
      <c r="AD11" s="669">
        <v>1680261</v>
      </c>
      <c r="AE11" s="661"/>
      <c r="AF11" s="661"/>
      <c r="AG11" s="661"/>
      <c r="AH11" s="661"/>
      <c r="AI11" s="661"/>
      <c r="AJ11" s="661"/>
      <c r="AK11" s="662"/>
      <c r="AL11" s="665">
        <v>8</v>
      </c>
      <c r="AM11" s="666"/>
      <c r="AN11" s="666"/>
      <c r="AO11" s="667"/>
      <c r="AP11" s="657" t="s">
        <v>237</v>
      </c>
      <c r="AQ11" s="658"/>
      <c r="AR11" s="658"/>
      <c r="AS11" s="658"/>
      <c r="AT11" s="658"/>
      <c r="AU11" s="658"/>
      <c r="AV11" s="658"/>
      <c r="AW11" s="658"/>
      <c r="AX11" s="658"/>
      <c r="AY11" s="658"/>
      <c r="AZ11" s="658"/>
      <c r="BA11" s="658"/>
      <c r="BB11" s="658"/>
      <c r="BC11" s="658"/>
      <c r="BD11" s="658"/>
      <c r="BE11" s="658"/>
      <c r="BF11" s="659"/>
      <c r="BG11" s="660">
        <v>5180016</v>
      </c>
      <c r="BH11" s="661"/>
      <c r="BI11" s="661"/>
      <c r="BJ11" s="661"/>
      <c r="BK11" s="661"/>
      <c r="BL11" s="661"/>
      <c r="BM11" s="661"/>
      <c r="BN11" s="662"/>
      <c r="BO11" s="663">
        <v>27.5</v>
      </c>
      <c r="BP11" s="663"/>
      <c r="BQ11" s="663"/>
      <c r="BR11" s="663"/>
      <c r="BS11" s="664" t="s">
        <v>122</v>
      </c>
      <c r="BT11" s="664"/>
      <c r="BU11" s="664"/>
      <c r="BV11" s="664"/>
      <c r="BW11" s="664"/>
      <c r="BX11" s="664"/>
      <c r="BY11" s="664"/>
      <c r="BZ11" s="664"/>
      <c r="CA11" s="664"/>
      <c r="CB11" s="668"/>
      <c r="CD11" s="657" t="s">
        <v>238</v>
      </c>
      <c r="CE11" s="658"/>
      <c r="CF11" s="658"/>
      <c r="CG11" s="658"/>
      <c r="CH11" s="658"/>
      <c r="CI11" s="658"/>
      <c r="CJ11" s="658"/>
      <c r="CK11" s="658"/>
      <c r="CL11" s="658"/>
      <c r="CM11" s="658"/>
      <c r="CN11" s="658"/>
      <c r="CO11" s="658"/>
      <c r="CP11" s="658"/>
      <c r="CQ11" s="659"/>
      <c r="CR11" s="660">
        <v>366146</v>
      </c>
      <c r="CS11" s="661"/>
      <c r="CT11" s="661"/>
      <c r="CU11" s="661"/>
      <c r="CV11" s="661"/>
      <c r="CW11" s="661"/>
      <c r="CX11" s="661"/>
      <c r="CY11" s="662"/>
      <c r="CZ11" s="663">
        <v>1.1000000000000001</v>
      </c>
      <c r="DA11" s="663"/>
      <c r="DB11" s="663"/>
      <c r="DC11" s="663"/>
      <c r="DD11" s="669">
        <v>44423</v>
      </c>
      <c r="DE11" s="661"/>
      <c r="DF11" s="661"/>
      <c r="DG11" s="661"/>
      <c r="DH11" s="661"/>
      <c r="DI11" s="661"/>
      <c r="DJ11" s="661"/>
      <c r="DK11" s="661"/>
      <c r="DL11" s="661"/>
      <c r="DM11" s="661"/>
      <c r="DN11" s="661"/>
      <c r="DO11" s="661"/>
      <c r="DP11" s="662"/>
      <c r="DQ11" s="669">
        <v>334987</v>
      </c>
      <c r="DR11" s="661"/>
      <c r="DS11" s="661"/>
      <c r="DT11" s="661"/>
      <c r="DU11" s="661"/>
      <c r="DV11" s="661"/>
      <c r="DW11" s="661"/>
      <c r="DX11" s="661"/>
      <c r="DY11" s="661"/>
      <c r="DZ11" s="661"/>
      <c r="EA11" s="661"/>
      <c r="EB11" s="661"/>
      <c r="EC11" s="670"/>
    </row>
    <row r="12" spans="2:143" ht="11.25" customHeight="1" x14ac:dyDescent="0.2">
      <c r="B12" s="657" t="s">
        <v>239</v>
      </c>
      <c r="C12" s="658"/>
      <c r="D12" s="658"/>
      <c r="E12" s="658"/>
      <c r="F12" s="658"/>
      <c r="G12" s="658"/>
      <c r="H12" s="658"/>
      <c r="I12" s="658"/>
      <c r="J12" s="658"/>
      <c r="K12" s="658"/>
      <c r="L12" s="658"/>
      <c r="M12" s="658"/>
      <c r="N12" s="658"/>
      <c r="O12" s="658"/>
      <c r="P12" s="658"/>
      <c r="Q12" s="659"/>
      <c r="R12" s="660">
        <v>16684</v>
      </c>
      <c r="S12" s="661"/>
      <c r="T12" s="661"/>
      <c r="U12" s="661"/>
      <c r="V12" s="661"/>
      <c r="W12" s="661"/>
      <c r="X12" s="661"/>
      <c r="Y12" s="662"/>
      <c r="Z12" s="663">
        <v>0</v>
      </c>
      <c r="AA12" s="663"/>
      <c r="AB12" s="663"/>
      <c r="AC12" s="663"/>
      <c r="AD12" s="664">
        <v>16684</v>
      </c>
      <c r="AE12" s="664"/>
      <c r="AF12" s="664"/>
      <c r="AG12" s="664"/>
      <c r="AH12" s="664"/>
      <c r="AI12" s="664"/>
      <c r="AJ12" s="664"/>
      <c r="AK12" s="664"/>
      <c r="AL12" s="665">
        <v>0.1</v>
      </c>
      <c r="AM12" s="666"/>
      <c r="AN12" s="666"/>
      <c r="AO12" s="667"/>
      <c r="AP12" s="657" t="s">
        <v>240</v>
      </c>
      <c r="AQ12" s="658"/>
      <c r="AR12" s="658"/>
      <c r="AS12" s="658"/>
      <c r="AT12" s="658"/>
      <c r="AU12" s="658"/>
      <c r="AV12" s="658"/>
      <c r="AW12" s="658"/>
      <c r="AX12" s="658"/>
      <c r="AY12" s="658"/>
      <c r="AZ12" s="658"/>
      <c r="BA12" s="658"/>
      <c r="BB12" s="658"/>
      <c r="BC12" s="658"/>
      <c r="BD12" s="658"/>
      <c r="BE12" s="658"/>
      <c r="BF12" s="659"/>
      <c r="BG12" s="660">
        <v>7027683</v>
      </c>
      <c r="BH12" s="661"/>
      <c r="BI12" s="661"/>
      <c r="BJ12" s="661"/>
      <c r="BK12" s="661"/>
      <c r="BL12" s="661"/>
      <c r="BM12" s="661"/>
      <c r="BN12" s="662"/>
      <c r="BO12" s="663">
        <v>37.299999999999997</v>
      </c>
      <c r="BP12" s="663"/>
      <c r="BQ12" s="663"/>
      <c r="BR12" s="663"/>
      <c r="BS12" s="664" t="s">
        <v>122</v>
      </c>
      <c r="BT12" s="664"/>
      <c r="BU12" s="664"/>
      <c r="BV12" s="664"/>
      <c r="BW12" s="664"/>
      <c r="BX12" s="664"/>
      <c r="BY12" s="664"/>
      <c r="BZ12" s="664"/>
      <c r="CA12" s="664"/>
      <c r="CB12" s="668"/>
      <c r="CD12" s="657" t="s">
        <v>241</v>
      </c>
      <c r="CE12" s="658"/>
      <c r="CF12" s="658"/>
      <c r="CG12" s="658"/>
      <c r="CH12" s="658"/>
      <c r="CI12" s="658"/>
      <c r="CJ12" s="658"/>
      <c r="CK12" s="658"/>
      <c r="CL12" s="658"/>
      <c r="CM12" s="658"/>
      <c r="CN12" s="658"/>
      <c r="CO12" s="658"/>
      <c r="CP12" s="658"/>
      <c r="CQ12" s="659"/>
      <c r="CR12" s="660">
        <v>305073</v>
      </c>
      <c r="CS12" s="661"/>
      <c r="CT12" s="661"/>
      <c r="CU12" s="661"/>
      <c r="CV12" s="661"/>
      <c r="CW12" s="661"/>
      <c r="CX12" s="661"/>
      <c r="CY12" s="662"/>
      <c r="CZ12" s="663">
        <v>0.9</v>
      </c>
      <c r="DA12" s="663"/>
      <c r="DB12" s="663"/>
      <c r="DC12" s="663"/>
      <c r="DD12" s="669">
        <v>236</v>
      </c>
      <c r="DE12" s="661"/>
      <c r="DF12" s="661"/>
      <c r="DG12" s="661"/>
      <c r="DH12" s="661"/>
      <c r="DI12" s="661"/>
      <c r="DJ12" s="661"/>
      <c r="DK12" s="661"/>
      <c r="DL12" s="661"/>
      <c r="DM12" s="661"/>
      <c r="DN12" s="661"/>
      <c r="DO12" s="661"/>
      <c r="DP12" s="662"/>
      <c r="DQ12" s="669">
        <v>213789</v>
      </c>
      <c r="DR12" s="661"/>
      <c r="DS12" s="661"/>
      <c r="DT12" s="661"/>
      <c r="DU12" s="661"/>
      <c r="DV12" s="661"/>
      <c r="DW12" s="661"/>
      <c r="DX12" s="661"/>
      <c r="DY12" s="661"/>
      <c r="DZ12" s="661"/>
      <c r="EA12" s="661"/>
      <c r="EB12" s="661"/>
      <c r="EC12" s="670"/>
    </row>
    <row r="13" spans="2:143" ht="11.25" customHeight="1" x14ac:dyDescent="0.2">
      <c r="B13" s="657" t="s">
        <v>242</v>
      </c>
      <c r="C13" s="658"/>
      <c r="D13" s="658"/>
      <c r="E13" s="658"/>
      <c r="F13" s="658"/>
      <c r="G13" s="658"/>
      <c r="H13" s="658"/>
      <c r="I13" s="658"/>
      <c r="J13" s="658"/>
      <c r="K13" s="658"/>
      <c r="L13" s="658"/>
      <c r="M13" s="658"/>
      <c r="N13" s="658"/>
      <c r="O13" s="658"/>
      <c r="P13" s="658"/>
      <c r="Q13" s="659"/>
      <c r="R13" s="660">
        <v>2198</v>
      </c>
      <c r="S13" s="661"/>
      <c r="T13" s="661"/>
      <c r="U13" s="661"/>
      <c r="V13" s="661"/>
      <c r="W13" s="661"/>
      <c r="X13" s="661"/>
      <c r="Y13" s="662"/>
      <c r="Z13" s="663">
        <v>0</v>
      </c>
      <c r="AA13" s="663"/>
      <c r="AB13" s="663"/>
      <c r="AC13" s="663"/>
      <c r="AD13" s="664">
        <v>2198</v>
      </c>
      <c r="AE13" s="664"/>
      <c r="AF13" s="664"/>
      <c r="AG13" s="664"/>
      <c r="AH13" s="664"/>
      <c r="AI13" s="664"/>
      <c r="AJ13" s="664"/>
      <c r="AK13" s="664"/>
      <c r="AL13" s="665">
        <v>0</v>
      </c>
      <c r="AM13" s="666"/>
      <c r="AN13" s="666"/>
      <c r="AO13" s="667"/>
      <c r="AP13" s="657" t="s">
        <v>243</v>
      </c>
      <c r="AQ13" s="658"/>
      <c r="AR13" s="658"/>
      <c r="AS13" s="658"/>
      <c r="AT13" s="658"/>
      <c r="AU13" s="658"/>
      <c r="AV13" s="658"/>
      <c r="AW13" s="658"/>
      <c r="AX13" s="658"/>
      <c r="AY13" s="658"/>
      <c r="AZ13" s="658"/>
      <c r="BA13" s="658"/>
      <c r="BB13" s="658"/>
      <c r="BC13" s="658"/>
      <c r="BD13" s="658"/>
      <c r="BE13" s="658"/>
      <c r="BF13" s="659"/>
      <c r="BG13" s="660">
        <v>6977269</v>
      </c>
      <c r="BH13" s="661"/>
      <c r="BI13" s="661"/>
      <c r="BJ13" s="661"/>
      <c r="BK13" s="661"/>
      <c r="BL13" s="661"/>
      <c r="BM13" s="661"/>
      <c r="BN13" s="662"/>
      <c r="BO13" s="663">
        <v>37</v>
      </c>
      <c r="BP13" s="663"/>
      <c r="BQ13" s="663"/>
      <c r="BR13" s="663"/>
      <c r="BS13" s="664" t="s">
        <v>122</v>
      </c>
      <c r="BT13" s="664"/>
      <c r="BU13" s="664"/>
      <c r="BV13" s="664"/>
      <c r="BW13" s="664"/>
      <c r="BX13" s="664"/>
      <c r="BY13" s="664"/>
      <c r="BZ13" s="664"/>
      <c r="CA13" s="664"/>
      <c r="CB13" s="668"/>
      <c r="CD13" s="657" t="s">
        <v>244</v>
      </c>
      <c r="CE13" s="658"/>
      <c r="CF13" s="658"/>
      <c r="CG13" s="658"/>
      <c r="CH13" s="658"/>
      <c r="CI13" s="658"/>
      <c r="CJ13" s="658"/>
      <c r="CK13" s="658"/>
      <c r="CL13" s="658"/>
      <c r="CM13" s="658"/>
      <c r="CN13" s="658"/>
      <c r="CO13" s="658"/>
      <c r="CP13" s="658"/>
      <c r="CQ13" s="659"/>
      <c r="CR13" s="660">
        <v>3383703</v>
      </c>
      <c r="CS13" s="661"/>
      <c r="CT13" s="661"/>
      <c r="CU13" s="661"/>
      <c r="CV13" s="661"/>
      <c r="CW13" s="661"/>
      <c r="CX13" s="661"/>
      <c r="CY13" s="662"/>
      <c r="CZ13" s="663">
        <v>10.5</v>
      </c>
      <c r="DA13" s="663"/>
      <c r="DB13" s="663"/>
      <c r="DC13" s="663"/>
      <c r="DD13" s="669">
        <v>1609723</v>
      </c>
      <c r="DE13" s="661"/>
      <c r="DF13" s="661"/>
      <c r="DG13" s="661"/>
      <c r="DH13" s="661"/>
      <c r="DI13" s="661"/>
      <c r="DJ13" s="661"/>
      <c r="DK13" s="661"/>
      <c r="DL13" s="661"/>
      <c r="DM13" s="661"/>
      <c r="DN13" s="661"/>
      <c r="DO13" s="661"/>
      <c r="DP13" s="662"/>
      <c r="DQ13" s="669">
        <v>2764781</v>
      </c>
      <c r="DR13" s="661"/>
      <c r="DS13" s="661"/>
      <c r="DT13" s="661"/>
      <c r="DU13" s="661"/>
      <c r="DV13" s="661"/>
      <c r="DW13" s="661"/>
      <c r="DX13" s="661"/>
      <c r="DY13" s="661"/>
      <c r="DZ13" s="661"/>
      <c r="EA13" s="661"/>
      <c r="EB13" s="661"/>
      <c r="EC13" s="670"/>
    </row>
    <row r="14" spans="2:143" ht="11.25" customHeight="1" x14ac:dyDescent="0.2">
      <c r="B14" s="657" t="s">
        <v>245</v>
      </c>
      <c r="C14" s="658"/>
      <c r="D14" s="658"/>
      <c r="E14" s="658"/>
      <c r="F14" s="658"/>
      <c r="G14" s="658"/>
      <c r="H14" s="658"/>
      <c r="I14" s="658"/>
      <c r="J14" s="658"/>
      <c r="K14" s="658"/>
      <c r="L14" s="658"/>
      <c r="M14" s="658"/>
      <c r="N14" s="658"/>
      <c r="O14" s="658"/>
      <c r="P14" s="658"/>
      <c r="Q14" s="659"/>
      <c r="R14" s="660" t="s">
        <v>122</v>
      </c>
      <c r="S14" s="661"/>
      <c r="T14" s="661"/>
      <c r="U14" s="661"/>
      <c r="V14" s="661"/>
      <c r="W14" s="661"/>
      <c r="X14" s="661"/>
      <c r="Y14" s="662"/>
      <c r="Z14" s="663" t="s">
        <v>122</v>
      </c>
      <c r="AA14" s="663"/>
      <c r="AB14" s="663"/>
      <c r="AC14" s="663"/>
      <c r="AD14" s="664" t="s">
        <v>122</v>
      </c>
      <c r="AE14" s="664"/>
      <c r="AF14" s="664"/>
      <c r="AG14" s="664"/>
      <c r="AH14" s="664"/>
      <c r="AI14" s="664"/>
      <c r="AJ14" s="664"/>
      <c r="AK14" s="664"/>
      <c r="AL14" s="665" t="s">
        <v>122</v>
      </c>
      <c r="AM14" s="666"/>
      <c r="AN14" s="666"/>
      <c r="AO14" s="667"/>
      <c r="AP14" s="657" t="s">
        <v>246</v>
      </c>
      <c r="AQ14" s="658"/>
      <c r="AR14" s="658"/>
      <c r="AS14" s="658"/>
      <c r="AT14" s="658"/>
      <c r="AU14" s="658"/>
      <c r="AV14" s="658"/>
      <c r="AW14" s="658"/>
      <c r="AX14" s="658"/>
      <c r="AY14" s="658"/>
      <c r="AZ14" s="658"/>
      <c r="BA14" s="658"/>
      <c r="BB14" s="658"/>
      <c r="BC14" s="658"/>
      <c r="BD14" s="658"/>
      <c r="BE14" s="658"/>
      <c r="BF14" s="659"/>
      <c r="BG14" s="660">
        <v>162316</v>
      </c>
      <c r="BH14" s="661"/>
      <c r="BI14" s="661"/>
      <c r="BJ14" s="661"/>
      <c r="BK14" s="661"/>
      <c r="BL14" s="661"/>
      <c r="BM14" s="661"/>
      <c r="BN14" s="662"/>
      <c r="BO14" s="663">
        <v>0.9</v>
      </c>
      <c r="BP14" s="663"/>
      <c r="BQ14" s="663"/>
      <c r="BR14" s="663"/>
      <c r="BS14" s="664" t="s">
        <v>122</v>
      </c>
      <c r="BT14" s="664"/>
      <c r="BU14" s="664"/>
      <c r="BV14" s="664"/>
      <c r="BW14" s="664"/>
      <c r="BX14" s="664"/>
      <c r="BY14" s="664"/>
      <c r="BZ14" s="664"/>
      <c r="CA14" s="664"/>
      <c r="CB14" s="668"/>
      <c r="CD14" s="657" t="s">
        <v>247</v>
      </c>
      <c r="CE14" s="658"/>
      <c r="CF14" s="658"/>
      <c r="CG14" s="658"/>
      <c r="CH14" s="658"/>
      <c r="CI14" s="658"/>
      <c r="CJ14" s="658"/>
      <c r="CK14" s="658"/>
      <c r="CL14" s="658"/>
      <c r="CM14" s="658"/>
      <c r="CN14" s="658"/>
      <c r="CO14" s="658"/>
      <c r="CP14" s="658"/>
      <c r="CQ14" s="659"/>
      <c r="CR14" s="660">
        <v>1080482</v>
      </c>
      <c r="CS14" s="661"/>
      <c r="CT14" s="661"/>
      <c r="CU14" s="661"/>
      <c r="CV14" s="661"/>
      <c r="CW14" s="661"/>
      <c r="CX14" s="661"/>
      <c r="CY14" s="662"/>
      <c r="CZ14" s="663">
        <v>3.4</v>
      </c>
      <c r="DA14" s="663"/>
      <c r="DB14" s="663"/>
      <c r="DC14" s="663"/>
      <c r="DD14" s="669">
        <v>115284</v>
      </c>
      <c r="DE14" s="661"/>
      <c r="DF14" s="661"/>
      <c r="DG14" s="661"/>
      <c r="DH14" s="661"/>
      <c r="DI14" s="661"/>
      <c r="DJ14" s="661"/>
      <c r="DK14" s="661"/>
      <c r="DL14" s="661"/>
      <c r="DM14" s="661"/>
      <c r="DN14" s="661"/>
      <c r="DO14" s="661"/>
      <c r="DP14" s="662"/>
      <c r="DQ14" s="669">
        <v>1049333</v>
      </c>
      <c r="DR14" s="661"/>
      <c r="DS14" s="661"/>
      <c r="DT14" s="661"/>
      <c r="DU14" s="661"/>
      <c r="DV14" s="661"/>
      <c r="DW14" s="661"/>
      <c r="DX14" s="661"/>
      <c r="DY14" s="661"/>
      <c r="DZ14" s="661"/>
      <c r="EA14" s="661"/>
      <c r="EB14" s="661"/>
      <c r="EC14" s="670"/>
    </row>
    <row r="15" spans="2:143" ht="11.25" customHeight="1" x14ac:dyDescent="0.2">
      <c r="B15" s="657" t="s">
        <v>248</v>
      </c>
      <c r="C15" s="658"/>
      <c r="D15" s="658"/>
      <c r="E15" s="658"/>
      <c r="F15" s="658"/>
      <c r="G15" s="658"/>
      <c r="H15" s="658"/>
      <c r="I15" s="658"/>
      <c r="J15" s="658"/>
      <c r="K15" s="658"/>
      <c r="L15" s="658"/>
      <c r="M15" s="658"/>
      <c r="N15" s="658"/>
      <c r="O15" s="658"/>
      <c r="P15" s="658"/>
      <c r="Q15" s="659"/>
      <c r="R15" s="660">
        <v>42846</v>
      </c>
      <c r="S15" s="661"/>
      <c r="T15" s="661"/>
      <c r="U15" s="661"/>
      <c r="V15" s="661"/>
      <c r="W15" s="661"/>
      <c r="X15" s="661"/>
      <c r="Y15" s="662"/>
      <c r="Z15" s="663">
        <v>0.1</v>
      </c>
      <c r="AA15" s="663"/>
      <c r="AB15" s="663"/>
      <c r="AC15" s="663"/>
      <c r="AD15" s="664">
        <v>42846</v>
      </c>
      <c r="AE15" s="664"/>
      <c r="AF15" s="664"/>
      <c r="AG15" s="664"/>
      <c r="AH15" s="664"/>
      <c r="AI15" s="664"/>
      <c r="AJ15" s="664"/>
      <c r="AK15" s="664"/>
      <c r="AL15" s="665">
        <v>0.2</v>
      </c>
      <c r="AM15" s="666"/>
      <c r="AN15" s="666"/>
      <c r="AO15" s="667"/>
      <c r="AP15" s="657" t="s">
        <v>249</v>
      </c>
      <c r="AQ15" s="658"/>
      <c r="AR15" s="658"/>
      <c r="AS15" s="658"/>
      <c r="AT15" s="658"/>
      <c r="AU15" s="658"/>
      <c r="AV15" s="658"/>
      <c r="AW15" s="658"/>
      <c r="AX15" s="658"/>
      <c r="AY15" s="658"/>
      <c r="AZ15" s="658"/>
      <c r="BA15" s="658"/>
      <c r="BB15" s="658"/>
      <c r="BC15" s="658"/>
      <c r="BD15" s="658"/>
      <c r="BE15" s="658"/>
      <c r="BF15" s="659"/>
      <c r="BG15" s="660">
        <v>425985</v>
      </c>
      <c r="BH15" s="661"/>
      <c r="BI15" s="661"/>
      <c r="BJ15" s="661"/>
      <c r="BK15" s="661"/>
      <c r="BL15" s="661"/>
      <c r="BM15" s="661"/>
      <c r="BN15" s="662"/>
      <c r="BO15" s="663">
        <v>2.2999999999999998</v>
      </c>
      <c r="BP15" s="663"/>
      <c r="BQ15" s="663"/>
      <c r="BR15" s="663"/>
      <c r="BS15" s="664" t="s">
        <v>122</v>
      </c>
      <c r="BT15" s="664"/>
      <c r="BU15" s="664"/>
      <c r="BV15" s="664"/>
      <c r="BW15" s="664"/>
      <c r="BX15" s="664"/>
      <c r="BY15" s="664"/>
      <c r="BZ15" s="664"/>
      <c r="CA15" s="664"/>
      <c r="CB15" s="668"/>
      <c r="CD15" s="657" t="s">
        <v>250</v>
      </c>
      <c r="CE15" s="658"/>
      <c r="CF15" s="658"/>
      <c r="CG15" s="658"/>
      <c r="CH15" s="658"/>
      <c r="CI15" s="658"/>
      <c r="CJ15" s="658"/>
      <c r="CK15" s="658"/>
      <c r="CL15" s="658"/>
      <c r="CM15" s="658"/>
      <c r="CN15" s="658"/>
      <c r="CO15" s="658"/>
      <c r="CP15" s="658"/>
      <c r="CQ15" s="659"/>
      <c r="CR15" s="660">
        <v>5021549</v>
      </c>
      <c r="CS15" s="661"/>
      <c r="CT15" s="661"/>
      <c r="CU15" s="661"/>
      <c r="CV15" s="661"/>
      <c r="CW15" s="661"/>
      <c r="CX15" s="661"/>
      <c r="CY15" s="662"/>
      <c r="CZ15" s="663">
        <v>15.6</v>
      </c>
      <c r="DA15" s="663"/>
      <c r="DB15" s="663"/>
      <c r="DC15" s="663"/>
      <c r="DD15" s="669">
        <v>1001956</v>
      </c>
      <c r="DE15" s="661"/>
      <c r="DF15" s="661"/>
      <c r="DG15" s="661"/>
      <c r="DH15" s="661"/>
      <c r="DI15" s="661"/>
      <c r="DJ15" s="661"/>
      <c r="DK15" s="661"/>
      <c r="DL15" s="661"/>
      <c r="DM15" s="661"/>
      <c r="DN15" s="661"/>
      <c r="DO15" s="661"/>
      <c r="DP15" s="662"/>
      <c r="DQ15" s="669">
        <v>3963300</v>
      </c>
      <c r="DR15" s="661"/>
      <c r="DS15" s="661"/>
      <c r="DT15" s="661"/>
      <c r="DU15" s="661"/>
      <c r="DV15" s="661"/>
      <c r="DW15" s="661"/>
      <c r="DX15" s="661"/>
      <c r="DY15" s="661"/>
      <c r="DZ15" s="661"/>
      <c r="EA15" s="661"/>
      <c r="EB15" s="661"/>
      <c r="EC15" s="670"/>
    </row>
    <row r="16" spans="2:143" ht="11.25" customHeight="1" x14ac:dyDescent="0.2">
      <c r="B16" s="657" t="s">
        <v>251</v>
      </c>
      <c r="C16" s="658"/>
      <c r="D16" s="658"/>
      <c r="E16" s="658"/>
      <c r="F16" s="658"/>
      <c r="G16" s="658"/>
      <c r="H16" s="658"/>
      <c r="I16" s="658"/>
      <c r="J16" s="658"/>
      <c r="K16" s="658"/>
      <c r="L16" s="658"/>
      <c r="M16" s="658"/>
      <c r="N16" s="658"/>
      <c r="O16" s="658"/>
      <c r="P16" s="658"/>
      <c r="Q16" s="659"/>
      <c r="R16" s="660">
        <v>330338</v>
      </c>
      <c r="S16" s="661"/>
      <c r="T16" s="661"/>
      <c r="U16" s="661"/>
      <c r="V16" s="661"/>
      <c r="W16" s="661"/>
      <c r="X16" s="661"/>
      <c r="Y16" s="662"/>
      <c r="Z16" s="663">
        <v>0.9</v>
      </c>
      <c r="AA16" s="663"/>
      <c r="AB16" s="663"/>
      <c r="AC16" s="663"/>
      <c r="AD16" s="664">
        <v>330338</v>
      </c>
      <c r="AE16" s="664"/>
      <c r="AF16" s="664"/>
      <c r="AG16" s="664"/>
      <c r="AH16" s="664"/>
      <c r="AI16" s="664"/>
      <c r="AJ16" s="664"/>
      <c r="AK16" s="664"/>
      <c r="AL16" s="665">
        <v>1.6</v>
      </c>
      <c r="AM16" s="666"/>
      <c r="AN16" s="666"/>
      <c r="AO16" s="667"/>
      <c r="AP16" s="657" t="s">
        <v>252</v>
      </c>
      <c r="AQ16" s="658"/>
      <c r="AR16" s="658"/>
      <c r="AS16" s="658"/>
      <c r="AT16" s="658"/>
      <c r="AU16" s="658"/>
      <c r="AV16" s="658"/>
      <c r="AW16" s="658"/>
      <c r="AX16" s="658"/>
      <c r="AY16" s="658"/>
      <c r="AZ16" s="658"/>
      <c r="BA16" s="658"/>
      <c r="BB16" s="658"/>
      <c r="BC16" s="658"/>
      <c r="BD16" s="658"/>
      <c r="BE16" s="658"/>
      <c r="BF16" s="659"/>
      <c r="BG16" s="660" t="s">
        <v>122</v>
      </c>
      <c r="BH16" s="661"/>
      <c r="BI16" s="661"/>
      <c r="BJ16" s="661"/>
      <c r="BK16" s="661"/>
      <c r="BL16" s="661"/>
      <c r="BM16" s="661"/>
      <c r="BN16" s="662"/>
      <c r="BO16" s="663" t="s">
        <v>122</v>
      </c>
      <c r="BP16" s="663"/>
      <c r="BQ16" s="663"/>
      <c r="BR16" s="663"/>
      <c r="BS16" s="664" t="s">
        <v>122</v>
      </c>
      <c r="BT16" s="664"/>
      <c r="BU16" s="664"/>
      <c r="BV16" s="664"/>
      <c r="BW16" s="664"/>
      <c r="BX16" s="664"/>
      <c r="BY16" s="664"/>
      <c r="BZ16" s="664"/>
      <c r="CA16" s="664"/>
      <c r="CB16" s="668"/>
      <c r="CD16" s="657" t="s">
        <v>253</v>
      </c>
      <c r="CE16" s="658"/>
      <c r="CF16" s="658"/>
      <c r="CG16" s="658"/>
      <c r="CH16" s="658"/>
      <c r="CI16" s="658"/>
      <c r="CJ16" s="658"/>
      <c r="CK16" s="658"/>
      <c r="CL16" s="658"/>
      <c r="CM16" s="658"/>
      <c r="CN16" s="658"/>
      <c r="CO16" s="658"/>
      <c r="CP16" s="658"/>
      <c r="CQ16" s="659"/>
      <c r="CR16" s="660">
        <v>196</v>
      </c>
      <c r="CS16" s="661"/>
      <c r="CT16" s="661"/>
      <c r="CU16" s="661"/>
      <c r="CV16" s="661"/>
      <c r="CW16" s="661"/>
      <c r="CX16" s="661"/>
      <c r="CY16" s="662"/>
      <c r="CZ16" s="663">
        <v>0</v>
      </c>
      <c r="DA16" s="663"/>
      <c r="DB16" s="663"/>
      <c r="DC16" s="663"/>
      <c r="DD16" s="669" t="s">
        <v>122</v>
      </c>
      <c r="DE16" s="661"/>
      <c r="DF16" s="661"/>
      <c r="DG16" s="661"/>
      <c r="DH16" s="661"/>
      <c r="DI16" s="661"/>
      <c r="DJ16" s="661"/>
      <c r="DK16" s="661"/>
      <c r="DL16" s="661"/>
      <c r="DM16" s="661"/>
      <c r="DN16" s="661"/>
      <c r="DO16" s="661"/>
      <c r="DP16" s="662"/>
      <c r="DQ16" s="669" t="s">
        <v>122</v>
      </c>
      <c r="DR16" s="661"/>
      <c r="DS16" s="661"/>
      <c r="DT16" s="661"/>
      <c r="DU16" s="661"/>
      <c r="DV16" s="661"/>
      <c r="DW16" s="661"/>
      <c r="DX16" s="661"/>
      <c r="DY16" s="661"/>
      <c r="DZ16" s="661"/>
      <c r="EA16" s="661"/>
      <c r="EB16" s="661"/>
      <c r="EC16" s="670"/>
    </row>
    <row r="17" spans="2:133" ht="11.25" customHeight="1" x14ac:dyDescent="0.2">
      <c r="B17" s="657" t="s">
        <v>254</v>
      </c>
      <c r="C17" s="658"/>
      <c r="D17" s="658"/>
      <c r="E17" s="658"/>
      <c r="F17" s="658"/>
      <c r="G17" s="658"/>
      <c r="H17" s="658"/>
      <c r="I17" s="658"/>
      <c r="J17" s="658"/>
      <c r="K17" s="658"/>
      <c r="L17" s="658"/>
      <c r="M17" s="658"/>
      <c r="N17" s="658"/>
      <c r="O17" s="658"/>
      <c r="P17" s="658"/>
      <c r="Q17" s="659"/>
      <c r="R17" s="660">
        <v>399549</v>
      </c>
      <c r="S17" s="661"/>
      <c r="T17" s="661"/>
      <c r="U17" s="661"/>
      <c r="V17" s="661"/>
      <c r="W17" s="661"/>
      <c r="X17" s="661"/>
      <c r="Y17" s="662"/>
      <c r="Z17" s="663">
        <v>1.1000000000000001</v>
      </c>
      <c r="AA17" s="663"/>
      <c r="AB17" s="663"/>
      <c r="AC17" s="663"/>
      <c r="AD17" s="664">
        <v>399549</v>
      </c>
      <c r="AE17" s="664"/>
      <c r="AF17" s="664"/>
      <c r="AG17" s="664"/>
      <c r="AH17" s="664"/>
      <c r="AI17" s="664"/>
      <c r="AJ17" s="664"/>
      <c r="AK17" s="664"/>
      <c r="AL17" s="665">
        <v>1.9</v>
      </c>
      <c r="AM17" s="666"/>
      <c r="AN17" s="666"/>
      <c r="AO17" s="667"/>
      <c r="AP17" s="657" t="s">
        <v>255</v>
      </c>
      <c r="AQ17" s="658"/>
      <c r="AR17" s="658"/>
      <c r="AS17" s="658"/>
      <c r="AT17" s="658"/>
      <c r="AU17" s="658"/>
      <c r="AV17" s="658"/>
      <c r="AW17" s="658"/>
      <c r="AX17" s="658"/>
      <c r="AY17" s="658"/>
      <c r="AZ17" s="658"/>
      <c r="BA17" s="658"/>
      <c r="BB17" s="658"/>
      <c r="BC17" s="658"/>
      <c r="BD17" s="658"/>
      <c r="BE17" s="658"/>
      <c r="BF17" s="659"/>
      <c r="BG17" s="660" t="s">
        <v>122</v>
      </c>
      <c r="BH17" s="661"/>
      <c r="BI17" s="661"/>
      <c r="BJ17" s="661"/>
      <c r="BK17" s="661"/>
      <c r="BL17" s="661"/>
      <c r="BM17" s="661"/>
      <c r="BN17" s="662"/>
      <c r="BO17" s="663" t="s">
        <v>122</v>
      </c>
      <c r="BP17" s="663"/>
      <c r="BQ17" s="663"/>
      <c r="BR17" s="663"/>
      <c r="BS17" s="664" t="s">
        <v>122</v>
      </c>
      <c r="BT17" s="664"/>
      <c r="BU17" s="664"/>
      <c r="BV17" s="664"/>
      <c r="BW17" s="664"/>
      <c r="BX17" s="664"/>
      <c r="BY17" s="664"/>
      <c r="BZ17" s="664"/>
      <c r="CA17" s="664"/>
      <c r="CB17" s="668"/>
      <c r="CD17" s="657" t="s">
        <v>256</v>
      </c>
      <c r="CE17" s="658"/>
      <c r="CF17" s="658"/>
      <c r="CG17" s="658"/>
      <c r="CH17" s="658"/>
      <c r="CI17" s="658"/>
      <c r="CJ17" s="658"/>
      <c r="CK17" s="658"/>
      <c r="CL17" s="658"/>
      <c r="CM17" s="658"/>
      <c r="CN17" s="658"/>
      <c r="CO17" s="658"/>
      <c r="CP17" s="658"/>
      <c r="CQ17" s="659"/>
      <c r="CR17" s="660">
        <v>749387</v>
      </c>
      <c r="CS17" s="661"/>
      <c r="CT17" s="661"/>
      <c r="CU17" s="661"/>
      <c r="CV17" s="661"/>
      <c r="CW17" s="661"/>
      <c r="CX17" s="661"/>
      <c r="CY17" s="662"/>
      <c r="CZ17" s="663">
        <v>2.2999999999999998</v>
      </c>
      <c r="DA17" s="663"/>
      <c r="DB17" s="663"/>
      <c r="DC17" s="663"/>
      <c r="DD17" s="669" t="s">
        <v>122</v>
      </c>
      <c r="DE17" s="661"/>
      <c r="DF17" s="661"/>
      <c r="DG17" s="661"/>
      <c r="DH17" s="661"/>
      <c r="DI17" s="661"/>
      <c r="DJ17" s="661"/>
      <c r="DK17" s="661"/>
      <c r="DL17" s="661"/>
      <c r="DM17" s="661"/>
      <c r="DN17" s="661"/>
      <c r="DO17" s="661"/>
      <c r="DP17" s="662"/>
      <c r="DQ17" s="669">
        <v>749387</v>
      </c>
      <c r="DR17" s="661"/>
      <c r="DS17" s="661"/>
      <c r="DT17" s="661"/>
      <c r="DU17" s="661"/>
      <c r="DV17" s="661"/>
      <c r="DW17" s="661"/>
      <c r="DX17" s="661"/>
      <c r="DY17" s="661"/>
      <c r="DZ17" s="661"/>
      <c r="EA17" s="661"/>
      <c r="EB17" s="661"/>
      <c r="EC17" s="670"/>
    </row>
    <row r="18" spans="2:133" ht="11.25" customHeight="1" x14ac:dyDescent="0.2">
      <c r="B18" s="657" t="s">
        <v>257</v>
      </c>
      <c r="C18" s="658"/>
      <c r="D18" s="658"/>
      <c r="E18" s="658"/>
      <c r="F18" s="658"/>
      <c r="G18" s="658"/>
      <c r="H18" s="658"/>
      <c r="I18" s="658"/>
      <c r="J18" s="658"/>
      <c r="K18" s="658"/>
      <c r="L18" s="658"/>
      <c r="M18" s="658"/>
      <c r="N18" s="658"/>
      <c r="O18" s="658"/>
      <c r="P18" s="658"/>
      <c r="Q18" s="659"/>
      <c r="R18" s="660">
        <v>79865</v>
      </c>
      <c r="S18" s="661"/>
      <c r="T18" s="661"/>
      <c r="U18" s="661"/>
      <c r="V18" s="661"/>
      <c r="W18" s="661"/>
      <c r="X18" s="661"/>
      <c r="Y18" s="662"/>
      <c r="Z18" s="663">
        <v>0.2</v>
      </c>
      <c r="AA18" s="663"/>
      <c r="AB18" s="663"/>
      <c r="AC18" s="663"/>
      <c r="AD18" s="664">
        <v>79865</v>
      </c>
      <c r="AE18" s="664"/>
      <c r="AF18" s="664"/>
      <c r="AG18" s="664"/>
      <c r="AH18" s="664"/>
      <c r="AI18" s="664"/>
      <c r="AJ18" s="664"/>
      <c r="AK18" s="664"/>
      <c r="AL18" s="665">
        <v>0.4</v>
      </c>
      <c r="AM18" s="666"/>
      <c r="AN18" s="666"/>
      <c r="AO18" s="667"/>
      <c r="AP18" s="657" t="s">
        <v>258</v>
      </c>
      <c r="AQ18" s="658"/>
      <c r="AR18" s="658"/>
      <c r="AS18" s="658"/>
      <c r="AT18" s="658"/>
      <c r="AU18" s="658"/>
      <c r="AV18" s="658"/>
      <c r="AW18" s="658"/>
      <c r="AX18" s="658"/>
      <c r="AY18" s="658"/>
      <c r="AZ18" s="658"/>
      <c r="BA18" s="658"/>
      <c r="BB18" s="658"/>
      <c r="BC18" s="658"/>
      <c r="BD18" s="658"/>
      <c r="BE18" s="658"/>
      <c r="BF18" s="659"/>
      <c r="BG18" s="660" t="s">
        <v>122</v>
      </c>
      <c r="BH18" s="661"/>
      <c r="BI18" s="661"/>
      <c r="BJ18" s="661"/>
      <c r="BK18" s="661"/>
      <c r="BL18" s="661"/>
      <c r="BM18" s="661"/>
      <c r="BN18" s="662"/>
      <c r="BO18" s="663" t="s">
        <v>122</v>
      </c>
      <c r="BP18" s="663"/>
      <c r="BQ18" s="663"/>
      <c r="BR18" s="663"/>
      <c r="BS18" s="664" t="s">
        <v>122</v>
      </c>
      <c r="BT18" s="664"/>
      <c r="BU18" s="664"/>
      <c r="BV18" s="664"/>
      <c r="BW18" s="664"/>
      <c r="BX18" s="664"/>
      <c r="BY18" s="664"/>
      <c r="BZ18" s="664"/>
      <c r="CA18" s="664"/>
      <c r="CB18" s="668"/>
      <c r="CD18" s="657" t="s">
        <v>259</v>
      </c>
      <c r="CE18" s="658"/>
      <c r="CF18" s="658"/>
      <c r="CG18" s="658"/>
      <c r="CH18" s="658"/>
      <c r="CI18" s="658"/>
      <c r="CJ18" s="658"/>
      <c r="CK18" s="658"/>
      <c r="CL18" s="658"/>
      <c r="CM18" s="658"/>
      <c r="CN18" s="658"/>
      <c r="CO18" s="658"/>
      <c r="CP18" s="658"/>
      <c r="CQ18" s="659"/>
      <c r="CR18" s="660" t="s">
        <v>122</v>
      </c>
      <c r="CS18" s="661"/>
      <c r="CT18" s="661"/>
      <c r="CU18" s="661"/>
      <c r="CV18" s="661"/>
      <c r="CW18" s="661"/>
      <c r="CX18" s="661"/>
      <c r="CY18" s="662"/>
      <c r="CZ18" s="663" t="s">
        <v>122</v>
      </c>
      <c r="DA18" s="663"/>
      <c r="DB18" s="663"/>
      <c r="DC18" s="663"/>
      <c r="DD18" s="669" t="s">
        <v>122</v>
      </c>
      <c r="DE18" s="661"/>
      <c r="DF18" s="661"/>
      <c r="DG18" s="661"/>
      <c r="DH18" s="661"/>
      <c r="DI18" s="661"/>
      <c r="DJ18" s="661"/>
      <c r="DK18" s="661"/>
      <c r="DL18" s="661"/>
      <c r="DM18" s="661"/>
      <c r="DN18" s="661"/>
      <c r="DO18" s="661"/>
      <c r="DP18" s="662"/>
      <c r="DQ18" s="669" t="s">
        <v>122</v>
      </c>
      <c r="DR18" s="661"/>
      <c r="DS18" s="661"/>
      <c r="DT18" s="661"/>
      <c r="DU18" s="661"/>
      <c r="DV18" s="661"/>
      <c r="DW18" s="661"/>
      <c r="DX18" s="661"/>
      <c r="DY18" s="661"/>
      <c r="DZ18" s="661"/>
      <c r="EA18" s="661"/>
      <c r="EB18" s="661"/>
      <c r="EC18" s="670"/>
    </row>
    <row r="19" spans="2:133" ht="11.25" customHeight="1" x14ac:dyDescent="0.2">
      <c r="B19" s="657" t="s">
        <v>260</v>
      </c>
      <c r="C19" s="658"/>
      <c r="D19" s="658"/>
      <c r="E19" s="658"/>
      <c r="F19" s="658"/>
      <c r="G19" s="658"/>
      <c r="H19" s="658"/>
      <c r="I19" s="658"/>
      <c r="J19" s="658"/>
      <c r="K19" s="658"/>
      <c r="L19" s="658"/>
      <c r="M19" s="658"/>
      <c r="N19" s="658"/>
      <c r="O19" s="658"/>
      <c r="P19" s="658"/>
      <c r="Q19" s="659"/>
      <c r="R19" s="660">
        <v>313629</v>
      </c>
      <c r="S19" s="661"/>
      <c r="T19" s="661"/>
      <c r="U19" s="661"/>
      <c r="V19" s="661"/>
      <c r="W19" s="661"/>
      <c r="X19" s="661"/>
      <c r="Y19" s="662"/>
      <c r="Z19" s="663">
        <v>0.9</v>
      </c>
      <c r="AA19" s="663"/>
      <c r="AB19" s="663"/>
      <c r="AC19" s="663"/>
      <c r="AD19" s="664">
        <v>313629</v>
      </c>
      <c r="AE19" s="664"/>
      <c r="AF19" s="664"/>
      <c r="AG19" s="664"/>
      <c r="AH19" s="664"/>
      <c r="AI19" s="664"/>
      <c r="AJ19" s="664"/>
      <c r="AK19" s="664"/>
      <c r="AL19" s="665">
        <v>1.5</v>
      </c>
      <c r="AM19" s="666"/>
      <c r="AN19" s="666"/>
      <c r="AO19" s="667"/>
      <c r="AP19" s="657" t="s">
        <v>261</v>
      </c>
      <c r="AQ19" s="658"/>
      <c r="AR19" s="658"/>
      <c r="AS19" s="658"/>
      <c r="AT19" s="658"/>
      <c r="AU19" s="658"/>
      <c r="AV19" s="658"/>
      <c r="AW19" s="658"/>
      <c r="AX19" s="658"/>
      <c r="AY19" s="658"/>
      <c r="AZ19" s="658"/>
      <c r="BA19" s="658"/>
      <c r="BB19" s="658"/>
      <c r="BC19" s="658"/>
      <c r="BD19" s="658"/>
      <c r="BE19" s="658"/>
      <c r="BF19" s="659"/>
      <c r="BG19" s="660">
        <v>970968</v>
      </c>
      <c r="BH19" s="661"/>
      <c r="BI19" s="661"/>
      <c r="BJ19" s="661"/>
      <c r="BK19" s="661"/>
      <c r="BL19" s="661"/>
      <c r="BM19" s="661"/>
      <c r="BN19" s="662"/>
      <c r="BO19" s="663">
        <v>5.2</v>
      </c>
      <c r="BP19" s="663"/>
      <c r="BQ19" s="663"/>
      <c r="BR19" s="663"/>
      <c r="BS19" s="664" t="s">
        <v>122</v>
      </c>
      <c r="BT19" s="664"/>
      <c r="BU19" s="664"/>
      <c r="BV19" s="664"/>
      <c r="BW19" s="664"/>
      <c r="BX19" s="664"/>
      <c r="BY19" s="664"/>
      <c r="BZ19" s="664"/>
      <c r="CA19" s="664"/>
      <c r="CB19" s="668"/>
      <c r="CD19" s="657" t="s">
        <v>262</v>
      </c>
      <c r="CE19" s="658"/>
      <c r="CF19" s="658"/>
      <c r="CG19" s="658"/>
      <c r="CH19" s="658"/>
      <c r="CI19" s="658"/>
      <c r="CJ19" s="658"/>
      <c r="CK19" s="658"/>
      <c r="CL19" s="658"/>
      <c r="CM19" s="658"/>
      <c r="CN19" s="658"/>
      <c r="CO19" s="658"/>
      <c r="CP19" s="658"/>
      <c r="CQ19" s="659"/>
      <c r="CR19" s="660" t="s">
        <v>122</v>
      </c>
      <c r="CS19" s="661"/>
      <c r="CT19" s="661"/>
      <c r="CU19" s="661"/>
      <c r="CV19" s="661"/>
      <c r="CW19" s="661"/>
      <c r="CX19" s="661"/>
      <c r="CY19" s="662"/>
      <c r="CZ19" s="663" t="s">
        <v>122</v>
      </c>
      <c r="DA19" s="663"/>
      <c r="DB19" s="663"/>
      <c r="DC19" s="663"/>
      <c r="DD19" s="669" t="s">
        <v>122</v>
      </c>
      <c r="DE19" s="661"/>
      <c r="DF19" s="661"/>
      <c r="DG19" s="661"/>
      <c r="DH19" s="661"/>
      <c r="DI19" s="661"/>
      <c r="DJ19" s="661"/>
      <c r="DK19" s="661"/>
      <c r="DL19" s="661"/>
      <c r="DM19" s="661"/>
      <c r="DN19" s="661"/>
      <c r="DO19" s="661"/>
      <c r="DP19" s="662"/>
      <c r="DQ19" s="669" t="s">
        <v>122</v>
      </c>
      <c r="DR19" s="661"/>
      <c r="DS19" s="661"/>
      <c r="DT19" s="661"/>
      <c r="DU19" s="661"/>
      <c r="DV19" s="661"/>
      <c r="DW19" s="661"/>
      <c r="DX19" s="661"/>
      <c r="DY19" s="661"/>
      <c r="DZ19" s="661"/>
      <c r="EA19" s="661"/>
      <c r="EB19" s="661"/>
      <c r="EC19" s="670"/>
    </row>
    <row r="20" spans="2:133" ht="11.25" customHeight="1" x14ac:dyDescent="0.2">
      <c r="B20" s="673" t="s">
        <v>263</v>
      </c>
      <c r="C20" s="674"/>
      <c r="D20" s="674"/>
      <c r="E20" s="674"/>
      <c r="F20" s="674"/>
      <c r="G20" s="674"/>
      <c r="H20" s="674"/>
      <c r="I20" s="674"/>
      <c r="J20" s="674"/>
      <c r="K20" s="674"/>
      <c r="L20" s="674"/>
      <c r="M20" s="674"/>
      <c r="N20" s="674"/>
      <c r="O20" s="674"/>
      <c r="P20" s="674"/>
      <c r="Q20" s="675"/>
      <c r="R20" s="660">
        <v>6055</v>
      </c>
      <c r="S20" s="661"/>
      <c r="T20" s="661"/>
      <c r="U20" s="661"/>
      <c r="V20" s="661"/>
      <c r="W20" s="661"/>
      <c r="X20" s="661"/>
      <c r="Y20" s="662"/>
      <c r="Z20" s="663">
        <v>0</v>
      </c>
      <c r="AA20" s="663"/>
      <c r="AB20" s="663"/>
      <c r="AC20" s="663"/>
      <c r="AD20" s="664">
        <v>6055</v>
      </c>
      <c r="AE20" s="664"/>
      <c r="AF20" s="664"/>
      <c r="AG20" s="664"/>
      <c r="AH20" s="664"/>
      <c r="AI20" s="664"/>
      <c r="AJ20" s="664"/>
      <c r="AK20" s="664"/>
      <c r="AL20" s="665">
        <v>0</v>
      </c>
      <c r="AM20" s="666"/>
      <c r="AN20" s="666"/>
      <c r="AO20" s="667"/>
      <c r="AP20" s="657" t="s">
        <v>264</v>
      </c>
      <c r="AQ20" s="658"/>
      <c r="AR20" s="658"/>
      <c r="AS20" s="658"/>
      <c r="AT20" s="658"/>
      <c r="AU20" s="658"/>
      <c r="AV20" s="658"/>
      <c r="AW20" s="658"/>
      <c r="AX20" s="658"/>
      <c r="AY20" s="658"/>
      <c r="AZ20" s="658"/>
      <c r="BA20" s="658"/>
      <c r="BB20" s="658"/>
      <c r="BC20" s="658"/>
      <c r="BD20" s="658"/>
      <c r="BE20" s="658"/>
      <c r="BF20" s="659"/>
      <c r="BG20" s="660">
        <v>970968</v>
      </c>
      <c r="BH20" s="661"/>
      <c r="BI20" s="661"/>
      <c r="BJ20" s="661"/>
      <c r="BK20" s="661"/>
      <c r="BL20" s="661"/>
      <c r="BM20" s="661"/>
      <c r="BN20" s="662"/>
      <c r="BO20" s="663">
        <v>5.2</v>
      </c>
      <c r="BP20" s="663"/>
      <c r="BQ20" s="663"/>
      <c r="BR20" s="663"/>
      <c r="BS20" s="664" t="s">
        <v>122</v>
      </c>
      <c r="BT20" s="664"/>
      <c r="BU20" s="664"/>
      <c r="BV20" s="664"/>
      <c r="BW20" s="664"/>
      <c r="BX20" s="664"/>
      <c r="BY20" s="664"/>
      <c r="BZ20" s="664"/>
      <c r="CA20" s="664"/>
      <c r="CB20" s="668"/>
      <c r="CD20" s="657" t="s">
        <v>265</v>
      </c>
      <c r="CE20" s="658"/>
      <c r="CF20" s="658"/>
      <c r="CG20" s="658"/>
      <c r="CH20" s="658"/>
      <c r="CI20" s="658"/>
      <c r="CJ20" s="658"/>
      <c r="CK20" s="658"/>
      <c r="CL20" s="658"/>
      <c r="CM20" s="658"/>
      <c r="CN20" s="658"/>
      <c r="CO20" s="658"/>
      <c r="CP20" s="658"/>
      <c r="CQ20" s="659"/>
      <c r="CR20" s="660">
        <v>32207335</v>
      </c>
      <c r="CS20" s="661"/>
      <c r="CT20" s="661"/>
      <c r="CU20" s="661"/>
      <c r="CV20" s="661"/>
      <c r="CW20" s="661"/>
      <c r="CX20" s="661"/>
      <c r="CY20" s="662"/>
      <c r="CZ20" s="663">
        <v>100</v>
      </c>
      <c r="DA20" s="663"/>
      <c r="DB20" s="663"/>
      <c r="DC20" s="663"/>
      <c r="DD20" s="669">
        <v>4720295</v>
      </c>
      <c r="DE20" s="661"/>
      <c r="DF20" s="661"/>
      <c r="DG20" s="661"/>
      <c r="DH20" s="661"/>
      <c r="DI20" s="661"/>
      <c r="DJ20" s="661"/>
      <c r="DK20" s="661"/>
      <c r="DL20" s="661"/>
      <c r="DM20" s="661"/>
      <c r="DN20" s="661"/>
      <c r="DO20" s="661"/>
      <c r="DP20" s="662"/>
      <c r="DQ20" s="669">
        <v>24084577</v>
      </c>
      <c r="DR20" s="661"/>
      <c r="DS20" s="661"/>
      <c r="DT20" s="661"/>
      <c r="DU20" s="661"/>
      <c r="DV20" s="661"/>
      <c r="DW20" s="661"/>
      <c r="DX20" s="661"/>
      <c r="DY20" s="661"/>
      <c r="DZ20" s="661"/>
      <c r="EA20" s="661"/>
      <c r="EB20" s="661"/>
      <c r="EC20" s="670"/>
    </row>
    <row r="21" spans="2:133" ht="11.25" customHeight="1" x14ac:dyDescent="0.2">
      <c r="B21" s="657" t="s">
        <v>266</v>
      </c>
      <c r="C21" s="658"/>
      <c r="D21" s="658"/>
      <c r="E21" s="658"/>
      <c r="F21" s="658"/>
      <c r="G21" s="658"/>
      <c r="H21" s="658"/>
      <c r="I21" s="658"/>
      <c r="J21" s="658"/>
      <c r="K21" s="658"/>
      <c r="L21" s="658"/>
      <c r="M21" s="658"/>
      <c r="N21" s="658"/>
      <c r="O21" s="658"/>
      <c r="P21" s="658"/>
      <c r="Q21" s="659"/>
      <c r="R21" s="660">
        <v>15007</v>
      </c>
      <c r="S21" s="661"/>
      <c r="T21" s="661"/>
      <c r="U21" s="661"/>
      <c r="V21" s="661"/>
      <c r="W21" s="661"/>
      <c r="X21" s="661"/>
      <c r="Y21" s="662"/>
      <c r="Z21" s="663">
        <v>0</v>
      </c>
      <c r="AA21" s="663"/>
      <c r="AB21" s="663"/>
      <c r="AC21" s="663"/>
      <c r="AD21" s="664" t="s">
        <v>122</v>
      </c>
      <c r="AE21" s="664"/>
      <c r="AF21" s="664"/>
      <c r="AG21" s="664"/>
      <c r="AH21" s="664"/>
      <c r="AI21" s="664"/>
      <c r="AJ21" s="664"/>
      <c r="AK21" s="664"/>
      <c r="AL21" s="665" t="s">
        <v>122</v>
      </c>
      <c r="AM21" s="666"/>
      <c r="AN21" s="666"/>
      <c r="AO21" s="667"/>
      <c r="AP21" s="657" t="s">
        <v>267</v>
      </c>
      <c r="AQ21" s="676"/>
      <c r="AR21" s="676"/>
      <c r="AS21" s="676"/>
      <c r="AT21" s="676"/>
      <c r="AU21" s="676"/>
      <c r="AV21" s="676"/>
      <c r="AW21" s="676"/>
      <c r="AX21" s="676"/>
      <c r="AY21" s="676"/>
      <c r="AZ21" s="676"/>
      <c r="BA21" s="676"/>
      <c r="BB21" s="676"/>
      <c r="BC21" s="676"/>
      <c r="BD21" s="676"/>
      <c r="BE21" s="676"/>
      <c r="BF21" s="677"/>
      <c r="BG21" s="660" t="s">
        <v>122</v>
      </c>
      <c r="BH21" s="661"/>
      <c r="BI21" s="661"/>
      <c r="BJ21" s="661"/>
      <c r="BK21" s="661"/>
      <c r="BL21" s="661"/>
      <c r="BM21" s="661"/>
      <c r="BN21" s="662"/>
      <c r="BO21" s="663" t="s">
        <v>122</v>
      </c>
      <c r="BP21" s="663"/>
      <c r="BQ21" s="663"/>
      <c r="BR21" s="663"/>
      <c r="BS21" s="664" t="s">
        <v>122</v>
      </c>
      <c r="BT21" s="664"/>
      <c r="BU21" s="664"/>
      <c r="BV21" s="664"/>
      <c r="BW21" s="664"/>
      <c r="BX21" s="664"/>
      <c r="BY21" s="664"/>
      <c r="BZ21" s="664"/>
      <c r="CA21" s="664"/>
      <c r="CB21" s="668"/>
      <c r="CD21" s="681"/>
      <c r="CE21" s="682"/>
      <c r="CF21" s="682"/>
      <c r="CG21" s="682"/>
      <c r="CH21" s="682"/>
      <c r="CI21" s="682"/>
      <c r="CJ21" s="682"/>
      <c r="CK21" s="682"/>
      <c r="CL21" s="682"/>
      <c r="CM21" s="682"/>
      <c r="CN21" s="682"/>
      <c r="CO21" s="682"/>
      <c r="CP21" s="682"/>
      <c r="CQ21" s="683"/>
      <c r="CR21" s="684"/>
      <c r="CS21" s="679"/>
      <c r="CT21" s="679"/>
      <c r="CU21" s="679"/>
      <c r="CV21" s="679"/>
      <c r="CW21" s="679"/>
      <c r="CX21" s="679"/>
      <c r="CY21" s="685"/>
      <c r="CZ21" s="686"/>
      <c r="DA21" s="686"/>
      <c r="DB21" s="686"/>
      <c r="DC21" s="686"/>
      <c r="DD21" s="678"/>
      <c r="DE21" s="679"/>
      <c r="DF21" s="679"/>
      <c r="DG21" s="679"/>
      <c r="DH21" s="679"/>
      <c r="DI21" s="679"/>
      <c r="DJ21" s="679"/>
      <c r="DK21" s="679"/>
      <c r="DL21" s="679"/>
      <c r="DM21" s="679"/>
      <c r="DN21" s="679"/>
      <c r="DO21" s="679"/>
      <c r="DP21" s="685"/>
      <c r="DQ21" s="678"/>
      <c r="DR21" s="679"/>
      <c r="DS21" s="679"/>
      <c r="DT21" s="679"/>
      <c r="DU21" s="679"/>
      <c r="DV21" s="679"/>
      <c r="DW21" s="679"/>
      <c r="DX21" s="679"/>
      <c r="DY21" s="679"/>
      <c r="DZ21" s="679"/>
      <c r="EA21" s="679"/>
      <c r="EB21" s="679"/>
      <c r="EC21" s="680"/>
    </row>
    <row r="22" spans="2:133" ht="11.25" customHeight="1" x14ac:dyDescent="0.2">
      <c r="B22" s="657" t="s">
        <v>268</v>
      </c>
      <c r="C22" s="658"/>
      <c r="D22" s="658"/>
      <c r="E22" s="658"/>
      <c r="F22" s="658"/>
      <c r="G22" s="658"/>
      <c r="H22" s="658"/>
      <c r="I22" s="658"/>
      <c r="J22" s="658"/>
      <c r="K22" s="658"/>
      <c r="L22" s="658"/>
      <c r="M22" s="658"/>
      <c r="N22" s="658"/>
      <c r="O22" s="658"/>
      <c r="P22" s="658"/>
      <c r="Q22" s="659"/>
      <c r="R22" s="660" t="s">
        <v>122</v>
      </c>
      <c r="S22" s="661"/>
      <c r="T22" s="661"/>
      <c r="U22" s="661"/>
      <c r="V22" s="661"/>
      <c r="W22" s="661"/>
      <c r="X22" s="661"/>
      <c r="Y22" s="662"/>
      <c r="Z22" s="663" t="s">
        <v>122</v>
      </c>
      <c r="AA22" s="663"/>
      <c r="AB22" s="663"/>
      <c r="AC22" s="663"/>
      <c r="AD22" s="664" t="s">
        <v>122</v>
      </c>
      <c r="AE22" s="664"/>
      <c r="AF22" s="664"/>
      <c r="AG22" s="664"/>
      <c r="AH22" s="664"/>
      <c r="AI22" s="664"/>
      <c r="AJ22" s="664"/>
      <c r="AK22" s="664"/>
      <c r="AL22" s="665" t="s">
        <v>122</v>
      </c>
      <c r="AM22" s="666"/>
      <c r="AN22" s="666"/>
      <c r="AO22" s="667"/>
      <c r="AP22" s="657" t="s">
        <v>269</v>
      </c>
      <c r="AQ22" s="676"/>
      <c r="AR22" s="676"/>
      <c r="AS22" s="676"/>
      <c r="AT22" s="676"/>
      <c r="AU22" s="676"/>
      <c r="AV22" s="676"/>
      <c r="AW22" s="676"/>
      <c r="AX22" s="676"/>
      <c r="AY22" s="676"/>
      <c r="AZ22" s="676"/>
      <c r="BA22" s="676"/>
      <c r="BB22" s="676"/>
      <c r="BC22" s="676"/>
      <c r="BD22" s="676"/>
      <c r="BE22" s="676"/>
      <c r="BF22" s="677"/>
      <c r="BG22" s="660" t="s">
        <v>122</v>
      </c>
      <c r="BH22" s="661"/>
      <c r="BI22" s="661"/>
      <c r="BJ22" s="661"/>
      <c r="BK22" s="661"/>
      <c r="BL22" s="661"/>
      <c r="BM22" s="661"/>
      <c r="BN22" s="662"/>
      <c r="BO22" s="663" t="s">
        <v>122</v>
      </c>
      <c r="BP22" s="663"/>
      <c r="BQ22" s="663"/>
      <c r="BR22" s="663"/>
      <c r="BS22" s="664" t="s">
        <v>122</v>
      </c>
      <c r="BT22" s="664"/>
      <c r="BU22" s="664"/>
      <c r="BV22" s="664"/>
      <c r="BW22" s="664"/>
      <c r="BX22" s="664"/>
      <c r="BY22" s="664"/>
      <c r="BZ22" s="664"/>
      <c r="CA22" s="664"/>
      <c r="CB22" s="668"/>
      <c r="CD22" s="642" t="s">
        <v>270</v>
      </c>
      <c r="CE22" s="643"/>
      <c r="CF22" s="643"/>
      <c r="CG22" s="643"/>
      <c r="CH22" s="643"/>
      <c r="CI22" s="643"/>
      <c r="CJ22" s="643"/>
      <c r="CK22" s="643"/>
      <c r="CL22" s="643"/>
      <c r="CM22" s="643"/>
      <c r="CN22" s="643"/>
      <c r="CO22" s="643"/>
      <c r="CP22" s="643"/>
      <c r="CQ22" s="643"/>
      <c r="CR22" s="643"/>
      <c r="CS22" s="643"/>
      <c r="CT22" s="643"/>
      <c r="CU22" s="643"/>
      <c r="CV22" s="643"/>
      <c r="CW22" s="643"/>
      <c r="CX22" s="643"/>
      <c r="CY22" s="643"/>
      <c r="CZ22" s="643"/>
      <c r="DA22" s="643"/>
      <c r="DB22" s="643"/>
      <c r="DC22" s="643"/>
      <c r="DD22" s="643"/>
      <c r="DE22" s="643"/>
      <c r="DF22" s="643"/>
      <c r="DG22" s="643"/>
      <c r="DH22" s="643"/>
      <c r="DI22" s="643"/>
      <c r="DJ22" s="643"/>
      <c r="DK22" s="643"/>
      <c r="DL22" s="643"/>
      <c r="DM22" s="643"/>
      <c r="DN22" s="643"/>
      <c r="DO22" s="643"/>
      <c r="DP22" s="643"/>
      <c r="DQ22" s="643"/>
      <c r="DR22" s="643"/>
      <c r="DS22" s="643"/>
      <c r="DT22" s="643"/>
      <c r="DU22" s="643"/>
      <c r="DV22" s="643"/>
      <c r="DW22" s="643"/>
      <c r="DX22" s="643"/>
      <c r="DY22" s="643"/>
      <c r="DZ22" s="643"/>
      <c r="EA22" s="643"/>
      <c r="EB22" s="643"/>
      <c r="EC22" s="644"/>
    </row>
    <row r="23" spans="2:133" ht="11.25" customHeight="1" x14ac:dyDescent="0.2">
      <c r="B23" s="657" t="s">
        <v>271</v>
      </c>
      <c r="C23" s="658"/>
      <c r="D23" s="658"/>
      <c r="E23" s="658"/>
      <c r="F23" s="658"/>
      <c r="G23" s="658"/>
      <c r="H23" s="658"/>
      <c r="I23" s="658"/>
      <c r="J23" s="658"/>
      <c r="K23" s="658"/>
      <c r="L23" s="658"/>
      <c r="M23" s="658"/>
      <c r="N23" s="658"/>
      <c r="O23" s="658"/>
      <c r="P23" s="658"/>
      <c r="Q23" s="659"/>
      <c r="R23" s="660">
        <v>15007</v>
      </c>
      <c r="S23" s="661"/>
      <c r="T23" s="661"/>
      <c r="U23" s="661"/>
      <c r="V23" s="661"/>
      <c r="W23" s="661"/>
      <c r="X23" s="661"/>
      <c r="Y23" s="662"/>
      <c r="Z23" s="663">
        <v>0</v>
      </c>
      <c r="AA23" s="663"/>
      <c r="AB23" s="663"/>
      <c r="AC23" s="663"/>
      <c r="AD23" s="664" t="s">
        <v>122</v>
      </c>
      <c r="AE23" s="664"/>
      <c r="AF23" s="664"/>
      <c r="AG23" s="664"/>
      <c r="AH23" s="664"/>
      <c r="AI23" s="664"/>
      <c r="AJ23" s="664"/>
      <c r="AK23" s="664"/>
      <c r="AL23" s="665" t="s">
        <v>122</v>
      </c>
      <c r="AM23" s="666"/>
      <c r="AN23" s="666"/>
      <c r="AO23" s="667"/>
      <c r="AP23" s="657" t="s">
        <v>272</v>
      </c>
      <c r="AQ23" s="676"/>
      <c r="AR23" s="676"/>
      <c r="AS23" s="676"/>
      <c r="AT23" s="676"/>
      <c r="AU23" s="676"/>
      <c r="AV23" s="676"/>
      <c r="AW23" s="676"/>
      <c r="AX23" s="676"/>
      <c r="AY23" s="676"/>
      <c r="AZ23" s="676"/>
      <c r="BA23" s="676"/>
      <c r="BB23" s="676"/>
      <c r="BC23" s="676"/>
      <c r="BD23" s="676"/>
      <c r="BE23" s="676"/>
      <c r="BF23" s="677"/>
      <c r="BG23" s="660">
        <v>970968</v>
      </c>
      <c r="BH23" s="661"/>
      <c r="BI23" s="661"/>
      <c r="BJ23" s="661"/>
      <c r="BK23" s="661"/>
      <c r="BL23" s="661"/>
      <c r="BM23" s="661"/>
      <c r="BN23" s="662"/>
      <c r="BO23" s="663">
        <v>5.2</v>
      </c>
      <c r="BP23" s="663"/>
      <c r="BQ23" s="663"/>
      <c r="BR23" s="663"/>
      <c r="BS23" s="664" t="s">
        <v>122</v>
      </c>
      <c r="BT23" s="664"/>
      <c r="BU23" s="664"/>
      <c r="BV23" s="664"/>
      <c r="BW23" s="664"/>
      <c r="BX23" s="664"/>
      <c r="BY23" s="664"/>
      <c r="BZ23" s="664"/>
      <c r="CA23" s="664"/>
      <c r="CB23" s="668"/>
      <c r="CD23" s="642" t="s">
        <v>212</v>
      </c>
      <c r="CE23" s="643"/>
      <c r="CF23" s="643"/>
      <c r="CG23" s="643"/>
      <c r="CH23" s="643"/>
      <c r="CI23" s="643"/>
      <c r="CJ23" s="643"/>
      <c r="CK23" s="643"/>
      <c r="CL23" s="643"/>
      <c r="CM23" s="643"/>
      <c r="CN23" s="643"/>
      <c r="CO23" s="643"/>
      <c r="CP23" s="643"/>
      <c r="CQ23" s="644"/>
      <c r="CR23" s="642" t="s">
        <v>273</v>
      </c>
      <c r="CS23" s="643"/>
      <c r="CT23" s="643"/>
      <c r="CU23" s="643"/>
      <c r="CV23" s="643"/>
      <c r="CW23" s="643"/>
      <c r="CX23" s="643"/>
      <c r="CY23" s="644"/>
      <c r="CZ23" s="642" t="s">
        <v>274</v>
      </c>
      <c r="DA23" s="643"/>
      <c r="DB23" s="643"/>
      <c r="DC23" s="644"/>
      <c r="DD23" s="642" t="s">
        <v>275</v>
      </c>
      <c r="DE23" s="643"/>
      <c r="DF23" s="643"/>
      <c r="DG23" s="643"/>
      <c r="DH23" s="643"/>
      <c r="DI23" s="643"/>
      <c r="DJ23" s="643"/>
      <c r="DK23" s="644"/>
      <c r="DL23" s="687" t="s">
        <v>276</v>
      </c>
      <c r="DM23" s="688"/>
      <c r="DN23" s="688"/>
      <c r="DO23" s="688"/>
      <c r="DP23" s="688"/>
      <c r="DQ23" s="688"/>
      <c r="DR23" s="688"/>
      <c r="DS23" s="688"/>
      <c r="DT23" s="688"/>
      <c r="DU23" s="688"/>
      <c r="DV23" s="689"/>
      <c r="DW23" s="642" t="s">
        <v>277</v>
      </c>
      <c r="DX23" s="643"/>
      <c r="DY23" s="643"/>
      <c r="DZ23" s="643"/>
      <c r="EA23" s="643"/>
      <c r="EB23" s="643"/>
      <c r="EC23" s="644"/>
    </row>
    <row r="24" spans="2:133" ht="11.25" customHeight="1" x14ac:dyDescent="0.2">
      <c r="B24" s="657" t="s">
        <v>278</v>
      </c>
      <c r="C24" s="658"/>
      <c r="D24" s="658"/>
      <c r="E24" s="658"/>
      <c r="F24" s="658"/>
      <c r="G24" s="658"/>
      <c r="H24" s="658"/>
      <c r="I24" s="658"/>
      <c r="J24" s="658"/>
      <c r="K24" s="658"/>
      <c r="L24" s="658"/>
      <c r="M24" s="658"/>
      <c r="N24" s="658"/>
      <c r="O24" s="658"/>
      <c r="P24" s="658"/>
      <c r="Q24" s="659"/>
      <c r="R24" s="660" t="s">
        <v>122</v>
      </c>
      <c r="S24" s="661"/>
      <c r="T24" s="661"/>
      <c r="U24" s="661"/>
      <c r="V24" s="661"/>
      <c r="W24" s="661"/>
      <c r="X24" s="661"/>
      <c r="Y24" s="662"/>
      <c r="Z24" s="663" t="s">
        <v>122</v>
      </c>
      <c r="AA24" s="663"/>
      <c r="AB24" s="663"/>
      <c r="AC24" s="663"/>
      <c r="AD24" s="664" t="s">
        <v>122</v>
      </c>
      <c r="AE24" s="664"/>
      <c r="AF24" s="664"/>
      <c r="AG24" s="664"/>
      <c r="AH24" s="664"/>
      <c r="AI24" s="664"/>
      <c r="AJ24" s="664"/>
      <c r="AK24" s="664"/>
      <c r="AL24" s="665" t="s">
        <v>122</v>
      </c>
      <c r="AM24" s="666"/>
      <c r="AN24" s="666"/>
      <c r="AO24" s="667"/>
      <c r="AP24" s="657" t="s">
        <v>279</v>
      </c>
      <c r="AQ24" s="676"/>
      <c r="AR24" s="676"/>
      <c r="AS24" s="676"/>
      <c r="AT24" s="676"/>
      <c r="AU24" s="676"/>
      <c r="AV24" s="676"/>
      <c r="AW24" s="676"/>
      <c r="AX24" s="676"/>
      <c r="AY24" s="676"/>
      <c r="AZ24" s="676"/>
      <c r="BA24" s="676"/>
      <c r="BB24" s="676"/>
      <c r="BC24" s="676"/>
      <c r="BD24" s="676"/>
      <c r="BE24" s="676"/>
      <c r="BF24" s="677"/>
      <c r="BG24" s="660" t="s">
        <v>122</v>
      </c>
      <c r="BH24" s="661"/>
      <c r="BI24" s="661"/>
      <c r="BJ24" s="661"/>
      <c r="BK24" s="661"/>
      <c r="BL24" s="661"/>
      <c r="BM24" s="661"/>
      <c r="BN24" s="662"/>
      <c r="BO24" s="663" t="s">
        <v>122</v>
      </c>
      <c r="BP24" s="663"/>
      <c r="BQ24" s="663"/>
      <c r="BR24" s="663"/>
      <c r="BS24" s="664" t="s">
        <v>122</v>
      </c>
      <c r="BT24" s="664"/>
      <c r="BU24" s="664"/>
      <c r="BV24" s="664"/>
      <c r="BW24" s="664"/>
      <c r="BX24" s="664"/>
      <c r="BY24" s="664"/>
      <c r="BZ24" s="664"/>
      <c r="CA24" s="664"/>
      <c r="CB24" s="668"/>
      <c r="CD24" s="646" t="s">
        <v>280</v>
      </c>
      <c r="CE24" s="647"/>
      <c r="CF24" s="647"/>
      <c r="CG24" s="647"/>
      <c r="CH24" s="647"/>
      <c r="CI24" s="647"/>
      <c r="CJ24" s="647"/>
      <c r="CK24" s="647"/>
      <c r="CL24" s="647"/>
      <c r="CM24" s="647"/>
      <c r="CN24" s="647"/>
      <c r="CO24" s="647"/>
      <c r="CP24" s="647"/>
      <c r="CQ24" s="648"/>
      <c r="CR24" s="649">
        <v>9754035</v>
      </c>
      <c r="CS24" s="650"/>
      <c r="CT24" s="650"/>
      <c r="CU24" s="650"/>
      <c r="CV24" s="650"/>
      <c r="CW24" s="650"/>
      <c r="CX24" s="650"/>
      <c r="CY24" s="651"/>
      <c r="CZ24" s="654">
        <v>30.3</v>
      </c>
      <c r="DA24" s="655"/>
      <c r="DB24" s="655"/>
      <c r="DC24" s="671"/>
      <c r="DD24" s="695">
        <v>6909502</v>
      </c>
      <c r="DE24" s="650"/>
      <c r="DF24" s="650"/>
      <c r="DG24" s="650"/>
      <c r="DH24" s="650"/>
      <c r="DI24" s="650"/>
      <c r="DJ24" s="650"/>
      <c r="DK24" s="651"/>
      <c r="DL24" s="695">
        <v>6584455</v>
      </c>
      <c r="DM24" s="650"/>
      <c r="DN24" s="650"/>
      <c r="DO24" s="650"/>
      <c r="DP24" s="650"/>
      <c r="DQ24" s="650"/>
      <c r="DR24" s="650"/>
      <c r="DS24" s="650"/>
      <c r="DT24" s="650"/>
      <c r="DU24" s="650"/>
      <c r="DV24" s="651"/>
      <c r="DW24" s="654">
        <v>31.5</v>
      </c>
      <c r="DX24" s="655"/>
      <c r="DY24" s="655"/>
      <c r="DZ24" s="655"/>
      <c r="EA24" s="655"/>
      <c r="EB24" s="655"/>
      <c r="EC24" s="656"/>
    </row>
    <row r="25" spans="2:133" ht="11.25" customHeight="1" x14ac:dyDescent="0.2">
      <c r="B25" s="657" t="s">
        <v>281</v>
      </c>
      <c r="C25" s="658"/>
      <c r="D25" s="658"/>
      <c r="E25" s="658"/>
      <c r="F25" s="658"/>
      <c r="G25" s="658"/>
      <c r="H25" s="658"/>
      <c r="I25" s="658"/>
      <c r="J25" s="658"/>
      <c r="K25" s="658"/>
      <c r="L25" s="658"/>
      <c r="M25" s="658"/>
      <c r="N25" s="658"/>
      <c r="O25" s="658"/>
      <c r="P25" s="658"/>
      <c r="Q25" s="659"/>
      <c r="R25" s="660">
        <v>21849282</v>
      </c>
      <c r="S25" s="661"/>
      <c r="T25" s="661"/>
      <c r="U25" s="661"/>
      <c r="V25" s="661"/>
      <c r="W25" s="661"/>
      <c r="X25" s="661"/>
      <c r="Y25" s="662"/>
      <c r="Z25" s="663">
        <v>61.1</v>
      </c>
      <c r="AA25" s="663"/>
      <c r="AB25" s="663"/>
      <c r="AC25" s="663"/>
      <c r="AD25" s="664">
        <v>20863307</v>
      </c>
      <c r="AE25" s="664"/>
      <c r="AF25" s="664"/>
      <c r="AG25" s="664"/>
      <c r="AH25" s="664"/>
      <c r="AI25" s="664"/>
      <c r="AJ25" s="664"/>
      <c r="AK25" s="664"/>
      <c r="AL25" s="665">
        <v>99.8</v>
      </c>
      <c r="AM25" s="666"/>
      <c r="AN25" s="666"/>
      <c r="AO25" s="667"/>
      <c r="AP25" s="657" t="s">
        <v>282</v>
      </c>
      <c r="AQ25" s="676"/>
      <c r="AR25" s="676"/>
      <c r="AS25" s="676"/>
      <c r="AT25" s="676"/>
      <c r="AU25" s="676"/>
      <c r="AV25" s="676"/>
      <c r="AW25" s="676"/>
      <c r="AX25" s="676"/>
      <c r="AY25" s="676"/>
      <c r="AZ25" s="676"/>
      <c r="BA25" s="676"/>
      <c r="BB25" s="676"/>
      <c r="BC25" s="676"/>
      <c r="BD25" s="676"/>
      <c r="BE25" s="676"/>
      <c r="BF25" s="677"/>
      <c r="BG25" s="660" t="s">
        <v>122</v>
      </c>
      <c r="BH25" s="661"/>
      <c r="BI25" s="661"/>
      <c r="BJ25" s="661"/>
      <c r="BK25" s="661"/>
      <c r="BL25" s="661"/>
      <c r="BM25" s="661"/>
      <c r="BN25" s="662"/>
      <c r="BO25" s="663" t="s">
        <v>122</v>
      </c>
      <c r="BP25" s="663"/>
      <c r="BQ25" s="663"/>
      <c r="BR25" s="663"/>
      <c r="BS25" s="664" t="s">
        <v>122</v>
      </c>
      <c r="BT25" s="664"/>
      <c r="BU25" s="664"/>
      <c r="BV25" s="664"/>
      <c r="BW25" s="664"/>
      <c r="BX25" s="664"/>
      <c r="BY25" s="664"/>
      <c r="BZ25" s="664"/>
      <c r="CA25" s="664"/>
      <c r="CB25" s="668"/>
      <c r="CD25" s="657" t="s">
        <v>283</v>
      </c>
      <c r="CE25" s="658"/>
      <c r="CF25" s="658"/>
      <c r="CG25" s="658"/>
      <c r="CH25" s="658"/>
      <c r="CI25" s="658"/>
      <c r="CJ25" s="658"/>
      <c r="CK25" s="658"/>
      <c r="CL25" s="658"/>
      <c r="CM25" s="658"/>
      <c r="CN25" s="658"/>
      <c r="CO25" s="658"/>
      <c r="CP25" s="658"/>
      <c r="CQ25" s="659"/>
      <c r="CR25" s="660">
        <v>4648295</v>
      </c>
      <c r="CS25" s="692"/>
      <c r="CT25" s="692"/>
      <c r="CU25" s="692"/>
      <c r="CV25" s="692"/>
      <c r="CW25" s="692"/>
      <c r="CX25" s="692"/>
      <c r="CY25" s="693"/>
      <c r="CZ25" s="665">
        <v>14.4</v>
      </c>
      <c r="DA25" s="690"/>
      <c r="DB25" s="690"/>
      <c r="DC25" s="694"/>
      <c r="DD25" s="669">
        <v>4294717</v>
      </c>
      <c r="DE25" s="692"/>
      <c r="DF25" s="692"/>
      <c r="DG25" s="692"/>
      <c r="DH25" s="692"/>
      <c r="DI25" s="692"/>
      <c r="DJ25" s="692"/>
      <c r="DK25" s="693"/>
      <c r="DL25" s="669">
        <v>4196253</v>
      </c>
      <c r="DM25" s="692"/>
      <c r="DN25" s="692"/>
      <c r="DO25" s="692"/>
      <c r="DP25" s="692"/>
      <c r="DQ25" s="692"/>
      <c r="DR25" s="692"/>
      <c r="DS25" s="692"/>
      <c r="DT25" s="692"/>
      <c r="DU25" s="692"/>
      <c r="DV25" s="693"/>
      <c r="DW25" s="665">
        <v>20.100000000000001</v>
      </c>
      <c r="DX25" s="690"/>
      <c r="DY25" s="690"/>
      <c r="DZ25" s="690"/>
      <c r="EA25" s="690"/>
      <c r="EB25" s="690"/>
      <c r="EC25" s="691"/>
    </row>
    <row r="26" spans="2:133" ht="11.25" customHeight="1" x14ac:dyDescent="0.2">
      <c r="B26" s="657" t="s">
        <v>284</v>
      </c>
      <c r="C26" s="658"/>
      <c r="D26" s="658"/>
      <c r="E26" s="658"/>
      <c r="F26" s="658"/>
      <c r="G26" s="658"/>
      <c r="H26" s="658"/>
      <c r="I26" s="658"/>
      <c r="J26" s="658"/>
      <c r="K26" s="658"/>
      <c r="L26" s="658"/>
      <c r="M26" s="658"/>
      <c r="N26" s="658"/>
      <c r="O26" s="658"/>
      <c r="P26" s="658"/>
      <c r="Q26" s="659"/>
      <c r="R26" s="660">
        <v>5776</v>
      </c>
      <c r="S26" s="661"/>
      <c r="T26" s="661"/>
      <c r="U26" s="661"/>
      <c r="V26" s="661"/>
      <c r="W26" s="661"/>
      <c r="X26" s="661"/>
      <c r="Y26" s="662"/>
      <c r="Z26" s="663">
        <v>0</v>
      </c>
      <c r="AA26" s="663"/>
      <c r="AB26" s="663"/>
      <c r="AC26" s="663"/>
      <c r="AD26" s="664">
        <v>5776</v>
      </c>
      <c r="AE26" s="664"/>
      <c r="AF26" s="664"/>
      <c r="AG26" s="664"/>
      <c r="AH26" s="664"/>
      <c r="AI26" s="664"/>
      <c r="AJ26" s="664"/>
      <c r="AK26" s="664"/>
      <c r="AL26" s="665">
        <v>0</v>
      </c>
      <c r="AM26" s="666"/>
      <c r="AN26" s="666"/>
      <c r="AO26" s="667"/>
      <c r="AP26" s="657" t="s">
        <v>285</v>
      </c>
      <c r="AQ26" s="676"/>
      <c r="AR26" s="676"/>
      <c r="AS26" s="676"/>
      <c r="AT26" s="676"/>
      <c r="AU26" s="676"/>
      <c r="AV26" s="676"/>
      <c r="AW26" s="676"/>
      <c r="AX26" s="676"/>
      <c r="AY26" s="676"/>
      <c r="AZ26" s="676"/>
      <c r="BA26" s="676"/>
      <c r="BB26" s="676"/>
      <c r="BC26" s="676"/>
      <c r="BD26" s="676"/>
      <c r="BE26" s="676"/>
      <c r="BF26" s="677"/>
      <c r="BG26" s="660" t="s">
        <v>122</v>
      </c>
      <c r="BH26" s="661"/>
      <c r="BI26" s="661"/>
      <c r="BJ26" s="661"/>
      <c r="BK26" s="661"/>
      <c r="BL26" s="661"/>
      <c r="BM26" s="661"/>
      <c r="BN26" s="662"/>
      <c r="BO26" s="663" t="s">
        <v>122</v>
      </c>
      <c r="BP26" s="663"/>
      <c r="BQ26" s="663"/>
      <c r="BR26" s="663"/>
      <c r="BS26" s="664" t="s">
        <v>122</v>
      </c>
      <c r="BT26" s="664"/>
      <c r="BU26" s="664"/>
      <c r="BV26" s="664"/>
      <c r="BW26" s="664"/>
      <c r="BX26" s="664"/>
      <c r="BY26" s="664"/>
      <c r="BZ26" s="664"/>
      <c r="CA26" s="664"/>
      <c r="CB26" s="668"/>
      <c r="CD26" s="657" t="s">
        <v>286</v>
      </c>
      <c r="CE26" s="658"/>
      <c r="CF26" s="658"/>
      <c r="CG26" s="658"/>
      <c r="CH26" s="658"/>
      <c r="CI26" s="658"/>
      <c r="CJ26" s="658"/>
      <c r="CK26" s="658"/>
      <c r="CL26" s="658"/>
      <c r="CM26" s="658"/>
      <c r="CN26" s="658"/>
      <c r="CO26" s="658"/>
      <c r="CP26" s="658"/>
      <c r="CQ26" s="659"/>
      <c r="CR26" s="660">
        <v>2441292</v>
      </c>
      <c r="CS26" s="661"/>
      <c r="CT26" s="661"/>
      <c r="CU26" s="661"/>
      <c r="CV26" s="661"/>
      <c r="CW26" s="661"/>
      <c r="CX26" s="661"/>
      <c r="CY26" s="662"/>
      <c r="CZ26" s="665">
        <v>7.6</v>
      </c>
      <c r="DA26" s="690"/>
      <c r="DB26" s="690"/>
      <c r="DC26" s="694"/>
      <c r="DD26" s="669">
        <v>2189837</v>
      </c>
      <c r="DE26" s="661"/>
      <c r="DF26" s="661"/>
      <c r="DG26" s="661"/>
      <c r="DH26" s="661"/>
      <c r="DI26" s="661"/>
      <c r="DJ26" s="661"/>
      <c r="DK26" s="662"/>
      <c r="DL26" s="669" t="s">
        <v>122</v>
      </c>
      <c r="DM26" s="661"/>
      <c r="DN26" s="661"/>
      <c r="DO26" s="661"/>
      <c r="DP26" s="661"/>
      <c r="DQ26" s="661"/>
      <c r="DR26" s="661"/>
      <c r="DS26" s="661"/>
      <c r="DT26" s="661"/>
      <c r="DU26" s="661"/>
      <c r="DV26" s="662"/>
      <c r="DW26" s="665" t="s">
        <v>122</v>
      </c>
      <c r="DX26" s="690"/>
      <c r="DY26" s="690"/>
      <c r="DZ26" s="690"/>
      <c r="EA26" s="690"/>
      <c r="EB26" s="690"/>
      <c r="EC26" s="691"/>
    </row>
    <row r="27" spans="2:133" ht="11.25" customHeight="1" x14ac:dyDescent="0.2">
      <c r="B27" s="657" t="s">
        <v>287</v>
      </c>
      <c r="C27" s="658"/>
      <c r="D27" s="658"/>
      <c r="E27" s="658"/>
      <c r="F27" s="658"/>
      <c r="G27" s="658"/>
      <c r="H27" s="658"/>
      <c r="I27" s="658"/>
      <c r="J27" s="658"/>
      <c r="K27" s="658"/>
      <c r="L27" s="658"/>
      <c r="M27" s="658"/>
      <c r="N27" s="658"/>
      <c r="O27" s="658"/>
      <c r="P27" s="658"/>
      <c r="Q27" s="659"/>
      <c r="R27" s="660">
        <v>108951</v>
      </c>
      <c r="S27" s="661"/>
      <c r="T27" s="661"/>
      <c r="U27" s="661"/>
      <c r="V27" s="661"/>
      <c r="W27" s="661"/>
      <c r="X27" s="661"/>
      <c r="Y27" s="662"/>
      <c r="Z27" s="663">
        <v>0.3</v>
      </c>
      <c r="AA27" s="663"/>
      <c r="AB27" s="663"/>
      <c r="AC27" s="663"/>
      <c r="AD27" s="664" t="s">
        <v>122</v>
      </c>
      <c r="AE27" s="664"/>
      <c r="AF27" s="664"/>
      <c r="AG27" s="664"/>
      <c r="AH27" s="664"/>
      <c r="AI27" s="664"/>
      <c r="AJ27" s="664"/>
      <c r="AK27" s="664"/>
      <c r="AL27" s="665" t="s">
        <v>122</v>
      </c>
      <c r="AM27" s="666"/>
      <c r="AN27" s="666"/>
      <c r="AO27" s="667"/>
      <c r="AP27" s="657" t="s">
        <v>288</v>
      </c>
      <c r="AQ27" s="658"/>
      <c r="AR27" s="658"/>
      <c r="AS27" s="658"/>
      <c r="AT27" s="658"/>
      <c r="AU27" s="658"/>
      <c r="AV27" s="658"/>
      <c r="AW27" s="658"/>
      <c r="AX27" s="658"/>
      <c r="AY27" s="658"/>
      <c r="AZ27" s="658"/>
      <c r="BA27" s="658"/>
      <c r="BB27" s="658"/>
      <c r="BC27" s="658"/>
      <c r="BD27" s="658"/>
      <c r="BE27" s="658"/>
      <c r="BF27" s="659"/>
      <c r="BG27" s="660">
        <v>18848738</v>
      </c>
      <c r="BH27" s="661"/>
      <c r="BI27" s="661"/>
      <c r="BJ27" s="661"/>
      <c r="BK27" s="661"/>
      <c r="BL27" s="661"/>
      <c r="BM27" s="661"/>
      <c r="BN27" s="662"/>
      <c r="BO27" s="663">
        <v>100</v>
      </c>
      <c r="BP27" s="663"/>
      <c r="BQ27" s="663"/>
      <c r="BR27" s="663"/>
      <c r="BS27" s="664" t="s">
        <v>122</v>
      </c>
      <c r="BT27" s="664"/>
      <c r="BU27" s="664"/>
      <c r="BV27" s="664"/>
      <c r="BW27" s="664"/>
      <c r="BX27" s="664"/>
      <c r="BY27" s="664"/>
      <c r="BZ27" s="664"/>
      <c r="CA27" s="664"/>
      <c r="CB27" s="668"/>
      <c r="CD27" s="657" t="s">
        <v>289</v>
      </c>
      <c r="CE27" s="658"/>
      <c r="CF27" s="658"/>
      <c r="CG27" s="658"/>
      <c r="CH27" s="658"/>
      <c r="CI27" s="658"/>
      <c r="CJ27" s="658"/>
      <c r="CK27" s="658"/>
      <c r="CL27" s="658"/>
      <c r="CM27" s="658"/>
      <c r="CN27" s="658"/>
      <c r="CO27" s="658"/>
      <c r="CP27" s="658"/>
      <c r="CQ27" s="659"/>
      <c r="CR27" s="660">
        <v>4356353</v>
      </c>
      <c r="CS27" s="692"/>
      <c r="CT27" s="692"/>
      <c r="CU27" s="692"/>
      <c r="CV27" s="692"/>
      <c r="CW27" s="692"/>
      <c r="CX27" s="692"/>
      <c r="CY27" s="693"/>
      <c r="CZ27" s="665">
        <v>13.5</v>
      </c>
      <c r="DA27" s="690"/>
      <c r="DB27" s="690"/>
      <c r="DC27" s="694"/>
      <c r="DD27" s="669">
        <v>1865398</v>
      </c>
      <c r="DE27" s="692"/>
      <c r="DF27" s="692"/>
      <c r="DG27" s="692"/>
      <c r="DH27" s="692"/>
      <c r="DI27" s="692"/>
      <c r="DJ27" s="692"/>
      <c r="DK27" s="693"/>
      <c r="DL27" s="669">
        <v>1638815</v>
      </c>
      <c r="DM27" s="692"/>
      <c r="DN27" s="692"/>
      <c r="DO27" s="692"/>
      <c r="DP27" s="692"/>
      <c r="DQ27" s="692"/>
      <c r="DR27" s="692"/>
      <c r="DS27" s="692"/>
      <c r="DT27" s="692"/>
      <c r="DU27" s="692"/>
      <c r="DV27" s="693"/>
      <c r="DW27" s="665">
        <v>7.8</v>
      </c>
      <c r="DX27" s="690"/>
      <c r="DY27" s="690"/>
      <c r="DZ27" s="690"/>
      <c r="EA27" s="690"/>
      <c r="EB27" s="690"/>
      <c r="EC27" s="691"/>
    </row>
    <row r="28" spans="2:133" ht="11.25" customHeight="1" x14ac:dyDescent="0.2">
      <c r="B28" s="657" t="s">
        <v>290</v>
      </c>
      <c r="C28" s="658"/>
      <c r="D28" s="658"/>
      <c r="E28" s="658"/>
      <c r="F28" s="658"/>
      <c r="G28" s="658"/>
      <c r="H28" s="658"/>
      <c r="I28" s="658"/>
      <c r="J28" s="658"/>
      <c r="K28" s="658"/>
      <c r="L28" s="658"/>
      <c r="M28" s="658"/>
      <c r="N28" s="658"/>
      <c r="O28" s="658"/>
      <c r="P28" s="658"/>
      <c r="Q28" s="659"/>
      <c r="R28" s="660">
        <v>181654</v>
      </c>
      <c r="S28" s="661"/>
      <c r="T28" s="661"/>
      <c r="U28" s="661"/>
      <c r="V28" s="661"/>
      <c r="W28" s="661"/>
      <c r="X28" s="661"/>
      <c r="Y28" s="662"/>
      <c r="Z28" s="663">
        <v>0.5</v>
      </c>
      <c r="AA28" s="663"/>
      <c r="AB28" s="663"/>
      <c r="AC28" s="663"/>
      <c r="AD28" s="664">
        <v>25927</v>
      </c>
      <c r="AE28" s="664"/>
      <c r="AF28" s="664"/>
      <c r="AG28" s="664"/>
      <c r="AH28" s="664"/>
      <c r="AI28" s="664"/>
      <c r="AJ28" s="664"/>
      <c r="AK28" s="664"/>
      <c r="AL28" s="665">
        <v>0.1</v>
      </c>
      <c r="AM28" s="666"/>
      <c r="AN28" s="666"/>
      <c r="AO28" s="667"/>
      <c r="AP28" s="657"/>
      <c r="AQ28" s="658"/>
      <c r="AR28" s="658"/>
      <c r="AS28" s="658"/>
      <c r="AT28" s="658"/>
      <c r="AU28" s="658"/>
      <c r="AV28" s="658"/>
      <c r="AW28" s="658"/>
      <c r="AX28" s="658"/>
      <c r="AY28" s="658"/>
      <c r="AZ28" s="658"/>
      <c r="BA28" s="658"/>
      <c r="BB28" s="658"/>
      <c r="BC28" s="658"/>
      <c r="BD28" s="658"/>
      <c r="BE28" s="658"/>
      <c r="BF28" s="659"/>
      <c r="BG28" s="660"/>
      <c r="BH28" s="661"/>
      <c r="BI28" s="661"/>
      <c r="BJ28" s="661"/>
      <c r="BK28" s="661"/>
      <c r="BL28" s="661"/>
      <c r="BM28" s="661"/>
      <c r="BN28" s="662"/>
      <c r="BO28" s="663"/>
      <c r="BP28" s="663"/>
      <c r="BQ28" s="663"/>
      <c r="BR28" s="663"/>
      <c r="BS28" s="669"/>
      <c r="BT28" s="661"/>
      <c r="BU28" s="661"/>
      <c r="BV28" s="661"/>
      <c r="BW28" s="661"/>
      <c r="BX28" s="661"/>
      <c r="BY28" s="661"/>
      <c r="BZ28" s="661"/>
      <c r="CA28" s="661"/>
      <c r="CB28" s="670"/>
      <c r="CD28" s="657" t="s">
        <v>291</v>
      </c>
      <c r="CE28" s="658"/>
      <c r="CF28" s="658"/>
      <c r="CG28" s="658"/>
      <c r="CH28" s="658"/>
      <c r="CI28" s="658"/>
      <c r="CJ28" s="658"/>
      <c r="CK28" s="658"/>
      <c r="CL28" s="658"/>
      <c r="CM28" s="658"/>
      <c r="CN28" s="658"/>
      <c r="CO28" s="658"/>
      <c r="CP28" s="658"/>
      <c r="CQ28" s="659"/>
      <c r="CR28" s="660">
        <v>749387</v>
      </c>
      <c r="CS28" s="661"/>
      <c r="CT28" s="661"/>
      <c r="CU28" s="661"/>
      <c r="CV28" s="661"/>
      <c r="CW28" s="661"/>
      <c r="CX28" s="661"/>
      <c r="CY28" s="662"/>
      <c r="CZ28" s="665">
        <v>2.2999999999999998</v>
      </c>
      <c r="DA28" s="690"/>
      <c r="DB28" s="690"/>
      <c r="DC28" s="694"/>
      <c r="DD28" s="669">
        <v>749387</v>
      </c>
      <c r="DE28" s="661"/>
      <c r="DF28" s="661"/>
      <c r="DG28" s="661"/>
      <c r="DH28" s="661"/>
      <c r="DI28" s="661"/>
      <c r="DJ28" s="661"/>
      <c r="DK28" s="662"/>
      <c r="DL28" s="669">
        <v>749387</v>
      </c>
      <c r="DM28" s="661"/>
      <c r="DN28" s="661"/>
      <c r="DO28" s="661"/>
      <c r="DP28" s="661"/>
      <c r="DQ28" s="661"/>
      <c r="DR28" s="661"/>
      <c r="DS28" s="661"/>
      <c r="DT28" s="661"/>
      <c r="DU28" s="661"/>
      <c r="DV28" s="662"/>
      <c r="DW28" s="665">
        <v>3.6</v>
      </c>
      <c r="DX28" s="690"/>
      <c r="DY28" s="690"/>
      <c r="DZ28" s="690"/>
      <c r="EA28" s="690"/>
      <c r="EB28" s="690"/>
      <c r="EC28" s="691"/>
    </row>
    <row r="29" spans="2:133" ht="11.25" customHeight="1" x14ac:dyDescent="0.2">
      <c r="B29" s="657" t="s">
        <v>292</v>
      </c>
      <c r="C29" s="658"/>
      <c r="D29" s="658"/>
      <c r="E29" s="658"/>
      <c r="F29" s="658"/>
      <c r="G29" s="658"/>
      <c r="H29" s="658"/>
      <c r="I29" s="658"/>
      <c r="J29" s="658"/>
      <c r="K29" s="658"/>
      <c r="L29" s="658"/>
      <c r="M29" s="658"/>
      <c r="N29" s="658"/>
      <c r="O29" s="658"/>
      <c r="P29" s="658"/>
      <c r="Q29" s="659"/>
      <c r="R29" s="660">
        <v>86933</v>
      </c>
      <c r="S29" s="661"/>
      <c r="T29" s="661"/>
      <c r="U29" s="661"/>
      <c r="V29" s="661"/>
      <c r="W29" s="661"/>
      <c r="X29" s="661"/>
      <c r="Y29" s="662"/>
      <c r="Z29" s="663">
        <v>0.2</v>
      </c>
      <c r="AA29" s="663"/>
      <c r="AB29" s="663"/>
      <c r="AC29" s="663"/>
      <c r="AD29" s="664" t="s">
        <v>122</v>
      </c>
      <c r="AE29" s="664"/>
      <c r="AF29" s="664"/>
      <c r="AG29" s="664"/>
      <c r="AH29" s="664"/>
      <c r="AI29" s="664"/>
      <c r="AJ29" s="664"/>
      <c r="AK29" s="664"/>
      <c r="AL29" s="665" t="s">
        <v>122</v>
      </c>
      <c r="AM29" s="666"/>
      <c r="AN29" s="666"/>
      <c r="AO29" s="667"/>
      <c r="AP29" s="681"/>
      <c r="AQ29" s="682"/>
      <c r="AR29" s="682"/>
      <c r="AS29" s="682"/>
      <c r="AT29" s="682"/>
      <c r="AU29" s="682"/>
      <c r="AV29" s="682"/>
      <c r="AW29" s="682"/>
      <c r="AX29" s="682"/>
      <c r="AY29" s="682"/>
      <c r="AZ29" s="682"/>
      <c r="BA29" s="682"/>
      <c r="BB29" s="682"/>
      <c r="BC29" s="682"/>
      <c r="BD29" s="682"/>
      <c r="BE29" s="682"/>
      <c r="BF29" s="683"/>
      <c r="BG29" s="660"/>
      <c r="BH29" s="661"/>
      <c r="BI29" s="661"/>
      <c r="BJ29" s="661"/>
      <c r="BK29" s="661"/>
      <c r="BL29" s="661"/>
      <c r="BM29" s="661"/>
      <c r="BN29" s="662"/>
      <c r="BO29" s="663"/>
      <c r="BP29" s="663"/>
      <c r="BQ29" s="663"/>
      <c r="BR29" s="663"/>
      <c r="BS29" s="664"/>
      <c r="BT29" s="664"/>
      <c r="BU29" s="664"/>
      <c r="BV29" s="664"/>
      <c r="BW29" s="664"/>
      <c r="BX29" s="664"/>
      <c r="BY29" s="664"/>
      <c r="BZ29" s="664"/>
      <c r="CA29" s="664"/>
      <c r="CB29" s="668"/>
      <c r="CD29" s="696" t="s">
        <v>293</v>
      </c>
      <c r="CE29" s="697"/>
      <c r="CF29" s="657" t="s">
        <v>66</v>
      </c>
      <c r="CG29" s="658"/>
      <c r="CH29" s="658"/>
      <c r="CI29" s="658"/>
      <c r="CJ29" s="658"/>
      <c r="CK29" s="658"/>
      <c r="CL29" s="658"/>
      <c r="CM29" s="658"/>
      <c r="CN29" s="658"/>
      <c r="CO29" s="658"/>
      <c r="CP29" s="658"/>
      <c r="CQ29" s="659"/>
      <c r="CR29" s="660">
        <v>749387</v>
      </c>
      <c r="CS29" s="692"/>
      <c r="CT29" s="692"/>
      <c r="CU29" s="692"/>
      <c r="CV29" s="692"/>
      <c r="CW29" s="692"/>
      <c r="CX29" s="692"/>
      <c r="CY29" s="693"/>
      <c r="CZ29" s="665">
        <v>2.2999999999999998</v>
      </c>
      <c r="DA29" s="690"/>
      <c r="DB29" s="690"/>
      <c r="DC29" s="694"/>
      <c r="DD29" s="669">
        <v>749387</v>
      </c>
      <c r="DE29" s="692"/>
      <c r="DF29" s="692"/>
      <c r="DG29" s="692"/>
      <c r="DH29" s="692"/>
      <c r="DI29" s="692"/>
      <c r="DJ29" s="692"/>
      <c r="DK29" s="693"/>
      <c r="DL29" s="669">
        <v>749387</v>
      </c>
      <c r="DM29" s="692"/>
      <c r="DN29" s="692"/>
      <c r="DO29" s="692"/>
      <c r="DP29" s="692"/>
      <c r="DQ29" s="692"/>
      <c r="DR29" s="692"/>
      <c r="DS29" s="692"/>
      <c r="DT29" s="692"/>
      <c r="DU29" s="692"/>
      <c r="DV29" s="693"/>
      <c r="DW29" s="665">
        <v>3.6</v>
      </c>
      <c r="DX29" s="690"/>
      <c r="DY29" s="690"/>
      <c r="DZ29" s="690"/>
      <c r="EA29" s="690"/>
      <c r="EB29" s="690"/>
      <c r="EC29" s="691"/>
    </row>
    <row r="30" spans="2:133" ht="11.25" customHeight="1" x14ac:dyDescent="0.2">
      <c r="B30" s="657" t="s">
        <v>294</v>
      </c>
      <c r="C30" s="658"/>
      <c r="D30" s="658"/>
      <c r="E30" s="658"/>
      <c r="F30" s="658"/>
      <c r="G30" s="658"/>
      <c r="H30" s="658"/>
      <c r="I30" s="658"/>
      <c r="J30" s="658"/>
      <c r="K30" s="658"/>
      <c r="L30" s="658"/>
      <c r="M30" s="658"/>
      <c r="N30" s="658"/>
      <c r="O30" s="658"/>
      <c r="P30" s="658"/>
      <c r="Q30" s="659"/>
      <c r="R30" s="660">
        <v>3791011</v>
      </c>
      <c r="S30" s="661"/>
      <c r="T30" s="661"/>
      <c r="U30" s="661"/>
      <c r="V30" s="661"/>
      <c r="W30" s="661"/>
      <c r="X30" s="661"/>
      <c r="Y30" s="662"/>
      <c r="Z30" s="663">
        <v>10.6</v>
      </c>
      <c r="AA30" s="663"/>
      <c r="AB30" s="663"/>
      <c r="AC30" s="663"/>
      <c r="AD30" s="664" t="s">
        <v>122</v>
      </c>
      <c r="AE30" s="664"/>
      <c r="AF30" s="664"/>
      <c r="AG30" s="664"/>
      <c r="AH30" s="664"/>
      <c r="AI30" s="664"/>
      <c r="AJ30" s="664"/>
      <c r="AK30" s="664"/>
      <c r="AL30" s="665" t="s">
        <v>122</v>
      </c>
      <c r="AM30" s="666"/>
      <c r="AN30" s="666"/>
      <c r="AO30" s="667"/>
      <c r="AP30" s="642" t="s">
        <v>212</v>
      </c>
      <c r="AQ30" s="643"/>
      <c r="AR30" s="643"/>
      <c r="AS30" s="643"/>
      <c r="AT30" s="643"/>
      <c r="AU30" s="643"/>
      <c r="AV30" s="643"/>
      <c r="AW30" s="643"/>
      <c r="AX30" s="643"/>
      <c r="AY30" s="643"/>
      <c r="AZ30" s="643"/>
      <c r="BA30" s="643"/>
      <c r="BB30" s="643"/>
      <c r="BC30" s="643"/>
      <c r="BD30" s="643"/>
      <c r="BE30" s="643"/>
      <c r="BF30" s="644"/>
      <c r="BG30" s="642" t="s">
        <v>295</v>
      </c>
      <c r="BH30" s="702"/>
      <c r="BI30" s="702"/>
      <c r="BJ30" s="702"/>
      <c r="BK30" s="702"/>
      <c r="BL30" s="702"/>
      <c r="BM30" s="702"/>
      <c r="BN30" s="702"/>
      <c r="BO30" s="702"/>
      <c r="BP30" s="702"/>
      <c r="BQ30" s="703"/>
      <c r="BR30" s="642" t="s">
        <v>296</v>
      </c>
      <c r="BS30" s="702"/>
      <c r="BT30" s="702"/>
      <c r="BU30" s="702"/>
      <c r="BV30" s="702"/>
      <c r="BW30" s="702"/>
      <c r="BX30" s="702"/>
      <c r="BY30" s="702"/>
      <c r="BZ30" s="702"/>
      <c r="CA30" s="702"/>
      <c r="CB30" s="703"/>
      <c r="CD30" s="698"/>
      <c r="CE30" s="699"/>
      <c r="CF30" s="657" t="s">
        <v>297</v>
      </c>
      <c r="CG30" s="658"/>
      <c r="CH30" s="658"/>
      <c r="CI30" s="658"/>
      <c r="CJ30" s="658"/>
      <c r="CK30" s="658"/>
      <c r="CL30" s="658"/>
      <c r="CM30" s="658"/>
      <c r="CN30" s="658"/>
      <c r="CO30" s="658"/>
      <c r="CP30" s="658"/>
      <c r="CQ30" s="659"/>
      <c r="CR30" s="660">
        <v>696551</v>
      </c>
      <c r="CS30" s="661"/>
      <c r="CT30" s="661"/>
      <c r="CU30" s="661"/>
      <c r="CV30" s="661"/>
      <c r="CW30" s="661"/>
      <c r="CX30" s="661"/>
      <c r="CY30" s="662"/>
      <c r="CZ30" s="665">
        <v>2.2000000000000002</v>
      </c>
      <c r="DA30" s="690"/>
      <c r="DB30" s="690"/>
      <c r="DC30" s="694"/>
      <c r="DD30" s="669">
        <v>696551</v>
      </c>
      <c r="DE30" s="661"/>
      <c r="DF30" s="661"/>
      <c r="DG30" s="661"/>
      <c r="DH30" s="661"/>
      <c r="DI30" s="661"/>
      <c r="DJ30" s="661"/>
      <c r="DK30" s="662"/>
      <c r="DL30" s="669">
        <v>696551</v>
      </c>
      <c r="DM30" s="661"/>
      <c r="DN30" s="661"/>
      <c r="DO30" s="661"/>
      <c r="DP30" s="661"/>
      <c r="DQ30" s="661"/>
      <c r="DR30" s="661"/>
      <c r="DS30" s="661"/>
      <c r="DT30" s="661"/>
      <c r="DU30" s="661"/>
      <c r="DV30" s="662"/>
      <c r="DW30" s="665">
        <v>3.3</v>
      </c>
      <c r="DX30" s="690"/>
      <c r="DY30" s="690"/>
      <c r="DZ30" s="690"/>
      <c r="EA30" s="690"/>
      <c r="EB30" s="690"/>
      <c r="EC30" s="691"/>
    </row>
    <row r="31" spans="2:133" ht="11.25" customHeight="1" x14ac:dyDescent="0.2">
      <c r="B31" s="673" t="s">
        <v>298</v>
      </c>
      <c r="C31" s="674"/>
      <c r="D31" s="674"/>
      <c r="E31" s="674"/>
      <c r="F31" s="674"/>
      <c r="G31" s="674"/>
      <c r="H31" s="674"/>
      <c r="I31" s="674"/>
      <c r="J31" s="674"/>
      <c r="K31" s="674"/>
      <c r="L31" s="674"/>
      <c r="M31" s="674"/>
      <c r="N31" s="674"/>
      <c r="O31" s="674"/>
      <c r="P31" s="674"/>
      <c r="Q31" s="675"/>
      <c r="R31" s="660" t="s">
        <v>122</v>
      </c>
      <c r="S31" s="661"/>
      <c r="T31" s="661"/>
      <c r="U31" s="661"/>
      <c r="V31" s="661"/>
      <c r="W31" s="661"/>
      <c r="X31" s="661"/>
      <c r="Y31" s="662"/>
      <c r="Z31" s="663" t="s">
        <v>122</v>
      </c>
      <c r="AA31" s="663"/>
      <c r="AB31" s="663"/>
      <c r="AC31" s="663"/>
      <c r="AD31" s="664" t="s">
        <v>122</v>
      </c>
      <c r="AE31" s="664"/>
      <c r="AF31" s="664"/>
      <c r="AG31" s="664"/>
      <c r="AH31" s="664"/>
      <c r="AI31" s="664"/>
      <c r="AJ31" s="664"/>
      <c r="AK31" s="664"/>
      <c r="AL31" s="665" t="s">
        <v>122</v>
      </c>
      <c r="AM31" s="666"/>
      <c r="AN31" s="666"/>
      <c r="AO31" s="667"/>
      <c r="AP31" s="706" t="s">
        <v>299</v>
      </c>
      <c r="AQ31" s="707"/>
      <c r="AR31" s="707"/>
      <c r="AS31" s="707"/>
      <c r="AT31" s="712" t="s">
        <v>300</v>
      </c>
      <c r="AU31" s="200"/>
      <c r="AV31" s="200"/>
      <c r="AW31" s="200"/>
      <c r="AX31" s="646" t="s">
        <v>178</v>
      </c>
      <c r="AY31" s="647"/>
      <c r="AZ31" s="647"/>
      <c r="BA31" s="647"/>
      <c r="BB31" s="647"/>
      <c r="BC31" s="647"/>
      <c r="BD31" s="647"/>
      <c r="BE31" s="647"/>
      <c r="BF31" s="648"/>
      <c r="BG31" s="716">
        <v>99.8</v>
      </c>
      <c r="BH31" s="704"/>
      <c r="BI31" s="704"/>
      <c r="BJ31" s="704"/>
      <c r="BK31" s="704"/>
      <c r="BL31" s="704"/>
      <c r="BM31" s="655">
        <v>99.3</v>
      </c>
      <c r="BN31" s="704"/>
      <c r="BO31" s="704"/>
      <c r="BP31" s="704"/>
      <c r="BQ31" s="705"/>
      <c r="BR31" s="716">
        <v>99.7</v>
      </c>
      <c r="BS31" s="704"/>
      <c r="BT31" s="704"/>
      <c r="BU31" s="704"/>
      <c r="BV31" s="704"/>
      <c r="BW31" s="704"/>
      <c r="BX31" s="655">
        <v>99.1</v>
      </c>
      <c r="BY31" s="704"/>
      <c r="BZ31" s="704"/>
      <c r="CA31" s="704"/>
      <c r="CB31" s="705"/>
      <c r="CD31" s="698"/>
      <c r="CE31" s="699"/>
      <c r="CF31" s="657" t="s">
        <v>301</v>
      </c>
      <c r="CG31" s="658"/>
      <c r="CH31" s="658"/>
      <c r="CI31" s="658"/>
      <c r="CJ31" s="658"/>
      <c r="CK31" s="658"/>
      <c r="CL31" s="658"/>
      <c r="CM31" s="658"/>
      <c r="CN31" s="658"/>
      <c r="CO31" s="658"/>
      <c r="CP31" s="658"/>
      <c r="CQ31" s="659"/>
      <c r="CR31" s="660">
        <v>52836</v>
      </c>
      <c r="CS31" s="692"/>
      <c r="CT31" s="692"/>
      <c r="CU31" s="692"/>
      <c r="CV31" s="692"/>
      <c r="CW31" s="692"/>
      <c r="CX31" s="692"/>
      <c r="CY31" s="693"/>
      <c r="CZ31" s="665">
        <v>0.2</v>
      </c>
      <c r="DA31" s="690"/>
      <c r="DB31" s="690"/>
      <c r="DC31" s="694"/>
      <c r="DD31" s="669">
        <v>52836</v>
      </c>
      <c r="DE31" s="692"/>
      <c r="DF31" s="692"/>
      <c r="DG31" s="692"/>
      <c r="DH31" s="692"/>
      <c r="DI31" s="692"/>
      <c r="DJ31" s="692"/>
      <c r="DK31" s="693"/>
      <c r="DL31" s="669">
        <v>52836</v>
      </c>
      <c r="DM31" s="692"/>
      <c r="DN31" s="692"/>
      <c r="DO31" s="692"/>
      <c r="DP31" s="692"/>
      <c r="DQ31" s="692"/>
      <c r="DR31" s="692"/>
      <c r="DS31" s="692"/>
      <c r="DT31" s="692"/>
      <c r="DU31" s="692"/>
      <c r="DV31" s="693"/>
      <c r="DW31" s="665">
        <v>0.3</v>
      </c>
      <c r="DX31" s="690"/>
      <c r="DY31" s="690"/>
      <c r="DZ31" s="690"/>
      <c r="EA31" s="690"/>
      <c r="EB31" s="690"/>
      <c r="EC31" s="691"/>
    </row>
    <row r="32" spans="2:133" ht="11.25" customHeight="1" x14ac:dyDescent="0.2">
      <c r="B32" s="657" t="s">
        <v>302</v>
      </c>
      <c r="C32" s="658"/>
      <c r="D32" s="658"/>
      <c r="E32" s="658"/>
      <c r="F32" s="658"/>
      <c r="G32" s="658"/>
      <c r="H32" s="658"/>
      <c r="I32" s="658"/>
      <c r="J32" s="658"/>
      <c r="K32" s="658"/>
      <c r="L32" s="658"/>
      <c r="M32" s="658"/>
      <c r="N32" s="658"/>
      <c r="O32" s="658"/>
      <c r="P32" s="658"/>
      <c r="Q32" s="659"/>
      <c r="R32" s="660">
        <v>1524816</v>
      </c>
      <c r="S32" s="661"/>
      <c r="T32" s="661"/>
      <c r="U32" s="661"/>
      <c r="V32" s="661"/>
      <c r="W32" s="661"/>
      <c r="X32" s="661"/>
      <c r="Y32" s="662"/>
      <c r="Z32" s="663">
        <v>4.3</v>
      </c>
      <c r="AA32" s="663"/>
      <c r="AB32" s="663"/>
      <c r="AC32" s="663"/>
      <c r="AD32" s="664" t="s">
        <v>122</v>
      </c>
      <c r="AE32" s="664"/>
      <c r="AF32" s="664"/>
      <c r="AG32" s="664"/>
      <c r="AH32" s="664"/>
      <c r="AI32" s="664"/>
      <c r="AJ32" s="664"/>
      <c r="AK32" s="664"/>
      <c r="AL32" s="665" t="s">
        <v>122</v>
      </c>
      <c r="AM32" s="666"/>
      <c r="AN32" s="666"/>
      <c r="AO32" s="667"/>
      <c r="AP32" s="708"/>
      <c r="AQ32" s="709"/>
      <c r="AR32" s="709"/>
      <c r="AS32" s="709"/>
      <c r="AT32" s="713"/>
      <c r="AU32" s="196" t="s">
        <v>303</v>
      </c>
      <c r="AX32" s="657" t="s">
        <v>304</v>
      </c>
      <c r="AY32" s="658"/>
      <c r="AZ32" s="658"/>
      <c r="BA32" s="658"/>
      <c r="BB32" s="658"/>
      <c r="BC32" s="658"/>
      <c r="BD32" s="658"/>
      <c r="BE32" s="658"/>
      <c r="BF32" s="659"/>
      <c r="BG32" s="717">
        <v>99.7</v>
      </c>
      <c r="BH32" s="692"/>
      <c r="BI32" s="692"/>
      <c r="BJ32" s="692"/>
      <c r="BK32" s="692"/>
      <c r="BL32" s="692"/>
      <c r="BM32" s="666">
        <v>98.9</v>
      </c>
      <c r="BN32" s="692"/>
      <c r="BO32" s="692"/>
      <c r="BP32" s="692"/>
      <c r="BQ32" s="715"/>
      <c r="BR32" s="717">
        <v>99.5</v>
      </c>
      <c r="BS32" s="692"/>
      <c r="BT32" s="692"/>
      <c r="BU32" s="692"/>
      <c r="BV32" s="692"/>
      <c r="BW32" s="692"/>
      <c r="BX32" s="666">
        <v>98.5</v>
      </c>
      <c r="BY32" s="692"/>
      <c r="BZ32" s="692"/>
      <c r="CA32" s="692"/>
      <c r="CB32" s="715"/>
      <c r="CD32" s="700"/>
      <c r="CE32" s="701"/>
      <c r="CF32" s="657" t="s">
        <v>305</v>
      </c>
      <c r="CG32" s="658"/>
      <c r="CH32" s="658"/>
      <c r="CI32" s="658"/>
      <c r="CJ32" s="658"/>
      <c r="CK32" s="658"/>
      <c r="CL32" s="658"/>
      <c r="CM32" s="658"/>
      <c r="CN32" s="658"/>
      <c r="CO32" s="658"/>
      <c r="CP32" s="658"/>
      <c r="CQ32" s="659"/>
      <c r="CR32" s="660" t="s">
        <v>122</v>
      </c>
      <c r="CS32" s="661"/>
      <c r="CT32" s="661"/>
      <c r="CU32" s="661"/>
      <c r="CV32" s="661"/>
      <c r="CW32" s="661"/>
      <c r="CX32" s="661"/>
      <c r="CY32" s="662"/>
      <c r="CZ32" s="665" t="s">
        <v>122</v>
      </c>
      <c r="DA32" s="690"/>
      <c r="DB32" s="690"/>
      <c r="DC32" s="694"/>
      <c r="DD32" s="669" t="s">
        <v>122</v>
      </c>
      <c r="DE32" s="661"/>
      <c r="DF32" s="661"/>
      <c r="DG32" s="661"/>
      <c r="DH32" s="661"/>
      <c r="DI32" s="661"/>
      <c r="DJ32" s="661"/>
      <c r="DK32" s="662"/>
      <c r="DL32" s="669" t="s">
        <v>122</v>
      </c>
      <c r="DM32" s="661"/>
      <c r="DN32" s="661"/>
      <c r="DO32" s="661"/>
      <c r="DP32" s="661"/>
      <c r="DQ32" s="661"/>
      <c r="DR32" s="661"/>
      <c r="DS32" s="661"/>
      <c r="DT32" s="661"/>
      <c r="DU32" s="661"/>
      <c r="DV32" s="662"/>
      <c r="DW32" s="665" t="s">
        <v>122</v>
      </c>
      <c r="DX32" s="690"/>
      <c r="DY32" s="690"/>
      <c r="DZ32" s="690"/>
      <c r="EA32" s="690"/>
      <c r="EB32" s="690"/>
      <c r="EC32" s="691"/>
    </row>
    <row r="33" spans="2:133" ht="11.25" customHeight="1" x14ac:dyDescent="0.2">
      <c r="B33" s="657" t="s">
        <v>306</v>
      </c>
      <c r="C33" s="658"/>
      <c r="D33" s="658"/>
      <c r="E33" s="658"/>
      <c r="F33" s="658"/>
      <c r="G33" s="658"/>
      <c r="H33" s="658"/>
      <c r="I33" s="658"/>
      <c r="J33" s="658"/>
      <c r="K33" s="658"/>
      <c r="L33" s="658"/>
      <c r="M33" s="658"/>
      <c r="N33" s="658"/>
      <c r="O33" s="658"/>
      <c r="P33" s="658"/>
      <c r="Q33" s="659"/>
      <c r="R33" s="660">
        <v>103203</v>
      </c>
      <c r="S33" s="661"/>
      <c r="T33" s="661"/>
      <c r="U33" s="661"/>
      <c r="V33" s="661"/>
      <c r="W33" s="661"/>
      <c r="X33" s="661"/>
      <c r="Y33" s="662"/>
      <c r="Z33" s="663">
        <v>0.3</v>
      </c>
      <c r="AA33" s="663"/>
      <c r="AB33" s="663"/>
      <c r="AC33" s="663"/>
      <c r="AD33" s="664">
        <v>11042</v>
      </c>
      <c r="AE33" s="664"/>
      <c r="AF33" s="664"/>
      <c r="AG33" s="664"/>
      <c r="AH33" s="664"/>
      <c r="AI33" s="664"/>
      <c r="AJ33" s="664"/>
      <c r="AK33" s="664"/>
      <c r="AL33" s="665">
        <v>0.1</v>
      </c>
      <c r="AM33" s="666"/>
      <c r="AN33" s="666"/>
      <c r="AO33" s="667"/>
      <c r="AP33" s="710"/>
      <c r="AQ33" s="711"/>
      <c r="AR33" s="711"/>
      <c r="AS33" s="711"/>
      <c r="AT33" s="714"/>
      <c r="AU33" s="201"/>
      <c r="AV33" s="201"/>
      <c r="AW33" s="201"/>
      <c r="AX33" s="681" t="s">
        <v>307</v>
      </c>
      <c r="AY33" s="682"/>
      <c r="AZ33" s="682"/>
      <c r="BA33" s="682"/>
      <c r="BB33" s="682"/>
      <c r="BC33" s="682"/>
      <c r="BD33" s="682"/>
      <c r="BE33" s="682"/>
      <c r="BF33" s="683"/>
      <c r="BG33" s="718">
        <v>99.9</v>
      </c>
      <c r="BH33" s="719"/>
      <c r="BI33" s="719"/>
      <c r="BJ33" s="719"/>
      <c r="BK33" s="719"/>
      <c r="BL33" s="719"/>
      <c r="BM33" s="720">
        <v>99.7</v>
      </c>
      <c r="BN33" s="719"/>
      <c r="BO33" s="719"/>
      <c r="BP33" s="719"/>
      <c r="BQ33" s="721"/>
      <c r="BR33" s="718">
        <v>99.8</v>
      </c>
      <c r="BS33" s="719"/>
      <c r="BT33" s="719"/>
      <c r="BU33" s="719"/>
      <c r="BV33" s="719"/>
      <c r="BW33" s="719"/>
      <c r="BX33" s="720">
        <v>99.6</v>
      </c>
      <c r="BY33" s="719"/>
      <c r="BZ33" s="719"/>
      <c r="CA33" s="719"/>
      <c r="CB33" s="721"/>
      <c r="CD33" s="657" t="s">
        <v>308</v>
      </c>
      <c r="CE33" s="658"/>
      <c r="CF33" s="658"/>
      <c r="CG33" s="658"/>
      <c r="CH33" s="658"/>
      <c r="CI33" s="658"/>
      <c r="CJ33" s="658"/>
      <c r="CK33" s="658"/>
      <c r="CL33" s="658"/>
      <c r="CM33" s="658"/>
      <c r="CN33" s="658"/>
      <c r="CO33" s="658"/>
      <c r="CP33" s="658"/>
      <c r="CQ33" s="659"/>
      <c r="CR33" s="660">
        <v>17732809</v>
      </c>
      <c r="CS33" s="692"/>
      <c r="CT33" s="692"/>
      <c r="CU33" s="692"/>
      <c r="CV33" s="692"/>
      <c r="CW33" s="692"/>
      <c r="CX33" s="692"/>
      <c r="CY33" s="693"/>
      <c r="CZ33" s="665">
        <v>55.1</v>
      </c>
      <c r="DA33" s="690"/>
      <c r="DB33" s="690"/>
      <c r="DC33" s="694"/>
      <c r="DD33" s="669">
        <v>15073255</v>
      </c>
      <c r="DE33" s="692"/>
      <c r="DF33" s="692"/>
      <c r="DG33" s="692"/>
      <c r="DH33" s="692"/>
      <c r="DI33" s="692"/>
      <c r="DJ33" s="692"/>
      <c r="DK33" s="693"/>
      <c r="DL33" s="669">
        <v>9627081</v>
      </c>
      <c r="DM33" s="692"/>
      <c r="DN33" s="692"/>
      <c r="DO33" s="692"/>
      <c r="DP33" s="692"/>
      <c r="DQ33" s="692"/>
      <c r="DR33" s="692"/>
      <c r="DS33" s="692"/>
      <c r="DT33" s="692"/>
      <c r="DU33" s="692"/>
      <c r="DV33" s="693"/>
      <c r="DW33" s="665">
        <v>46</v>
      </c>
      <c r="DX33" s="690"/>
      <c r="DY33" s="690"/>
      <c r="DZ33" s="690"/>
      <c r="EA33" s="690"/>
      <c r="EB33" s="690"/>
      <c r="EC33" s="691"/>
    </row>
    <row r="34" spans="2:133" ht="11.25" customHeight="1" x14ac:dyDescent="0.2">
      <c r="B34" s="657" t="s">
        <v>309</v>
      </c>
      <c r="C34" s="658"/>
      <c r="D34" s="658"/>
      <c r="E34" s="658"/>
      <c r="F34" s="658"/>
      <c r="G34" s="658"/>
      <c r="H34" s="658"/>
      <c r="I34" s="658"/>
      <c r="J34" s="658"/>
      <c r="K34" s="658"/>
      <c r="L34" s="658"/>
      <c r="M34" s="658"/>
      <c r="N34" s="658"/>
      <c r="O34" s="658"/>
      <c r="P34" s="658"/>
      <c r="Q34" s="659"/>
      <c r="R34" s="660">
        <v>211277</v>
      </c>
      <c r="S34" s="661"/>
      <c r="T34" s="661"/>
      <c r="U34" s="661"/>
      <c r="V34" s="661"/>
      <c r="W34" s="661"/>
      <c r="X34" s="661"/>
      <c r="Y34" s="662"/>
      <c r="Z34" s="663">
        <v>0.6</v>
      </c>
      <c r="AA34" s="663"/>
      <c r="AB34" s="663"/>
      <c r="AC34" s="663"/>
      <c r="AD34" s="664" t="s">
        <v>122</v>
      </c>
      <c r="AE34" s="664"/>
      <c r="AF34" s="664"/>
      <c r="AG34" s="664"/>
      <c r="AH34" s="664"/>
      <c r="AI34" s="664"/>
      <c r="AJ34" s="664"/>
      <c r="AK34" s="664"/>
      <c r="AL34" s="665" t="s">
        <v>122</v>
      </c>
      <c r="AM34" s="666"/>
      <c r="AN34" s="666"/>
      <c r="AO34" s="66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7" t="s">
        <v>310</v>
      </c>
      <c r="CE34" s="658"/>
      <c r="CF34" s="658"/>
      <c r="CG34" s="658"/>
      <c r="CH34" s="658"/>
      <c r="CI34" s="658"/>
      <c r="CJ34" s="658"/>
      <c r="CK34" s="658"/>
      <c r="CL34" s="658"/>
      <c r="CM34" s="658"/>
      <c r="CN34" s="658"/>
      <c r="CO34" s="658"/>
      <c r="CP34" s="658"/>
      <c r="CQ34" s="659"/>
      <c r="CR34" s="660">
        <v>6577619</v>
      </c>
      <c r="CS34" s="661"/>
      <c r="CT34" s="661"/>
      <c r="CU34" s="661"/>
      <c r="CV34" s="661"/>
      <c r="CW34" s="661"/>
      <c r="CX34" s="661"/>
      <c r="CY34" s="662"/>
      <c r="CZ34" s="665">
        <v>20.399999999999999</v>
      </c>
      <c r="DA34" s="690"/>
      <c r="DB34" s="690"/>
      <c r="DC34" s="694"/>
      <c r="DD34" s="669">
        <v>5115769</v>
      </c>
      <c r="DE34" s="661"/>
      <c r="DF34" s="661"/>
      <c r="DG34" s="661"/>
      <c r="DH34" s="661"/>
      <c r="DI34" s="661"/>
      <c r="DJ34" s="661"/>
      <c r="DK34" s="662"/>
      <c r="DL34" s="669">
        <v>4284327</v>
      </c>
      <c r="DM34" s="661"/>
      <c r="DN34" s="661"/>
      <c r="DO34" s="661"/>
      <c r="DP34" s="661"/>
      <c r="DQ34" s="661"/>
      <c r="DR34" s="661"/>
      <c r="DS34" s="661"/>
      <c r="DT34" s="661"/>
      <c r="DU34" s="661"/>
      <c r="DV34" s="662"/>
      <c r="DW34" s="665">
        <v>20.5</v>
      </c>
      <c r="DX34" s="690"/>
      <c r="DY34" s="690"/>
      <c r="DZ34" s="690"/>
      <c r="EA34" s="690"/>
      <c r="EB34" s="690"/>
      <c r="EC34" s="691"/>
    </row>
    <row r="35" spans="2:133" ht="11.25" customHeight="1" x14ac:dyDescent="0.2">
      <c r="B35" s="657" t="s">
        <v>311</v>
      </c>
      <c r="C35" s="658"/>
      <c r="D35" s="658"/>
      <c r="E35" s="658"/>
      <c r="F35" s="658"/>
      <c r="G35" s="658"/>
      <c r="H35" s="658"/>
      <c r="I35" s="658"/>
      <c r="J35" s="658"/>
      <c r="K35" s="658"/>
      <c r="L35" s="658"/>
      <c r="M35" s="658"/>
      <c r="N35" s="658"/>
      <c r="O35" s="658"/>
      <c r="P35" s="658"/>
      <c r="Q35" s="659"/>
      <c r="R35" s="660">
        <v>4027939</v>
      </c>
      <c r="S35" s="661"/>
      <c r="T35" s="661"/>
      <c r="U35" s="661"/>
      <c r="V35" s="661"/>
      <c r="W35" s="661"/>
      <c r="X35" s="661"/>
      <c r="Y35" s="662"/>
      <c r="Z35" s="663">
        <v>11.3</v>
      </c>
      <c r="AA35" s="663"/>
      <c r="AB35" s="663"/>
      <c r="AC35" s="663"/>
      <c r="AD35" s="664" t="s">
        <v>122</v>
      </c>
      <c r="AE35" s="664"/>
      <c r="AF35" s="664"/>
      <c r="AG35" s="664"/>
      <c r="AH35" s="664"/>
      <c r="AI35" s="664"/>
      <c r="AJ35" s="664"/>
      <c r="AK35" s="664"/>
      <c r="AL35" s="665" t="s">
        <v>122</v>
      </c>
      <c r="AM35" s="666"/>
      <c r="AN35" s="666"/>
      <c r="AO35" s="667"/>
      <c r="AP35" s="206"/>
      <c r="AQ35" s="642" t="s">
        <v>312</v>
      </c>
      <c r="AR35" s="643"/>
      <c r="AS35" s="643"/>
      <c r="AT35" s="643"/>
      <c r="AU35" s="643"/>
      <c r="AV35" s="643"/>
      <c r="AW35" s="643"/>
      <c r="AX35" s="643"/>
      <c r="AY35" s="643"/>
      <c r="AZ35" s="643"/>
      <c r="BA35" s="643"/>
      <c r="BB35" s="643"/>
      <c r="BC35" s="643"/>
      <c r="BD35" s="643"/>
      <c r="BE35" s="643"/>
      <c r="BF35" s="644"/>
      <c r="BG35" s="642" t="s">
        <v>313</v>
      </c>
      <c r="BH35" s="643"/>
      <c r="BI35" s="643"/>
      <c r="BJ35" s="643"/>
      <c r="BK35" s="643"/>
      <c r="BL35" s="643"/>
      <c r="BM35" s="643"/>
      <c r="BN35" s="643"/>
      <c r="BO35" s="643"/>
      <c r="BP35" s="643"/>
      <c r="BQ35" s="643"/>
      <c r="BR35" s="643"/>
      <c r="BS35" s="643"/>
      <c r="BT35" s="643"/>
      <c r="BU35" s="643"/>
      <c r="BV35" s="643"/>
      <c r="BW35" s="643"/>
      <c r="BX35" s="643"/>
      <c r="BY35" s="643"/>
      <c r="BZ35" s="643"/>
      <c r="CA35" s="643"/>
      <c r="CB35" s="644"/>
      <c r="CD35" s="657" t="s">
        <v>314</v>
      </c>
      <c r="CE35" s="658"/>
      <c r="CF35" s="658"/>
      <c r="CG35" s="658"/>
      <c r="CH35" s="658"/>
      <c r="CI35" s="658"/>
      <c r="CJ35" s="658"/>
      <c r="CK35" s="658"/>
      <c r="CL35" s="658"/>
      <c r="CM35" s="658"/>
      <c r="CN35" s="658"/>
      <c r="CO35" s="658"/>
      <c r="CP35" s="658"/>
      <c r="CQ35" s="659"/>
      <c r="CR35" s="660">
        <v>75942</v>
      </c>
      <c r="CS35" s="692"/>
      <c r="CT35" s="692"/>
      <c r="CU35" s="692"/>
      <c r="CV35" s="692"/>
      <c r="CW35" s="692"/>
      <c r="CX35" s="692"/>
      <c r="CY35" s="693"/>
      <c r="CZ35" s="665">
        <v>0.2</v>
      </c>
      <c r="DA35" s="690"/>
      <c r="DB35" s="690"/>
      <c r="DC35" s="694"/>
      <c r="DD35" s="669">
        <v>71101</v>
      </c>
      <c r="DE35" s="692"/>
      <c r="DF35" s="692"/>
      <c r="DG35" s="692"/>
      <c r="DH35" s="692"/>
      <c r="DI35" s="692"/>
      <c r="DJ35" s="692"/>
      <c r="DK35" s="693"/>
      <c r="DL35" s="669">
        <v>25412</v>
      </c>
      <c r="DM35" s="692"/>
      <c r="DN35" s="692"/>
      <c r="DO35" s="692"/>
      <c r="DP35" s="692"/>
      <c r="DQ35" s="692"/>
      <c r="DR35" s="692"/>
      <c r="DS35" s="692"/>
      <c r="DT35" s="692"/>
      <c r="DU35" s="692"/>
      <c r="DV35" s="693"/>
      <c r="DW35" s="665">
        <v>0.1</v>
      </c>
      <c r="DX35" s="690"/>
      <c r="DY35" s="690"/>
      <c r="DZ35" s="690"/>
      <c r="EA35" s="690"/>
      <c r="EB35" s="690"/>
      <c r="EC35" s="691"/>
    </row>
    <row r="36" spans="2:133" ht="11.25" customHeight="1" x14ac:dyDescent="0.2">
      <c r="B36" s="657" t="s">
        <v>315</v>
      </c>
      <c r="C36" s="658"/>
      <c r="D36" s="658"/>
      <c r="E36" s="658"/>
      <c r="F36" s="658"/>
      <c r="G36" s="658"/>
      <c r="H36" s="658"/>
      <c r="I36" s="658"/>
      <c r="J36" s="658"/>
      <c r="K36" s="658"/>
      <c r="L36" s="658"/>
      <c r="M36" s="658"/>
      <c r="N36" s="658"/>
      <c r="O36" s="658"/>
      <c r="P36" s="658"/>
      <c r="Q36" s="659"/>
      <c r="R36" s="660">
        <v>2367288</v>
      </c>
      <c r="S36" s="661"/>
      <c r="T36" s="661"/>
      <c r="U36" s="661"/>
      <c r="V36" s="661"/>
      <c r="W36" s="661"/>
      <c r="X36" s="661"/>
      <c r="Y36" s="662"/>
      <c r="Z36" s="663">
        <v>6.6</v>
      </c>
      <c r="AA36" s="663"/>
      <c r="AB36" s="663"/>
      <c r="AC36" s="663"/>
      <c r="AD36" s="664" t="s">
        <v>122</v>
      </c>
      <c r="AE36" s="664"/>
      <c r="AF36" s="664"/>
      <c r="AG36" s="664"/>
      <c r="AH36" s="664"/>
      <c r="AI36" s="664"/>
      <c r="AJ36" s="664"/>
      <c r="AK36" s="664"/>
      <c r="AL36" s="665" t="s">
        <v>122</v>
      </c>
      <c r="AM36" s="666"/>
      <c r="AN36" s="666"/>
      <c r="AO36" s="667"/>
      <c r="AP36" s="206"/>
      <c r="AQ36" s="726" t="s">
        <v>316</v>
      </c>
      <c r="AR36" s="727"/>
      <c r="AS36" s="727"/>
      <c r="AT36" s="727"/>
      <c r="AU36" s="727"/>
      <c r="AV36" s="727"/>
      <c r="AW36" s="727"/>
      <c r="AX36" s="727"/>
      <c r="AY36" s="728"/>
      <c r="AZ36" s="649">
        <v>2853418</v>
      </c>
      <c r="BA36" s="650"/>
      <c r="BB36" s="650"/>
      <c r="BC36" s="650"/>
      <c r="BD36" s="650"/>
      <c r="BE36" s="650"/>
      <c r="BF36" s="722"/>
      <c r="BG36" s="646" t="s">
        <v>317</v>
      </c>
      <c r="BH36" s="647"/>
      <c r="BI36" s="647"/>
      <c r="BJ36" s="647"/>
      <c r="BK36" s="647"/>
      <c r="BL36" s="647"/>
      <c r="BM36" s="647"/>
      <c r="BN36" s="647"/>
      <c r="BO36" s="647"/>
      <c r="BP36" s="647"/>
      <c r="BQ36" s="647"/>
      <c r="BR36" s="647"/>
      <c r="BS36" s="647"/>
      <c r="BT36" s="647"/>
      <c r="BU36" s="648"/>
      <c r="BV36" s="649">
        <v>176245</v>
      </c>
      <c r="BW36" s="650"/>
      <c r="BX36" s="650"/>
      <c r="BY36" s="650"/>
      <c r="BZ36" s="650"/>
      <c r="CA36" s="650"/>
      <c r="CB36" s="722"/>
      <c r="CD36" s="657" t="s">
        <v>318</v>
      </c>
      <c r="CE36" s="658"/>
      <c r="CF36" s="658"/>
      <c r="CG36" s="658"/>
      <c r="CH36" s="658"/>
      <c r="CI36" s="658"/>
      <c r="CJ36" s="658"/>
      <c r="CK36" s="658"/>
      <c r="CL36" s="658"/>
      <c r="CM36" s="658"/>
      <c r="CN36" s="658"/>
      <c r="CO36" s="658"/>
      <c r="CP36" s="658"/>
      <c r="CQ36" s="659"/>
      <c r="CR36" s="660">
        <v>5990831</v>
      </c>
      <c r="CS36" s="661"/>
      <c r="CT36" s="661"/>
      <c r="CU36" s="661"/>
      <c r="CV36" s="661"/>
      <c r="CW36" s="661"/>
      <c r="CX36" s="661"/>
      <c r="CY36" s="662"/>
      <c r="CZ36" s="665">
        <v>18.600000000000001</v>
      </c>
      <c r="DA36" s="690"/>
      <c r="DB36" s="690"/>
      <c r="DC36" s="694"/>
      <c r="DD36" s="669">
        <v>5347847</v>
      </c>
      <c r="DE36" s="661"/>
      <c r="DF36" s="661"/>
      <c r="DG36" s="661"/>
      <c r="DH36" s="661"/>
      <c r="DI36" s="661"/>
      <c r="DJ36" s="661"/>
      <c r="DK36" s="662"/>
      <c r="DL36" s="669">
        <v>4438396</v>
      </c>
      <c r="DM36" s="661"/>
      <c r="DN36" s="661"/>
      <c r="DO36" s="661"/>
      <c r="DP36" s="661"/>
      <c r="DQ36" s="661"/>
      <c r="DR36" s="661"/>
      <c r="DS36" s="661"/>
      <c r="DT36" s="661"/>
      <c r="DU36" s="661"/>
      <c r="DV36" s="662"/>
      <c r="DW36" s="665">
        <v>21.2</v>
      </c>
      <c r="DX36" s="690"/>
      <c r="DY36" s="690"/>
      <c r="DZ36" s="690"/>
      <c r="EA36" s="690"/>
      <c r="EB36" s="690"/>
      <c r="EC36" s="691"/>
    </row>
    <row r="37" spans="2:133" ht="11.25" customHeight="1" x14ac:dyDescent="0.2">
      <c r="B37" s="657" t="s">
        <v>319</v>
      </c>
      <c r="C37" s="658"/>
      <c r="D37" s="658"/>
      <c r="E37" s="658"/>
      <c r="F37" s="658"/>
      <c r="G37" s="658"/>
      <c r="H37" s="658"/>
      <c r="I37" s="658"/>
      <c r="J37" s="658"/>
      <c r="K37" s="658"/>
      <c r="L37" s="658"/>
      <c r="M37" s="658"/>
      <c r="N37" s="658"/>
      <c r="O37" s="658"/>
      <c r="P37" s="658"/>
      <c r="Q37" s="659"/>
      <c r="R37" s="660">
        <v>751330</v>
      </c>
      <c r="S37" s="661"/>
      <c r="T37" s="661"/>
      <c r="U37" s="661"/>
      <c r="V37" s="661"/>
      <c r="W37" s="661"/>
      <c r="X37" s="661"/>
      <c r="Y37" s="662"/>
      <c r="Z37" s="663">
        <v>2.1</v>
      </c>
      <c r="AA37" s="663"/>
      <c r="AB37" s="663"/>
      <c r="AC37" s="663"/>
      <c r="AD37" s="664">
        <v>4442</v>
      </c>
      <c r="AE37" s="664"/>
      <c r="AF37" s="664"/>
      <c r="AG37" s="664"/>
      <c r="AH37" s="664"/>
      <c r="AI37" s="664"/>
      <c r="AJ37" s="664"/>
      <c r="AK37" s="664"/>
      <c r="AL37" s="665">
        <v>0</v>
      </c>
      <c r="AM37" s="666"/>
      <c r="AN37" s="666"/>
      <c r="AO37" s="667"/>
      <c r="AQ37" s="723" t="s">
        <v>320</v>
      </c>
      <c r="AR37" s="724"/>
      <c r="AS37" s="724"/>
      <c r="AT37" s="724"/>
      <c r="AU37" s="724"/>
      <c r="AV37" s="724"/>
      <c r="AW37" s="724"/>
      <c r="AX37" s="724"/>
      <c r="AY37" s="725"/>
      <c r="AZ37" s="660">
        <v>1009176</v>
      </c>
      <c r="BA37" s="661"/>
      <c r="BB37" s="661"/>
      <c r="BC37" s="661"/>
      <c r="BD37" s="692"/>
      <c r="BE37" s="692"/>
      <c r="BF37" s="715"/>
      <c r="BG37" s="657" t="s">
        <v>321</v>
      </c>
      <c r="BH37" s="658"/>
      <c r="BI37" s="658"/>
      <c r="BJ37" s="658"/>
      <c r="BK37" s="658"/>
      <c r="BL37" s="658"/>
      <c r="BM37" s="658"/>
      <c r="BN37" s="658"/>
      <c r="BO37" s="658"/>
      <c r="BP37" s="658"/>
      <c r="BQ37" s="658"/>
      <c r="BR37" s="658"/>
      <c r="BS37" s="658"/>
      <c r="BT37" s="658"/>
      <c r="BU37" s="659"/>
      <c r="BV37" s="660">
        <v>176245</v>
      </c>
      <c r="BW37" s="661"/>
      <c r="BX37" s="661"/>
      <c r="BY37" s="661"/>
      <c r="BZ37" s="661"/>
      <c r="CA37" s="661"/>
      <c r="CB37" s="670"/>
      <c r="CD37" s="657" t="s">
        <v>322</v>
      </c>
      <c r="CE37" s="658"/>
      <c r="CF37" s="658"/>
      <c r="CG37" s="658"/>
      <c r="CH37" s="658"/>
      <c r="CI37" s="658"/>
      <c r="CJ37" s="658"/>
      <c r="CK37" s="658"/>
      <c r="CL37" s="658"/>
      <c r="CM37" s="658"/>
      <c r="CN37" s="658"/>
      <c r="CO37" s="658"/>
      <c r="CP37" s="658"/>
      <c r="CQ37" s="659"/>
      <c r="CR37" s="660">
        <v>1327901</v>
      </c>
      <c r="CS37" s="692"/>
      <c r="CT37" s="692"/>
      <c r="CU37" s="692"/>
      <c r="CV37" s="692"/>
      <c r="CW37" s="692"/>
      <c r="CX37" s="692"/>
      <c r="CY37" s="693"/>
      <c r="CZ37" s="665">
        <v>4.0999999999999996</v>
      </c>
      <c r="DA37" s="690"/>
      <c r="DB37" s="690"/>
      <c r="DC37" s="694"/>
      <c r="DD37" s="669">
        <v>1327901</v>
      </c>
      <c r="DE37" s="692"/>
      <c r="DF37" s="692"/>
      <c r="DG37" s="692"/>
      <c r="DH37" s="692"/>
      <c r="DI37" s="692"/>
      <c r="DJ37" s="692"/>
      <c r="DK37" s="693"/>
      <c r="DL37" s="669">
        <v>1228061</v>
      </c>
      <c r="DM37" s="692"/>
      <c r="DN37" s="692"/>
      <c r="DO37" s="692"/>
      <c r="DP37" s="692"/>
      <c r="DQ37" s="692"/>
      <c r="DR37" s="692"/>
      <c r="DS37" s="692"/>
      <c r="DT37" s="692"/>
      <c r="DU37" s="692"/>
      <c r="DV37" s="693"/>
      <c r="DW37" s="665">
        <v>5.9</v>
      </c>
      <c r="DX37" s="690"/>
      <c r="DY37" s="690"/>
      <c r="DZ37" s="690"/>
      <c r="EA37" s="690"/>
      <c r="EB37" s="690"/>
      <c r="EC37" s="691"/>
    </row>
    <row r="38" spans="2:133" ht="11.25" customHeight="1" x14ac:dyDescent="0.2">
      <c r="B38" s="657" t="s">
        <v>323</v>
      </c>
      <c r="C38" s="658"/>
      <c r="D38" s="658"/>
      <c r="E38" s="658"/>
      <c r="F38" s="658"/>
      <c r="G38" s="658"/>
      <c r="H38" s="658"/>
      <c r="I38" s="658"/>
      <c r="J38" s="658"/>
      <c r="K38" s="658"/>
      <c r="L38" s="658"/>
      <c r="M38" s="658"/>
      <c r="N38" s="658"/>
      <c r="O38" s="658"/>
      <c r="P38" s="658"/>
      <c r="Q38" s="659"/>
      <c r="R38" s="660">
        <v>752300</v>
      </c>
      <c r="S38" s="661"/>
      <c r="T38" s="661"/>
      <c r="U38" s="661"/>
      <c r="V38" s="661"/>
      <c r="W38" s="661"/>
      <c r="X38" s="661"/>
      <c r="Y38" s="662"/>
      <c r="Z38" s="663">
        <v>2.1</v>
      </c>
      <c r="AA38" s="663"/>
      <c r="AB38" s="663"/>
      <c r="AC38" s="663"/>
      <c r="AD38" s="664" t="s">
        <v>122</v>
      </c>
      <c r="AE38" s="664"/>
      <c r="AF38" s="664"/>
      <c r="AG38" s="664"/>
      <c r="AH38" s="664"/>
      <c r="AI38" s="664"/>
      <c r="AJ38" s="664"/>
      <c r="AK38" s="664"/>
      <c r="AL38" s="665" t="s">
        <v>122</v>
      </c>
      <c r="AM38" s="666"/>
      <c r="AN38" s="666"/>
      <c r="AO38" s="667"/>
      <c r="AQ38" s="723" t="s">
        <v>324</v>
      </c>
      <c r="AR38" s="724"/>
      <c r="AS38" s="724"/>
      <c r="AT38" s="724"/>
      <c r="AU38" s="724"/>
      <c r="AV38" s="724"/>
      <c r="AW38" s="724"/>
      <c r="AX38" s="724"/>
      <c r="AY38" s="725"/>
      <c r="AZ38" s="660">
        <v>738669</v>
      </c>
      <c r="BA38" s="661"/>
      <c r="BB38" s="661"/>
      <c r="BC38" s="661"/>
      <c r="BD38" s="692"/>
      <c r="BE38" s="692"/>
      <c r="BF38" s="715"/>
      <c r="BG38" s="657" t="s">
        <v>325</v>
      </c>
      <c r="BH38" s="658"/>
      <c r="BI38" s="658"/>
      <c r="BJ38" s="658"/>
      <c r="BK38" s="658"/>
      <c r="BL38" s="658"/>
      <c r="BM38" s="658"/>
      <c r="BN38" s="658"/>
      <c r="BO38" s="658"/>
      <c r="BP38" s="658"/>
      <c r="BQ38" s="658"/>
      <c r="BR38" s="658"/>
      <c r="BS38" s="658"/>
      <c r="BT38" s="658"/>
      <c r="BU38" s="659"/>
      <c r="BV38" s="660">
        <v>4985</v>
      </c>
      <c r="BW38" s="661"/>
      <c r="BX38" s="661"/>
      <c r="BY38" s="661"/>
      <c r="BZ38" s="661"/>
      <c r="CA38" s="661"/>
      <c r="CB38" s="670"/>
      <c r="CD38" s="657" t="s">
        <v>326</v>
      </c>
      <c r="CE38" s="658"/>
      <c r="CF38" s="658"/>
      <c r="CG38" s="658"/>
      <c r="CH38" s="658"/>
      <c r="CI38" s="658"/>
      <c r="CJ38" s="658"/>
      <c r="CK38" s="658"/>
      <c r="CL38" s="658"/>
      <c r="CM38" s="658"/>
      <c r="CN38" s="658"/>
      <c r="CO38" s="658"/>
      <c r="CP38" s="658"/>
      <c r="CQ38" s="659"/>
      <c r="CR38" s="660">
        <v>1099746</v>
      </c>
      <c r="CS38" s="661"/>
      <c r="CT38" s="661"/>
      <c r="CU38" s="661"/>
      <c r="CV38" s="661"/>
      <c r="CW38" s="661"/>
      <c r="CX38" s="661"/>
      <c r="CY38" s="662"/>
      <c r="CZ38" s="665">
        <v>3.4</v>
      </c>
      <c r="DA38" s="690"/>
      <c r="DB38" s="690"/>
      <c r="DC38" s="694"/>
      <c r="DD38" s="669">
        <v>879148</v>
      </c>
      <c r="DE38" s="661"/>
      <c r="DF38" s="661"/>
      <c r="DG38" s="661"/>
      <c r="DH38" s="661"/>
      <c r="DI38" s="661"/>
      <c r="DJ38" s="661"/>
      <c r="DK38" s="662"/>
      <c r="DL38" s="669">
        <v>878946</v>
      </c>
      <c r="DM38" s="661"/>
      <c r="DN38" s="661"/>
      <c r="DO38" s="661"/>
      <c r="DP38" s="661"/>
      <c r="DQ38" s="661"/>
      <c r="DR38" s="661"/>
      <c r="DS38" s="661"/>
      <c r="DT38" s="661"/>
      <c r="DU38" s="661"/>
      <c r="DV38" s="662"/>
      <c r="DW38" s="665">
        <v>4.2</v>
      </c>
      <c r="DX38" s="690"/>
      <c r="DY38" s="690"/>
      <c r="DZ38" s="690"/>
      <c r="EA38" s="690"/>
      <c r="EB38" s="690"/>
      <c r="EC38" s="691"/>
    </row>
    <row r="39" spans="2:133" ht="11.25" customHeight="1" x14ac:dyDescent="0.2">
      <c r="B39" s="657" t="s">
        <v>327</v>
      </c>
      <c r="C39" s="658"/>
      <c r="D39" s="658"/>
      <c r="E39" s="658"/>
      <c r="F39" s="658"/>
      <c r="G39" s="658"/>
      <c r="H39" s="658"/>
      <c r="I39" s="658"/>
      <c r="J39" s="658"/>
      <c r="K39" s="658"/>
      <c r="L39" s="658"/>
      <c r="M39" s="658"/>
      <c r="N39" s="658"/>
      <c r="O39" s="658"/>
      <c r="P39" s="658"/>
      <c r="Q39" s="659"/>
      <c r="R39" s="660" t="s">
        <v>122</v>
      </c>
      <c r="S39" s="661"/>
      <c r="T39" s="661"/>
      <c r="U39" s="661"/>
      <c r="V39" s="661"/>
      <c r="W39" s="661"/>
      <c r="X39" s="661"/>
      <c r="Y39" s="662"/>
      <c r="Z39" s="663" t="s">
        <v>122</v>
      </c>
      <c r="AA39" s="663"/>
      <c r="AB39" s="663"/>
      <c r="AC39" s="663"/>
      <c r="AD39" s="664" t="s">
        <v>122</v>
      </c>
      <c r="AE39" s="664"/>
      <c r="AF39" s="664"/>
      <c r="AG39" s="664"/>
      <c r="AH39" s="664"/>
      <c r="AI39" s="664"/>
      <c r="AJ39" s="664"/>
      <c r="AK39" s="664"/>
      <c r="AL39" s="665" t="s">
        <v>122</v>
      </c>
      <c r="AM39" s="666"/>
      <c r="AN39" s="666"/>
      <c r="AO39" s="667"/>
      <c r="AQ39" s="723" t="s">
        <v>328</v>
      </c>
      <c r="AR39" s="724"/>
      <c r="AS39" s="724"/>
      <c r="AT39" s="724"/>
      <c r="AU39" s="724"/>
      <c r="AV39" s="724"/>
      <c r="AW39" s="724"/>
      <c r="AX39" s="724"/>
      <c r="AY39" s="725"/>
      <c r="AZ39" s="660">
        <v>5827</v>
      </c>
      <c r="BA39" s="661"/>
      <c r="BB39" s="661"/>
      <c r="BC39" s="661"/>
      <c r="BD39" s="692"/>
      <c r="BE39" s="692"/>
      <c r="BF39" s="715"/>
      <c r="BG39" s="657" t="s">
        <v>329</v>
      </c>
      <c r="BH39" s="658"/>
      <c r="BI39" s="658"/>
      <c r="BJ39" s="658"/>
      <c r="BK39" s="658"/>
      <c r="BL39" s="658"/>
      <c r="BM39" s="658"/>
      <c r="BN39" s="658"/>
      <c r="BO39" s="658"/>
      <c r="BP39" s="658"/>
      <c r="BQ39" s="658"/>
      <c r="BR39" s="658"/>
      <c r="BS39" s="658"/>
      <c r="BT39" s="658"/>
      <c r="BU39" s="659"/>
      <c r="BV39" s="660">
        <v>7534</v>
      </c>
      <c r="BW39" s="661"/>
      <c r="BX39" s="661"/>
      <c r="BY39" s="661"/>
      <c r="BZ39" s="661"/>
      <c r="CA39" s="661"/>
      <c r="CB39" s="670"/>
      <c r="CD39" s="657" t="s">
        <v>330</v>
      </c>
      <c r="CE39" s="658"/>
      <c r="CF39" s="658"/>
      <c r="CG39" s="658"/>
      <c r="CH39" s="658"/>
      <c r="CI39" s="658"/>
      <c r="CJ39" s="658"/>
      <c r="CK39" s="658"/>
      <c r="CL39" s="658"/>
      <c r="CM39" s="658"/>
      <c r="CN39" s="658"/>
      <c r="CO39" s="658"/>
      <c r="CP39" s="658"/>
      <c r="CQ39" s="659"/>
      <c r="CR39" s="660">
        <v>3667831</v>
      </c>
      <c r="CS39" s="692"/>
      <c r="CT39" s="692"/>
      <c r="CU39" s="692"/>
      <c r="CV39" s="692"/>
      <c r="CW39" s="692"/>
      <c r="CX39" s="692"/>
      <c r="CY39" s="693"/>
      <c r="CZ39" s="665">
        <v>11.4</v>
      </c>
      <c r="DA39" s="690"/>
      <c r="DB39" s="690"/>
      <c r="DC39" s="694"/>
      <c r="DD39" s="669">
        <v>3596550</v>
      </c>
      <c r="DE39" s="692"/>
      <c r="DF39" s="692"/>
      <c r="DG39" s="692"/>
      <c r="DH39" s="692"/>
      <c r="DI39" s="692"/>
      <c r="DJ39" s="692"/>
      <c r="DK39" s="693"/>
      <c r="DL39" s="669" t="s">
        <v>122</v>
      </c>
      <c r="DM39" s="692"/>
      <c r="DN39" s="692"/>
      <c r="DO39" s="692"/>
      <c r="DP39" s="692"/>
      <c r="DQ39" s="692"/>
      <c r="DR39" s="692"/>
      <c r="DS39" s="692"/>
      <c r="DT39" s="692"/>
      <c r="DU39" s="692"/>
      <c r="DV39" s="693"/>
      <c r="DW39" s="665" t="s">
        <v>122</v>
      </c>
      <c r="DX39" s="690"/>
      <c r="DY39" s="690"/>
      <c r="DZ39" s="690"/>
      <c r="EA39" s="690"/>
      <c r="EB39" s="690"/>
      <c r="EC39" s="691"/>
    </row>
    <row r="40" spans="2:133" ht="11.25" customHeight="1" x14ac:dyDescent="0.2">
      <c r="B40" s="657" t="s">
        <v>331</v>
      </c>
      <c r="C40" s="658"/>
      <c r="D40" s="658"/>
      <c r="E40" s="658"/>
      <c r="F40" s="658"/>
      <c r="G40" s="658"/>
      <c r="H40" s="658"/>
      <c r="I40" s="658"/>
      <c r="J40" s="658"/>
      <c r="K40" s="658"/>
      <c r="L40" s="658"/>
      <c r="M40" s="658"/>
      <c r="N40" s="658"/>
      <c r="O40" s="658"/>
      <c r="P40" s="658"/>
      <c r="Q40" s="659"/>
      <c r="R40" s="660" t="s">
        <v>122</v>
      </c>
      <c r="S40" s="661"/>
      <c r="T40" s="661"/>
      <c r="U40" s="661"/>
      <c r="V40" s="661"/>
      <c r="W40" s="661"/>
      <c r="X40" s="661"/>
      <c r="Y40" s="662"/>
      <c r="Z40" s="663" t="s">
        <v>122</v>
      </c>
      <c r="AA40" s="663"/>
      <c r="AB40" s="663"/>
      <c r="AC40" s="663"/>
      <c r="AD40" s="664" t="s">
        <v>122</v>
      </c>
      <c r="AE40" s="664"/>
      <c r="AF40" s="664"/>
      <c r="AG40" s="664"/>
      <c r="AH40" s="664"/>
      <c r="AI40" s="664"/>
      <c r="AJ40" s="664"/>
      <c r="AK40" s="664"/>
      <c r="AL40" s="665" t="s">
        <v>122</v>
      </c>
      <c r="AM40" s="666"/>
      <c r="AN40" s="666"/>
      <c r="AO40" s="667"/>
      <c r="AQ40" s="723" t="s">
        <v>332</v>
      </c>
      <c r="AR40" s="724"/>
      <c r="AS40" s="724"/>
      <c r="AT40" s="724"/>
      <c r="AU40" s="724"/>
      <c r="AV40" s="724"/>
      <c r="AW40" s="724"/>
      <c r="AX40" s="724"/>
      <c r="AY40" s="725"/>
      <c r="AZ40" s="660" t="s">
        <v>122</v>
      </c>
      <c r="BA40" s="661"/>
      <c r="BB40" s="661"/>
      <c r="BC40" s="661"/>
      <c r="BD40" s="692"/>
      <c r="BE40" s="692"/>
      <c r="BF40" s="715"/>
      <c r="BG40" s="708" t="s">
        <v>333</v>
      </c>
      <c r="BH40" s="709"/>
      <c r="BI40" s="709"/>
      <c r="BJ40" s="709"/>
      <c r="BK40" s="709"/>
      <c r="BL40" s="202"/>
      <c r="BM40" s="658" t="s">
        <v>334</v>
      </c>
      <c r="BN40" s="658"/>
      <c r="BO40" s="658"/>
      <c r="BP40" s="658"/>
      <c r="BQ40" s="658"/>
      <c r="BR40" s="658"/>
      <c r="BS40" s="658"/>
      <c r="BT40" s="658"/>
      <c r="BU40" s="659"/>
      <c r="BV40" s="660">
        <v>135</v>
      </c>
      <c r="BW40" s="661"/>
      <c r="BX40" s="661"/>
      <c r="BY40" s="661"/>
      <c r="BZ40" s="661"/>
      <c r="CA40" s="661"/>
      <c r="CB40" s="670"/>
      <c r="CD40" s="657" t="s">
        <v>335</v>
      </c>
      <c r="CE40" s="658"/>
      <c r="CF40" s="658"/>
      <c r="CG40" s="658"/>
      <c r="CH40" s="658"/>
      <c r="CI40" s="658"/>
      <c r="CJ40" s="658"/>
      <c r="CK40" s="658"/>
      <c r="CL40" s="658"/>
      <c r="CM40" s="658"/>
      <c r="CN40" s="658"/>
      <c r="CO40" s="658"/>
      <c r="CP40" s="658"/>
      <c r="CQ40" s="659"/>
      <c r="CR40" s="660">
        <v>320840</v>
      </c>
      <c r="CS40" s="661"/>
      <c r="CT40" s="661"/>
      <c r="CU40" s="661"/>
      <c r="CV40" s="661"/>
      <c r="CW40" s="661"/>
      <c r="CX40" s="661"/>
      <c r="CY40" s="662"/>
      <c r="CZ40" s="665">
        <v>1</v>
      </c>
      <c r="DA40" s="690"/>
      <c r="DB40" s="690"/>
      <c r="DC40" s="694"/>
      <c r="DD40" s="669">
        <v>62840</v>
      </c>
      <c r="DE40" s="661"/>
      <c r="DF40" s="661"/>
      <c r="DG40" s="661"/>
      <c r="DH40" s="661"/>
      <c r="DI40" s="661"/>
      <c r="DJ40" s="661"/>
      <c r="DK40" s="662"/>
      <c r="DL40" s="669" t="s">
        <v>122</v>
      </c>
      <c r="DM40" s="661"/>
      <c r="DN40" s="661"/>
      <c r="DO40" s="661"/>
      <c r="DP40" s="661"/>
      <c r="DQ40" s="661"/>
      <c r="DR40" s="661"/>
      <c r="DS40" s="661"/>
      <c r="DT40" s="661"/>
      <c r="DU40" s="661"/>
      <c r="DV40" s="662"/>
      <c r="DW40" s="665" t="s">
        <v>122</v>
      </c>
      <c r="DX40" s="690"/>
      <c r="DY40" s="690"/>
      <c r="DZ40" s="690"/>
      <c r="EA40" s="690"/>
      <c r="EB40" s="690"/>
      <c r="EC40" s="691"/>
    </row>
    <row r="41" spans="2:133" ht="11.25" customHeight="1" x14ac:dyDescent="0.2">
      <c r="B41" s="681" t="s">
        <v>336</v>
      </c>
      <c r="C41" s="682"/>
      <c r="D41" s="682"/>
      <c r="E41" s="682"/>
      <c r="F41" s="682"/>
      <c r="G41" s="682"/>
      <c r="H41" s="682"/>
      <c r="I41" s="682"/>
      <c r="J41" s="682"/>
      <c r="K41" s="682"/>
      <c r="L41" s="682"/>
      <c r="M41" s="682"/>
      <c r="N41" s="682"/>
      <c r="O41" s="682"/>
      <c r="P41" s="682"/>
      <c r="Q41" s="683"/>
      <c r="R41" s="732">
        <v>35761760</v>
      </c>
      <c r="S41" s="733"/>
      <c r="T41" s="733"/>
      <c r="U41" s="733"/>
      <c r="V41" s="733"/>
      <c r="W41" s="733"/>
      <c r="X41" s="733"/>
      <c r="Y41" s="737"/>
      <c r="Z41" s="738">
        <v>100</v>
      </c>
      <c r="AA41" s="738"/>
      <c r="AB41" s="738"/>
      <c r="AC41" s="738"/>
      <c r="AD41" s="739">
        <v>20910494</v>
      </c>
      <c r="AE41" s="739"/>
      <c r="AF41" s="739"/>
      <c r="AG41" s="739"/>
      <c r="AH41" s="739"/>
      <c r="AI41" s="739"/>
      <c r="AJ41" s="739"/>
      <c r="AK41" s="739"/>
      <c r="AL41" s="740">
        <v>100</v>
      </c>
      <c r="AM41" s="720"/>
      <c r="AN41" s="720"/>
      <c r="AO41" s="741"/>
      <c r="AQ41" s="723" t="s">
        <v>337</v>
      </c>
      <c r="AR41" s="724"/>
      <c r="AS41" s="724"/>
      <c r="AT41" s="724"/>
      <c r="AU41" s="724"/>
      <c r="AV41" s="724"/>
      <c r="AW41" s="724"/>
      <c r="AX41" s="724"/>
      <c r="AY41" s="725"/>
      <c r="AZ41" s="660">
        <v>516377</v>
      </c>
      <c r="BA41" s="661"/>
      <c r="BB41" s="661"/>
      <c r="BC41" s="661"/>
      <c r="BD41" s="692"/>
      <c r="BE41" s="692"/>
      <c r="BF41" s="715"/>
      <c r="BG41" s="708"/>
      <c r="BH41" s="709"/>
      <c r="BI41" s="709"/>
      <c r="BJ41" s="709"/>
      <c r="BK41" s="709"/>
      <c r="BL41" s="202"/>
      <c r="BM41" s="658" t="s">
        <v>338</v>
      </c>
      <c r="BN41" s="658"/>
      <c r="BO41" s="658"/>
      <c r="BP41" s="658"/>
      <c r="BQ41" s="658"/>
      <c r="BR41" s="658"/>
      <c r="BS41" s="658"/>
      <c r="BT41" s="658"/>
      <c r="BU41" s="659"/>
      <c r="BV41" s="660">
        <v>2</v>
      </c>
      <c r="BW41" s="661"/>
      <c r="BX41" s="661"/>
      <c r="BY41" s="661"/>
      <c r="BZ41" s="661"/>
      <c r="CA41" s="661"/>
      <c r="CB41" s="670"/>
      <c r="CD41" s="657" t="s">
        <v>339</v>
      </c>
      <c r="CE41" s="658"/>
      <c r="CF41" s="658"/>
      <c r="CG41" s="658"/>
      <c r="CH41" s="658"/>
      <c r="CI41" s="658"/>
      <c r="CJ41" s="658"/>
      <c r="CK41" s="658"/>
      <c r="CL41" s="658"/>
      <c r="CM41" s="658"/>
      <c r="CN41" s="658"/>
      <c r="CO41" s="658"/>
      <c r="CP41" s="658"/>
      <c r="CQ41" s="659"/>
      <c r="CR41" s="660" t="s">
        <v>122</v>
      </c>
      <c r="CS41" s="692"/>
      <c r="CT41" s="692"/>
      <c r="CU41" s="692"/>
      <c r="CV41" s="692"/>
      <c r="CW41" s="692"/>
      <c r="CX41" s="692"/>
      <c r="CY41" s="693"/>
      <c r="CZ41" s="665" t="s">
        <v>122</v>
      </c>
      <c r="DA41" s="690"/>
      <c r="DB41" s="690"/>
      <c r="DC41" s="694"/>
      <c r="DD41" s="669" t="s">
        <v>122</v>
      </c>
      <c r="DE41" s="692"/>
      <c r="DF41" s="692"/>
      <c r="DG41" s="692"/>
      <c r="DH41" s="692"/>
      <c r="DI41" s="692"/>
      <c r="DJ41" s="692"/>
      <c r="DK41" s="693"/>
      <c r="DL41" s="743"/>
      <c r="DM41" s="744"/>
      <c r="DN41" s="744"/>
      <c r="DO41" s="744"/>
      <c r="DP41" s="744"/>
      <c r="DQ41" s="744"/>
      <c r="DR41" s="744"/>
      <c r="DS41" s="744"/>
      <c r="DT41" s="744"/>
      <c r="DU41" s="744"/>
      <c r="DV41" s="745"/>
      <c r="DW41" s="734"/>
      <c r="DX41" s="735"/>
      <c r="DY41" s="735"/>
      <c r="DZ41" s="735"/>
      <c r="EA41" s="735"/>
      <c r="EB41" s="735"/>
      <c r="EC41" s="736"/>
    </row>
    <row r="42" spans="2:133" ht="11.25" customHeight="1" x14ac:dyDescent="0.2">
      <c r="AQ42" s="729" t="s">
        <v>340</v>
      </c>
      <c r="AR42" s="730"/>
      <c r="AS42" s="730"/>
      <c r="AT42" s="730"/>
      <c r="AU42" s="730"/>
      <c r="AV42" s="730"/>
      <c r="AW42" s="730"/>
      <c r="AX42" s="730"/>
      <c r="AY42" s="731"/>
      <c r="AZ42" s="732">
        <v>583369</v>
      </c>
      <c r="BA42" s="733"/>
      <c r="BB42" s="733"/>
      <c r="BC42" s="733"/>
      <c r="BD42" s="719"/>
      <c r="BE42" s="719"/>
      <c r="BF42" s="721"/>
      <c r="BG42" s="710"/>
      <c r="BH42" s="711"/>
      <c r="BI42" s="711"/>
      <c r="BJ42" s="711"/>
      <c r="BK42" s="711"/>
      <c r="BL42" s="203"/>
      <c r="BM42" s="682" t="s">
        <v>341</v>
      </c>
      <c r="BN42" s="682"/>
      <c r="BO42" s="682"/>
      <c r="BP42" s="682"/>
      <c r="BQ42" s="682"/>
      <c r="BR42" s="682"/>
      <c r="BS42" s="682"/>
      <c r="BT42" s="682"/>
      <c r="BU42" s="683"/>
      <c r="BV42" s="732">
        <v>348</v>
      </c>
      <c r="BW42" s="733"/>
      <c r="BX42" s="733"/>
      <c r="BY42" s="733"/>
      <c r="BZ42" s="733"/>
      <c r="CA42" s="733"/>
      <c r="CB42" s="742"/>
      <c r="CD42" s="657" t="s">
        <v>342</v>
      </c>
      <c r="CE42" s="658"/>
      <c r="CF42" s="658"/>
      <c r="CG42" s="658"/>
      <c r="CH42" s="658"/>
      <c r="CI42" s="658"/>
      <c r="CJ42" s="658"/>
      <c r="CK42" s="658"/>
      <c r="CL42" s="658"/>
      <c r="CM42" s="658"/>
      <c r="CN42" s="658"/>
      <c r="CO42" s="658"/>
      <c r="CP42" s="658"/>
      <c r="CQ42" s="659"/>
      <c r="CR42" s="660">
        <v>4720491</v>
      </c>
      <c r="CS42" s="692"/>
      <c r="CT42" s="692"/>
      <c r="CU42" s="692"/>
      <c r="CV42" s="692"/>
      <c r="CW42" s="692"/>
      <c r="CX42" s="692"/>
      <c r="CY42" s="693"/>
      <c r="CZ42" s="665">
        <v>14.7</v>
      </c>
      <c r="DA42" s="690"/>
      <c r="DB42" s="690"/>
      <c r="DC42" s="694"/>
      <c r="DD42" s="669">
        <v>2101820</v>
      </c>
      <c r="DE42" s="692"/>
      <c r="DF42" s="692"/>
      <c r="DG42" s="692"/>
      <c r="DH42" s="692"/>
      <c r="DI42" s="692"/>
      <c r="DJ42" s="692"/>
      <c r="DK42" s="693"/>
      <c r="DL42" s="743"/>
      <c r="DM42" s="744"/>
      <c r="DN42" s="744"/>
      <c r="DO42" s="744"/>
      <c r="DP42" s="744"/>
      <c r="DQ42" s="744"/>
      <c r="DR42" s="744"/>
      <c r="DS42" s="744"/>
      <c r="DT42" s="744"/>
      <c r="DU42" s="744"/>
      <c r="DV42" s="745"/>
      <c r="DW42" s="734"/>
      <c r="DX42" s="735"/>
      <c r="DY42" s="735"/>
      <c r="DZ42" s="735"/>
      <c r="EA42" s="735"/>
      <c r="EB42" s="735"/>
      <c r="EC42" s="736"/>
    </row>
    <row r="43" spans="2:133" ht="11.25" customHeight="1" x14ac:dyDescent="0.2">
      <c r="B43" s="196" t="s">
        <v>343</v>
      </c>
      <c r="CD43" s="657" t="s">
        <v>344</v>
      </c>
      <c r="CE43" s="658"/>
      <c r="CF43" s="658"/>
      <c r="CG43" s="658"/>
      <c r="CH43" s="658"/>
      <c r="CI43" s="658"/>
      <c r="CJ43" s="658"/>
      <c r="CK43" s="658"/>
      <c r="CL43" s="658"/>
      <c r="CM43" s="658"/>
      <c r="CN43" s="658"/>
      <c r="CO43" s="658"/>
      <c r="CP43" s="658"/>
      <c r="CQ43" s="659"/>
      <c r="CR43" s="660">
        <v>127556</v>
      </c>
      <c r="CS43" s="692"/>
      <c r="CT43" s="692"/>
      <c r="CU43" s="692"/>
      <c r="CV43" s="692"/>
      <c r="CW43" s="692"/>
      <c r="CX43" s="692"/>
      <c r="CY43" s="693"/>
      <c r="CZ43" s="665">
        <v>0.4</v>
      </c>
      <c r="DA43" s="690"/>
      <c r="DB43" s="690"/>
      <c r="DC43" s="694"/>
      <c r="DD43" s="669">
        <v>127556</v>
      </c>
      <c r="DE43" s="692"/>
      <c r="DF43" s="692"/>
      <c r="DG43" s="692"/>
      <c r="DH43" s="692"/>
      <c r="DI43" s="692"/>
      <c r="DJ43" s="692"/>
      <c r="DK43" s="693"/>
      <c r="DL43" s="743"/>
      <c r="DM43" s="744"/>
      <c r="DN43" s="744"/>
      <c r="DO43" s="744"/>
      <c r="DP43" s="744"/>
      <c r="DQ43" s="744"/>
      <c r="DR43" s="744"/>
      <c r="DS43" s="744"/>
      <c r="DT43" s="744"/>
      <c r="DU43" s="744"/>
      <c r="DV43" s="745"/>
      <c r="DW43" s="734"/>
      <c r="DX43" s="735"/>
      <c r="DY43" s="735"/>
      <c r="DZ43" s="735"/>
      <c r="EA43" s="735"/>
      <c r="EB43" s="735"/>
      <c r="EC43" s="736"/>
    </row>
    <row r="44" spans="2:133" ht="11.25" customHeight="1" x14ac:dyDescent="0.2">
      <c r="B44" s="746" t="s">
        <v>345</v>
      </c>
      <c r="C44" s="746"/>
      <c r="D44" s="746"/>
      <c r="E44" s="746"/>
      <c r="F44" s="746"/>
      <c r="G44" s="746"/>
      <c r="H44" s="746"/>
      <c r="I44" s="746"/>
      <c r="J44" s="746"/>
      <c r="K44" s="746"/>
      <c r="L44" s="746"/>
      <c r="M44" s="746"/>
      <c r="N44" s="746"/>
      <c r="O44" s="746"/>
      <c r="P44" s="746"/>
      <c r="Q44" s="746"/>
      <c r="R44" s="746"/>
      <c r="S44" s="746"/>
      <c r="T44" s="746"/>
      <c r="U44" s="746"/>
      <c r="V44" s="746"/>
      <c r="W44" s="746"/>
      <c r="X44" s="746"/>
      <c r="Y44" s="746"/>
      <c r="Z44" s="746"/>
      <c r="AA44" s="746"/>
      <c r="AB44" s="746"/>
      <c r="AC44" s="746"/>
      <c r="AD44" s="746"/>
      <c r="AE44" s="746"/>
      <c r="AF44" s="746"/>
      <c r="AG44" s="746"/>
      <c r="AH44" s="746"/>
      <c r="AI44" s="746"/>
      <c r="AJ44" s="746"/>
      <c r="AK44" s="746"/>
      <c r="AL44" s="746"/>
      <c r="AM44" s="746"/>
      <c r="AN44" s="746"/>
      <c r="AO44" s="746"/>
      <c r="AP44" s="746"/>
      <c r="AQ44" s="746"/>
      <c r="AR44" s="746"/>
      <c r="AS44" s="746"/>
      <c r="AT44" s="746"/>
      <c r="AU44" s="746"/>
      <c r="AV44" s="746"/>
      <c r="AW44" s="746"/>
      <c r="AX44" s="746"/>
      <c r="AY44" s="746"/>
      <c r="AZ44" s="746"/>
      <c r="BA44" s="746"/>
      <c r="BB44" s="746"/>
      <c r="BC44" s="746"/>
      <c r="BD44" s="746"/>
      <c r="BE44" s="746"/>
      <c r="BF44" s="746"/>
      <c r="BG44" s="746"/>
      <c r="BH44" s="746"/>
      <c r="BI44" s="746"/>
      <c r="BJ44" s="746"/>
      <c r="BK44" s="746"/>
      <c r="BL44" s="746"/>
      <c r="BM44" s="746"/>
      <c r="BN44" s="746"/>
      <c r="BO44" s="746"/>
      <c r="BP44" s="746"/>
      <c r="BQ44" s="746"/>
      <c r="BR44" s="746"/>
      <c r="BS44" s="746"/>
      <c r="BT44" s="746"/>
      <c r="BU44" s="746"/>
      <c r="BV44" s="746"/>
      <c r="BW44" s="746"/>
      <c r="BX44" s="746"/>
      <c r="BY44" s="746"/>
      <c r="BZ44" s="746"/>
      <c r="CA44" s="746"/>
      <c r="CB44" s="746"/>
      <c r="CC44" s="747"/>
      <c r="CD44" s="696" t="s">
        <v>293</v>
      </c>
      <c r="CE44" s="697"/>
      <c r="CF44" s="657" t="s">
        <v>346</v>
      </c>
      <c r="CG44" s="658"/>
      <c r="CH44" s="658"/>
      <c r="CI44" s="658"/>
      <c r="CJ44" s="658"/>
      <c r="CK44" s="658"/>
      <c r="CL44" s="658"/>
      <c r="CM44" s="658"/>
      <c r="CN44" s="658"/>
      <c r="CO44" s="658"/>
      <c r="CP44" s="658"/>
      <c r="CQ44" s="659"/>
      <c r="CR44" s="660">
        <v>4720295</v>
      </c>
      <c r="CS44" s="661"/>
      <c r="CT44" s="661"/>
      <c r="CU44" s="661"/>
      <c r="CV44" s="661"/>
      <c r="CW44" s="661"/>
      <c r="CX44" s="661"/>
      <c r="CY44" s="662"/>
      <c r="CZ44" s="665">
        <v>14.7</v>
      </c>
      <c r="DA44" s="666"/>
      <c r="DB44" s="666"/>
      <c r="DC44" s="672"/>
      <c r="DD44" s="669">
        <v>2101820</v>
      </c>
      <c r="DE44" s="661"/>
      <c r="DF44" s="661"/>
      <c r="DG44" s="661"/>
      <c r="DH44" s="661"/>
      <c r="DI44" s="661"/>
      <c r="DJ44" s="661"/>
      <c r="DK44" s="662"/>
      <c r="DL44" s="743"/>
      <c r="DM44" s="744"/>
      <c r="DN44" s="744"/>
      <c r="DO44" s="744"/>
      <c r="DP44" s="744"/>
      <c r="DQ44" s="744"/>
      <c r="DR44" s="744"/>
      <c r="DS44" s="744"/>
      <c r="DT44" s="744"/>
      <c r="DU44" s="744"/>
      <c r="DV44" s="745"/>
      <c r="DW44" s="734"/>
      <c r="DX44" s="735"/>
      <c r="DY44" s="735"/>
      <c r="DZ44" s="735"/>
      <c r="EA44" s="735"/>
      <c r="EB44" s="735"/>
      <c r="EC44" s="736"/>
    </row>
    <row r="45" spans="2:133" ht="11.25" customHeight="1" x14ac:dyDescent="0.2">
      <c r="B45" s="746" t="s">
        <v>347</v>
      </c>
      <c r="C45" s="746"/>
      <c r="D45" s="746"/>
      <c r="E45" s="746"/>
      <c r="F45" s="746"/>
      <c r="G45" s="746"/>
      <c r="H45" s="746"/>
      <c r="I45" s="746"/>
      <c r="J45" s="746"/>
      <c r="K45" s="746"/>
      <c r="L45" s="746"/>
      <c r="M45" s="746"/>
      <c r="N45" s="746"/>
      <c r="O45" s="746"/>
      <c r="P45" s="746"/>
      <c r="Q45" s="746"/>
      <c r="R45" s="746"/>
      <c r="S45" s="746"/>
      <c r="T45" s="746"/>
      <c r="U45" s="746"/>
      <c r="V45" s="746"/>
      <c r="W45" s="746"/>
      <c r="X45" s="746"/>
      <c r="Y45" s="746"/>
      <c r="Z45" s="746"/>
      <c r="AA45" s="746"/>
      <c r="AB45" s="746"/>
      <c r="AC45" s="746"/>
      <c r="AD45" s="746"/>
      <c r="AE45" s="746"/>
      <c r="AF45" s="746"/>
      <c r="AG45" s="746"/>
      <c r="AH45" s="746"/>
      <c r="AI45" s="746"/>
      <c r="AJ45" s="746"/>
      <c r="AK45" s="746"/>
      <c r="AL45" s="746"/>
      <c r="AM45" s="746"/>
      <c r="AN45" s="746"/>
      <c r="AO45" s="746"/>
      <c r="AP45" s="746"/>
      <c r="AQ45" s="746"/>
      <c r="AR45" s="746"/>
      <c r="AS45" s="746"/>
      <c r="AT45" s="746"/>
      <c r="AU45" s="746"/>
      <c r="AV45" s="746"/>
      <c r="AW45" s="746"/>
      <c r="AX45" s="746"/>
      <c r="AY45" s="746"/>
      <c r="AZ45" s="746"/>
      <c r="BA45" s="746"/>
      <c r="BB45" s="746"/>
      <c r="BC45" s="746"/>
      <c r="BD45" s="746"/>
      <c r="BE45" s="746"/>
      <c r="BF45" s="746"/>
      <c r="BG45" s="746"/>
      <c r="BH45" s="746"/>
      <c r="BI45" s="746"/>
      <c r="BJ45" s="746"/>
      <c r="BK45" s="746"/>
      <c r="BL45" s="746"/>
      <c r="BM45" s="746"/>
      <c r="BN45" s="746"/>
      <c r="BO45" s="746"/>
      <c r="BP45" s="746"/>
      <c r="BQ45" s="746"/>
      <c r="BR45" s="746"/>
      <c r="BS45" s="746"/>
      <c r="BT45" s="746"/>
      <c r="BU45" s="746"/>
      <c r="BV45" s="746"/>
      <c r="BW45" s="746"/>
      <c r="BX45" s="746"/>
      <c r="BY45" s="746"/>
      <c r="BZ45" s="746"/>
      <c r="CA45" s="746"/>
      <c r="CB45" s="746"/>
      <c r="CC45" s="747"/>
      <c r="CD45" s="698"/>
      <c r="CE45" s="699"/>
      <c r="CF45" s="657" t="s">
        <v>348</v>
      </c>
      <c r="CG45" s="658"/>
      <c r="CH45" s="658"/>
      <c r="CI45" s="658"/>
      <c r="CJ45" s="658"/>
      <c r="CK45" s="658"/>
      <c r="CL45" s="658"/>
      <c r="CM45" s="658"/>
      <c r="CN45" s="658"/>
      <c r="CO45" s="658"/>
      <c r="CP45" s="658"/>
      <c r="CQ45" s="659"/>
      <c r="CR45" s="660">
        <v>1257063</v>
      </c>
      <c r="CS45" s="692"/>
      <c r="CT45" s="692"/>
      <c r="CU45" s="692"/>
      <c r="CV45" s="692"/>
      <c r="CW45" s="692"/>
      <c r="CX45" s="692"/>
      <c r="CY45" s="693"/>
      <c r="CZ45" s="665">
        <v>3.9</v>
      </c>
      <c r="DA45" s="690"/>
      <c r="DB45" s="690"/>
      <c r="DC45" s="694"/>
      <c r="DD45" s="669">
        <v>380129</v>
      </c>
      <c r="DE45" s="692"/>
      <c r="DF45" s="692"/>
      <c r="DG45" s="692"/>
      <c r="DH45" s="692"/>
      <c r="DI45" s="692"/>
      <c r="DJ45" s="692"/>
      <c r="DK45" s="693"/>
      <c r="DL45" s="743"/>
      <c r="DM45" s="744"/>
      <c r="DN45" s="744"/>
      <c r="DO45" s="744"/>
      <c r="DP45" s="744"/>
      <c r="DQ45" s="744"/>
      <c r="DR45" s="744"/>
      <c r="DS45" s="744"/>
      <c r="DT45" s="744"/>
      <c r="DU45" s="744"/>
      <c r="DV45" s="745"/>
      <c r="DW45" s="734"/>
      <c r="DX45" s="735"/>
      <c r="DY45" s="735"/>
      <c r="DZ45" s="735"/>
      <c r="EA45" s="735"/>
      <c r="EB45" s="735"/>
      <c r="EC45" s="736"/>
    </row>
    <row r="46" spans="2:133" ht="11.25" customHeight="1" x14ac:dyDescent="0.2">
      <c r="B46" s="207"/>
      <c r="CD46" s="698"/>
      <c r="CE46" s="699"/>
      <c r="CF46" s="657" t="s">
        <v>349</v>
      </c>
      <c r="CG46" s="658"/>
      <c r="CH46" s="658"/>
      <c r="CI46" s="658"/>
      <c r="CJ46" s="658"/>
      <c r="CK46" s="658"/>
      <c r="CL46" s="658"/>
      <c r="CM46" s="658"/>
      <c r="CN46" s="658"/>
      <c r="CO46" s="658"/>
      <c r="CP46" s="658"/>
      <c r="CQ46" s="659"/>
      <c r="CR46" s="660">
        <v>3439604</v>
      </c>
      <c r="CS46" s="661"/>
      <c r="CT46" s="661"/>
      <c r="CU46" s="661"/>
      <c r="CV46" s="661"/>
      <c r="CW46" s="661"/>
      <c r="CX46" s="661"/>
      <c r="CY46" s="662"/>
      <c r="CZ46" s="665">
        <v>10.7</v>
      </c>
      <c r="DA46" s="666"/>
      <c r="DB46" s="666"/>
      <c r="DC46" s="672"/>
      <c r="DD46" s="669">
        <v>1698063</v>
      </c>
      <c r="DE46" s="661"/>
      <c r="DF46" s="661"/>
      <c r="DG46" s="661"/>
      <c r="DH46" s="661"/>
      <c r="DI46" s="661"/>
      <c r="DJ46" s="661"/>
      <c r="DK46" s="662"/>
      <c r="DL46" s="743"/>
      <c r="DM46" s="744"/>
      <c r="DN46" s="744"/>
      <c r="DO46" s="744"/>
      <c r="DP46" s="744"/>
      <c r="DQ46" s="744"/>
      <c r="DR46" s="744"/>
      <c r="DS46" s="744"/>
      <c r="DT46" s="744"/>
      <c r="DU46" s="744"/>
      <c r="DV46" s="745"/>
      <c r="DW46" s="734"/>
      <c r="DX46" s="735"/>
      <c r="DY46" s="735"/>
      <c r="DZ46" s="735"/>
      <c r="EA46" s="735"/>
      <c r="EB46" s="735"/>
      <c r="EC46" s="736"/>
    </row>
    <row r="47" spans="2:133" ht="11.25" customHeight="1" x14ac:dyDescent="0.2">
      <c r="B47" s="207"/>
      <c r="CD47" s="698"/>
      <c r="CE47" s="699"/>
      <c r="CF47" s="657" t="s">
        <v>350</v>
      </c>
      <c r="CG47" s="658"/>
      <c r="CH47" s="658"/>
      <c r="CI47" s="658"/>
      <c r="CJ47" s="658"/>
      <c r="CK47" s="658"/>
      <c r="CL47" s="658"/>
      <c r="CM47" s="658"/>
      <c r="CN47" s="658"/>
      <c r="CO47" s="658"/>
      <c r="CP47" s="658"/>
      <c r="CQ47" s="659"/>
      <c r="CR47" s="660">
        <v>196</v>
      </c>
      <c r="CS47" s="692"/>
      <c r="CT47" s="692"/>
      <c r="CU47" s="692"/>
      <c r="CV47" s="692"/>
      <c r="CW47" s="692"/>
      <c r="CX47" s="692"/>
      <c r="CY47" s="693"/>
      <c r="CZ47" s="665">
        <v>0</v>
      </c>
      <c r="DA47" s="690"/>
      <c r="DB47" s="690"/>
      <c r="DC47" s="694"/>
      <c r="DD47" s="669" t="s">
        <v>122</v>
      </c>
      <c r="DE47" s="692"/>
      <c r="DF47" s="692"/>
      <c r="DG47" s="692"/>
      <c r="DH47" s="692"/>
      <c r="DI47" s="692"/>
      <c r="DJ47" s="692"/>
      <c r="DK47" s="693"/>
      <c r="DL47" s="743"/>
      <c r="DM47" s="744"/>
      <c r="DN47" s="744"/>
      <c r="DO47" s="744"/>
      <c r="DP47" s="744"/>
      <c r="DQ47" s="744"/>
      <c r="DR47" s="744"/>
      <c r="DS47" s="744"/>
      <c r="DT47" s="744"/>
      <c r="DU47" s="744"/>
      <c r="DV47" s="745"/>
      <c r="DW47" s="734"/>
      <c r="DX47" s="735"/>
      <c r="DY47" s="735"/>
      <c r="DZ47" s="735"/>
      <c r="EA47" s="735"/>
      <c r="EB47" s="735"/>
      <c r="EC47" s="736"/>
    </row>
    <row r="48" spans="2:133" ht="10.8" x14ac:dyDescent="0.2">
      <c r="B48" s="207"/>
      <c r="CD48" s="700"/>
      <c r="CE48" s="701"/>
      <c r="CF48" s="657" t="s">
        <v>351</v>
      </c>
      <c r="CG48" s="658"/>
      <c r="CH48" s="658"/>
      <c r="CI48" s="658"/>
      <c r="CJ48" s="658"/>
      <c r="CK48" s="658"/>
      <c r="CL48" s="658"/>
      <c r="CM48" s="658"/>
      <c r="CN48" s="658"/>
      <c r="CO48" s="658"/>
      <c r="CP48" s="658"/>
      <c r="CQ48" s="659"/>
      <c r="CR48" s="660" t="s">
        <v>122</v>
      </c>
      <c r="CS48" s="661"/>
      <c r="CT48" s="661"/>
      <c r="CU48" s="661"/>
      <c r="CV48" s="661"/>
      <c r="CW48" s="661"/>
      <c r="CX48" s="661"/>
      <c r="CY48" s="662"/>
      <c r="CZ48" s="665" t="s">
        <v>122</v>
      </c>
      <c r="DA48" s="666"/>
      <c r="DB48" s="666"/>
      <c r="DC48" s="672"/>
      <c r="DD48" s="669" t="s">
        <v>122</v>
      </c>
      <c r="DE48" s="661"/>
      <c r="DF48" s="661"/>
      <c r="DG48" s="661"/>
      <c r="DH48" s="661"/>
      <c r="DI48" s="661"/>
      <c r="DJ48" s="661"/>
      <c r="DK48" s="662"/>
      <c r="DL48" s="743"/>
      <c r="DM48" s="744"/>
      <c r="DN48" s="744"/>
      <c r="DO48" s="744"/>
      <c r="DP48" s="744"/>
      <c r="DQ48" s="744"/>
      <c r="DR48" s="744"/>
      <c r="DS48" s="744"/>
      <c r="DT48" s="744"/>
      <c r="DU48" s="744"/>
      <c r="DV48" s="745"/>
      <c r="DW48" s="734"/>
      <c r="DX48" s="735"/>
      <c r="DY48" s="735"/>
      <c r="DZ48" s="735"/>
      <c r="EA48" s="735"/>
      <c r="EB48" s="735"/>
      <c r="EC48" s="736"/>
    </row>
    <row r="49" spans="2:133" ht="11.25" customHeight="1" x14ac:dyDescent="0.2">
      <c r="B49" s="207"/>
      <c r="CD49" s="681" t="s">
        <v>352</v>
      </c>
      <c r="CE49" s="682"/>
      <c r="CF49" s="682"/>
      <c r="CG49" s="682"/>
      <c r="CH49" s="682"/>
      <c r="CI49" s="682"/>
      <c r="CJ49" s="682"/>
      <c r="CK49" s="682"/>
      <c r="CL49" s="682"/>
      <c r="CM49" s="682"/>
      <c r="CN49" s="682"/>
      <c r="CO49" s="682"/>
      <c r="CP49" s="682"/>
      <c r="CQ49" s="683"/>
      <c r="CR49" s="732">
        <v>32207335</v>
      </c>
      <c r="CS49" s="719"/>
      <c r="CT49" s="719"/>
      <c r="CU49" s="719"/>
      <c r="CV49" s="719"/>
      <c r="CW49" s="719"/>
      <c r="CX49" s="719"/>
      <c r="CY49" s="748"/>
      <c r="CZ49" s="740">
        <v>100</v>
      </c>
      <c r="DA49" s="749"/>
      <c r="DB49" s="749"/>
      <c r="DC49" s="750"/>
      <c r="DD49" s="751">
        <v>24084577</v>
      </c>
      <c r="DE49" s="719"/>
      <c r="DF49" s="719"/>
      <c r="DG49" s="719"/>
      <c r="DH49" s="719"/>
      <c r="DI49" s="719"/>
      <c r="DJ49" s="719"/>
      <c r="DK49" s="748"/>
      <c r="DL49" s="752"/>
      <c r="DM49" s="753"/>
      <c r="DN49" s="753"/>
      <c r="DO49" s="753"/>
      <c r="DP49" s="753"/>
      <c r="DQ49" s="753"/>
      <c r="DR49" s="753"/>
      <c r="DS49" s="753"/>
      <c r="DT49" s="753"/>
      <c r="DU49" s="753"/>
      <c r="DV49" s="754"/>
      <c r="DW49" s="755"/>
      <c r="DX49" s="756"/>
      <c r="DY49" s="756"/>
      <c r="DZ49" s="756"/>
      <c r="EA49" s="756"/>
      <c r="EB49" s="756"/>
      <c r="EC49" s="757"/>
    </row>
  </sheetData>
  <sheetProtection algorithmName="SHA-512" hashValue="YnO7V8Tvb5xOWup1ZnQH+MvTq2LYevFXlXn1K4dfUkbpaqbRx1XijZOJjyZ4IcBYx17qtjNR67EBudxR/SFHNA==" saltValue="JkIaYwn7HV2AdcHH+hPO9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8" t="s">
        <v>353</v>
      </c>
      <c r="B2" s="758"/>
      <c r="C2" s="758"/>
      <c r="D2" s="758"/>
      <c r="E2" s="758"/>
      <c r="F2" s="758"/>
      <c r="G2" s="758"/>
      <c r="H2" s="758"/>
      <c r="I2" s="758"/>
      <c r="J2" s="758"/>
      <c r="K2" s="758"/>
      <c r="L2" s="758"/>
      <c r="M2" s="758"/>
      <c r="N2" s="758"/>
      <c r="O2" s="758"/>
      <c r="P2" s="758"/>
      <c r="Q2" s="758"/>
      <c r="R2" s="758"/>
      <c r="S2" s="758"/>
      <c r="T2" s="758"/>
      <c r="U2" s="758"/>
      <c r="V2" s="758"/>
      <c r="W2" s="758"/>
      <c r="X2" s="758"/>
      <c r="Y2" s="758"/>
      <c r="Z2" s="758"/>
      <c r="AA2" s="758"/>
      <c r="AB2" s="758"/>
      <c r="AC2" s="758"/>
      <c r="AD2" s="758"/>
      <c r="AE2" s="758"/>
      <c r="AF2" s="758"/>
      <c r="AG2" s="758"/>
      <c r="AH2" s="758"/>
      <c r="AI2" s="758"/>
      <c r="AJ2" s="758"/>
      <c r="AK2" s="758"/>
      <c r="AL2" s="758"/>
      <c r="AM2" s="758"/>
      <c r="AN2" s="758"/>
      <c r="AO2" s="758"/>
      <c r="AP2" s="758"/>
      <c r="AQ2" s="758"/>
      <c r="AR2" s="758"/>
      <c r="AS2" s="758"/>
      <c r="AT2" s="758"/>
      <c r="AU2" s="758"/>
      <c r="AV2" s="758"/>
      <c r="AW2" s="758"/>
      <c r="AX2" s="758"/>
      <c r="AY2" s="758"/>
      <c r="AZ2" s="758"/>
      <c r="BA2" s="758"/>
      <c r="BB2" s="758"/>
      <c r="BC2" s="758"/>
      <c r="BD2" s="758"/>
      <c r="BE2" s="758"/>
      <c r="BF2" s="758"/>
      <c r="BG2" s="758"/>
      <c r="BH2" s="758"/>
      <c r="BI2" s="75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9" t="s">
        <v>354</v>
      </c>
      <c r="DK2" s="760"/>
      <c r="DL2" s="760"/>
      <c r="DM2" s="760"/>
      <c r="DN2" s="760"/>
      <c r="DO2" s="761"/>
      <c r="DP2" s="210"/>
      <c r="DQ2" s="759" t="s">
        <v>355</v>
      </c>
      <c r="DR2" s="760"/>
      <c r="DS2" s="760"/>
      <c r="DT2" s="760"/>
      <c r="DU2" s="760"/>
      <c r="DV2" s="760"/>
      <c r="DW2" s="760"/>
      <c r="DX2" s="760"/>
      <c r="DY2" s="760"/>
      <c r="DZ2" s="76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2" t="s">
        <v>356</v>
      </c>
      <c r="B4" s="762"/>
      <c r="C4" s="762"/>
      <c r="D4" s="762"/>
      <c r="E4" s="762"/>
      <c r="F4" s="762"/>
      <c r="G4" s="762"/>
      <c r="H4" s="762"/>
      <c r="I4" s="762"/>
      <c r="J4" s="762"/>
      <c r="K4" s="762"/>
      <c r="L4" s="762"/>
      <c r="M4" s="762"/>
      <c r="N4" s="762"/>
      <c r="O4" s="762"/>
      <c r="P4" s="762"/>
      <c r="Q4" s="762"/>
      <c r="R4" s="762"/>
      <c r="S4" s="762"/>
      <c r="T4" s="762"/>
      <c r="U4" s="762"/>
      <c r="V4" s="762"/>
      <c r="W4" s="762"/>
      <c r="X4" s="762"/>
      <c r="Y4" s="762"/>
      <c r="Z4" s="762"/>
      <c r="AA4" s="762"/>
      <c r="AB4" s="762"/>
      <c r="AC4" s="762"/>
      <c r="AD4" s="762"/>
      <c r="AE4" s="762"/>
      <c r="AF4" s="762"/>
      <c r="AG4" s="762"/>
      <c r="AH4" s="762"/>
      <c r="AI4" s="762"/>
      <c r="AJ4" s="762"/>
      <c r="AK4" s="762"/>
      <c r="AL4" s="762"/>
      <c r="AM4" s="762"/>
      <c r="AN4" s="762"/>
      <c r="AO4" s="762"/>
      <c r="AP4" s="762"/>
      <c r="AQ4" s="762"/>
      <c r="AR4" s="762"/>
      <c r="AS4" s="762"/>
      <c r="AT4" s="762"/>
      <c r="AU4" s="762"/>
      <c r="AV4" s="762"/>
      <c r="AW4" s="762"/>
      <c r="AX4" s="762"/>
      <c r="AY4" s="762"/>
      <c r="AZ4" s="214"/>
      <c r="BA4" s="214"/>
      <c r="BB4" s="214"/>
      <c r="BC4" s="214"/>
      <c r="BD4" s="214"/>
      <c r="BE4" s="215"/>
      <c r="BF4" s="215"/>
      <c r="BG4" s="215"/>
      <c r="BH4" s="215"/>
      <c r="BI4" s="215"/>
      <c r="BJ4" s="215"/>
      <c r="BK4" s="215"/>
      <c r="BL4" s="215"/>
      <c r="BM4" s="215"/>
      <c r="BN4" s="215"/>
      <c r="BO4" s="215"/>
      <c r="BP4" s="215"/>
      <c r="BQ4" s="763" t="s">
        <v>357</v>
      </c>
      <c r="BR4" s="763"/>
      <c r="BS4" s="763"/>
      <c r="BT4" s="763"/>
      <c r="BU4" s="763"/>
      <c r="BV4" s="763"/>
      <c r="BW4" s="763"/>
      <c r="BX4" s="763"/>
      <c r="BY4" s="763"/>
      <c r="BZ4" s="763"/>
      <c r="CA4" s="763"/>
      <c r="CB4" s="763"/>
      <c r="CC4" s="763"/>
      <c r="CD4" s="763"/>
      <c r="CE4" s="763"/>
      <c r="CF4" s="763"/>
      <c r="CG4" s="763"/>
      <c r="CH4" s="763"/>
      <c r="CI4" s="763"/>
      <c r="CJ4" s="763"/>
      <c r="CK4" s="763"/>
      <c r="CL4" s="763"/>
      <c r="CM4" s="763"/>
      <c r="CN4" s="763"/>
      <c r="CO4" s="763"/>
      <c r="CP4" s="763"/>
      <c r="CQ4" s="763"/>
      <c r="CR4" s="763"/>
      <c r="CS4" s="763"/>
      <c r="CT4" s="763"/>
      <c r="CU4" s="763"/>
      <c r="CV4" s="763"/>
      <c r="CW4" s="763"/>
      <c r="CX4" s="763"/>
      <c r="CY4" s="763"/>
      <c r="CZ4" s="763"/>
      <c r="DA4" s="763"/>
      <c r="DB4" s="763"/>
      <c r="DC4" s="763"/>
      <c r="DD4" s="763"/>
      <c r="DE4" s="763"/>
      <c r="DF4" s="763"/>
      <c r="DG4" s="763"/>
      <c r="DH4" s="763"/>
      <c r="DI4" s="763"/>
      <c r="DJ4" s="763"/>
      <c r="DK4" s="763"/>
      <c r="DL4" s="763"/>
      <c r="DM4" s="763"/>
      <c r="DN4" s="763"/>
      <c r="DO4" s="763"/>
      <c r="DP4" s="763"/>
      <c r="DQ4" s="763"/>
      <c r="DR4" s="763"/>
      <c r="DS4" s="763"/>
      <c r="DT4" s="763"/>
      <c r="DU4" s="763"/>
      <c r="DV4" s="763"/>
      <c r="DW4" s="763"/>
      <c r="DX4" s="763"/>
      <c r="DY4" s="763"/>
      <c r="DZ4" s="763"/>
      <c r="EA4" s="217"/>
    </row>
    <row r="5" spans="1:131" s="218" customFormat="1" ht="26.25" customHeight="1" x14ac:dyDescent="0.2">
      <c r="A5" s="764" t="s">
        <v>358</v>
      </c>
      <c r="B5" s="765"/>
      <c r="C5" s="765"/>
      <c r="D5" s="765"/>
      <c r="E5" s="765"/>
      <c r="F5" s="765"/>
      <c r="G5" s="765"/>
      <c r="H5" s="765"/>
      <c r="I5" s="765"/>
      <c r="J5" s="765"/>
      <c r="K5" s="765"/>
      <c r="L5" s="765"/>
      <c r="M5" s="765"/>
      <c r="N5" s="765"/>
      <c r="O5" s="765"/>
      <c r="P5" s="766"/>
      <c r="Q5" s="770" t="s">
        <v>359</v>
      </c>
      <c r="R5" s="771"/>
      <c r="S5" s="771"/>
      <c r="T5" s="771"/>
      <c r="U5" s="772"/>
      <c r="V5" s="770" t="s">
        <v>360</v>
      </c>
      <c r="W5" s="771"/>
      <c r="X5" s="771"/>
      <c r="Y5" s="771"/>
      <c r="Z5" s="772"/>
      <c r="AA5" s="770" t="s">
        <v>361</v>
      </c>
      <c r="AB5" s="771"/>
      <c r="AC5" s="771"/>
      <c r="AD5" s="771"/>
      <c r="AE5" s="771"/>
      <c r="AF5" s="776" t="s">
        <v>362</v>
      </c>
      <c r="AG5" s="771"/>
      <c r="AH5" s="771"/>
      <c r="AI5" s="771"/>
      <c r="AJ5" s="777"/>
      <c r="AK5" s="771" t="s">
        <v>363</v>
      </c>
      <c r="AL5" s="771"/>
      <c r="AM5" s="771"/>
      <c r="AN5" s="771"/>
      <c r="AO5" s="772"/>
      <c r="AP5" s="770" t="s">
        <v>364</v>
      </c>
      <c r="AQ5" s="771"/>
      <c r="AR5" s="771"/>
      <c r="AS5" s="771"/>
      <c r="AT5" s="772"/>
      <c r="AU5" s="770" t="s">
        <v>365</v>
      </c>
      <c r="AV5" s="771"/>
      <c r="AW5" s="771"/>
      <c r="AX5" s="771"/>
      <c r="AY5" s="777"/>
      <c r="AZ5" s="214"/>
      <c r="BA5" s="214"/>
      <c r="BB5" s="214"/>
      <c r="BC5" s="214"/>
      <c r="BD5" s="214"/>
      <c r="BE5" s="215"/>
      <c r="BF5" s="215"/>
      <c r="BG5" s="215"/>
      <c r="BH5" s="215"/>
      <c r="BI5" s="215"/>
      <c r="BJ5" s="215"/>
      <c r="BK5" s="215"/>
      <c r="BL5" s="215"/>
      <c r="BM5" s="215"/>
      <c r="BN5" s="215"/>
      <c r="BO5" s="215"/>
      <c r="BP5" s="215"/>
      <c r="BQ5" s="764" t="s">
        <v>366</v>
      </c>
      <c r="BR5" s="765"/>
      <c r="BS5" s="765"/>
      <c r="BT5" s="765"/>
      <c r="BU5" s="765"/>
      <c r="BV5" s="765"/>
      <c r="BW5" s="765"/>
      <c r="BX5" s="765"/>
      <c r="BY5" s="765"/>
      <c r="BZ5" s="765"/>
      <c r="CA5" s="765"/>
      <c r="CB5" s="765"/>
      <c r="CC5" s="765"/>
      <c r="CD5" s="765"/>
      <c r="CE5" s="765"/>
      <c r="CF5" s="765"/>
      <c r="CG5" s="766"/>
      <c r="CH5" s="770" t="s">
        <v>367</v>
      </c>
      <c r="CI5" s="771"/>
      <c r="CJ5" s="771"/>
      <c r="CK5" s="771"/>
      <c r="CL5" s="772"/>
      <c r="CM5" s="770" t="s">
        <v>368</v>
      </c>
      <c r="CN5" s="771"/>
      <c r="CO5" s="771"/>
      <c r="CP5" s="771"/>
      <c r="CQ5" s="772"/>
      <c r="CR5" s="770" t="s">
        <v>369</v>
      </c>
      <c r="CS5" s="771"/>
      <c r="CT5" s="771"/>
      <c r="CU5" s="771"/>
      <c r="CV5" s="772"/>
      <c r="CW5" s="770" t="s">
        <v>370</v>
      </c>
      <c r="CX5" s="771"/>
      <c r="CY5" s="771"/>
      <c r="CZ5" s="771"/>
      <c r="DA5" s="772"/>
      <c r="DB5" s="770" t="s">
        <v>371</v>
      </c>
      <c r="DC5" s="771"/>
      <c r="DD5" s="771"/>
      <c r="DE5" s="771"/>
      <c r="DF5" s="772"/>
      <c r="DG5" s="800" t="s">
        <v>372</v>
      </c>
      <c r="DH5" s="801"/>
      <c r="DI5" s="801"/>
      <c r="DJ5" s="801"/>
      <c r="DK5" s="802"/>
      <c r="DL5" s="800" t="s">
        <v>373</v>
      </c>
      <c r="DM5" s="801"/>
      <c r="DN5" s="801"/>
      <c r="DO5" s="801"/>
      <c r="DP5" s="802"/>
      <c r="DQ5" s="770" t="s">
        <v>374</v>
      </c>
      <c r="DR5" s="771"/>
      <c r="DS5" s="771"/>
      <c r="DT5" s="771"/>
      <c r="DU5" s="772"/>
      <c r="DV5" s="770" t="s">
        <v>365</v>
      </c>
      <c r="DW5" s="771"/>
      <c r="DX5" s="771"/>
      <c r="DY5" s="771"/>
      <c r="DZ5" s="777"/>
      <c r="EA5" s="217"/>
    </row>
    <row r="6" spans="1:131" s="218" customFormat="1" ht="26.25" customHeight="1" thickBot="1" x14ac:dyDescent="0.25">
      <c r="A6" s="767"/>
      <c r="B6" s="768"/>
      <c r="C6" s="768"/>
      <c r="D6" s="768"/>
      <c r="E6" s="768"/>
      <c r="F6" s="768"/>
      <c r="G6" s="768"/>
      <c r="H6" s="768"/>
      <c r="I6" s="768"/>
      <c r="J6" s="768"/>
      <c r="K6" s="768"/>
      <c r="L6" s="768"/>
      <c r="M6" s="768"/>
      <c r="N6" s="768"/>
      <c r="O6" s="768"/>
      <c r="P6" s="769"/>
      <c r="Q6" s="773"/>
      <c r="R6" s="774"/>
      <c r="S6" s="774"/>
      <c r="T6" s="774"/>
      <c r="U6" s="775"/>
      <c r="V6" s="773"/>
      <c r="W6" s="774"/>
      <c r="X6" s="774"/>
      <c r="Y6" s="774"/>
      <c r="Z6" s="775"/>
      <c r="AA6" s="773"/>
      <c r="AB6" s="774"/>
      <c r="AC6" s="774"/>
      <c r="AD6" s="774"/>
      <c r="AE6" s="774"/>
      <c r="AF6" s="778"/>
      <c r="AG6" s="774"/>
      <c r="AH6" s="774"/>
      <c r="AI6" s="774"/>
      <c r="AJ6" s="779"/>
      <c r="AK6" s="774"/>
      <c r="AL6" s="774"/>
      <c r="AM6" s="774"/>
      <c r="AN6" s="774"/>
      <c r="AO6" s="775"/>
      <c r="AP6" s="773"/>
      <c r="AQ6" s="774"/>
      <c r="AR6" s="774"/>
      <c r="AS6" s="774"/>
      <c r="AT6" s="775"/>
      <c r="AU6" s="773"/>
      <c r="AV6" s="774"/>
      <c r="AW6" s="774"/>
      <c r="AX6" s="774"/>
      <c r="AY6" s="779"/>
      <c r="AZ6" s="214"/>
      <c r="BA6" s="214"/>
      <c r="BB6" s="214"/>
      <c r="BC6" s="214"/>
      <c r="BD6" s="214"/>
      <c r="BE6" s="215"/>
      <c r="BF6" s="215"/>
      <c r="BG6" s="215"/>
      <c r="BH6" s="215"/>
      <c r="BI6" s="215"/>
      <c r="BJ6" s="215"/>
      <c r="BK6" s="215"/>
      <c r="BL6" s="215"/>
      <c r="BM6" s="215"/>
      <c r="BN6" s="215"/>
      <c r="BO6" s="215"/>
      <c r="BP6" s="215"/>
      <c r="BQ6" s="767"/>
      <c r="BR6" s="768"/>
      <c r="BS6" s="768"/>
      <c r="BT6" s="768"/>
      <c r="BU6" s="768"/>
      <c r="BV6" s="768"/>
      <c r="BW6" s="768"/>
      <c r="BX6" s="768"/>
      <c r="BY6" s="768"/>
      <c r="BZ6" s="768"/>
      <c r="CA6" s="768"/>
      <c r="CB6" s="768"/>
      <c r="CC6" s="768"/>
      <c r="CD6" s="768"/>
      <c r="CE6" s="768"/>
      <c r="CF6" s="768"/>
      <c r="CG6" s="769"/>
      <c r="CH6" s="773"/>
      <c r="CI6" s="774"/>
      <c r="CJ6" s="774"/>
      <c r="CK6" s="774"/>
      <c r="CL6" s="775"/>
      <c r="CM6" s="773"/>
      <c r="CN6" s="774"/>
      <c r="CO6" s="774"/>
      <c r="CP6" s="774"/>
      <c r="CQ6" s="775"/>
      <c r="CR6" s="773"/>
      <c r="CS6" s="774"/>
      <c r="CT6" s="774"/>
      <c r="CU6" s="774"/>
      <c r="CV6" s="775"/>
      <c r="CW6" s="773"/>
      <c r="CX6" s="774"/>
      <c r="CY6" s="774"/>
      <c r="CZ6" s="774"/>
      <c r="DA6" s="775"/>
      <c r="DB6" s="773"/>
      <c r="DC6" s="774"/>
      <c r="DD6" s="774"/>
      <c r="DE6" s="774"/>
      <c r="DF6" s="775"/>
      <c r="DG6" s="803"/>
      <c r="DH6" s="804"/>
      <c r="DI6" s="804"/>
      <c r="DJ6" s="804"/>
      <c r="DK6" s="805"/>
      <c r="DL6" s="803"/>
      <c r="DM6" s="804"/>
      <c r="DN6" s="804"/>
      <c r="DO6" s="804"/>
      <c r="DP6" s="805"/>
      <c r="DQ6" s="773"/>
      <c r="DR6" s="774"/>
      <c r="DS6" s="774"/>
      <c r="DT6" s="774"/>
      <c r="DU6" s="775"/>
      <c r="DV6" s="773"/>
      <c r="DW6" s="774"/>
      <c r="DX6" s="774"/>
      <c r="DY6" s="774"/>
      <c r="DZ6" s="779"/>
      <c r="EA6" s="217"/>
    </row>
    <row r="7" spans="1:131" s="218" customFormat="1" ht="26.25" customHeight="1" thickTop="1" x14ac:dyDescent="0.2">
      <c r="A7" s="219">
        <v>1</v>
      </c>
      <c r="B7" s="786" t="s">
        <v>375</v>
      </c>
      <c r="C7" s="787"/>
      <c r="D7" s="787"/>
      <c r="E7" s="787"/>
      <c r="F7" s="787"/>
      <c r="G7" s="787"/>
      <c r="H7" s="787"/>
      <c r="I7" s="787"/>
      <c r="J7" s="787"/>
      <c r="K7" s="787"/>
      <c r="L7" s="787"/>
      <c r="M7" s="787"/>
      <c r="N7" s="787"/>
      <c r="O7" s="787"/>
      <c r="P7" s="788"/>
      <c r="Q7" s="789">
        <v>35769</v>
      </c>
      <c r="R7" s="790"/>
      <c r="S7" s="790"/>
      <c r="T7" s="790"/>
      <c r="U7" s="790"/>
      <c r="V7" s="790">
        <v>32215</v>
      </c>
      <c r="W7" s="790"/>
      <c r="X7" s="790"/>
      <c r="Y7" s="790"/>
      <c r="Z7" s="790"/>
      <c r="AA7" s="790">
        <v>3554</v>
      </c>
      <c r="AB7" s="790"/>
      <c r="AC7" s="790"/>
      <c r="AD7" s="790"/>
      <c r="AE7" s="791"/>
      <c r="AF7" s="792">
        <v>2513</v>
      </c>
      <c r="AG7" s="793"/>
      <c r="AH7" s="793"/>
      <c r="AI7" s="793"/>
      <c r="AJ7" s="794"/>
      <c r="AK7" s="795">
        <v>4028</v>
      </c>
      <c r="AL7" s="796"/>
      <c r="AM7" s="796"/>
      <c r="AN7" s="796"/>
      <c r="AO7" s="796"/>
      <c r="AP7" s="796">
        <v>6160</v>
      </c>
      <c r="AQ7" s="796"/>
      <c r="AR7" s="796"/>
      <c r="AS7" s="796"/>
      <c r="AT7" s="796"/>
      <c r="AU7" s="797"/>
      <c r="AV7" s="797"/>
      <c r="AW7" s="797"/>
      <c r="AX7" s="797"/>
      <c r="AY7" s="798"/>
      <c r="AZ7" s="214"/>
      <c r="BA7" s="214"/>
      <c r="BB7" s="214"/>
      <c r="BC7" s="214"/>
      <c r="BD7" s="214"/>
      <c r="BE7" s="215"/>
      <c r="BF7" s="215"/>
      <c r="BG7" s="215"/>
      <c r="BH7" s="215"/>
      <c r="BI7" s="215"/>
      <c r="BJ7" s="215"/>
      <c r="BK7" s="215"/>
      <c r="BL7" s="215"/>
      <c r="BM7" s="215"/>
      <c r="BN7" s="215"/>
      <c r="BO7" s="215"/>
      <c r="BP7" s="215"/>
      <c r="BQ7" s="219">
        <v>1</v>
      </c>
      <c r="BR7" s="220"/>
      <c r="BS7" s="783" t="s">
        <v>552</v>
      </c>
      <c r="BT7" s="784"/>
      <c r="BU7" s="784"/>
      <c r="BV7" s="784"/>
      <c r="BW7" s="784"/>
      <c r="BX7" s="784"/>
      <c r="BY7" s="784"/>
      <c r="BZ7" s="784"/>
      <c r="CA7" s="784"/>
      <c r="CB7" s="784"/>
      <c r="CC7" s="784"/>
      <c r="CD7" s="784"/>
      <c r="CE7" s="784"/>
      <c r="CF7" s="784"/>
      <c r="CG7" s="799"/>
      <c r="CH7" s="780">
        <v>427</v>
      </c>
      <c r="CI7" s="781"/>
      <c r="CJ7" s="781"/>
      <c r="CK7" s="781"/>
      <c r="CL7" s="782"/>
      <c r="CM7" s="780">
        <v>1634</v>
      </c>
      <c r="CN7" s="781"/>
      <c r="CO7" s="781"/>
      <c r="CP7" s="781"/>
      <c r="CQ7" s="782"/>
      <c r="CR7" s="780">
        <v>6</v>
      </c>
      <c r="CS7" s="781"/>
      <c r="CT7" s="781"/>
      <c r="CU7" s="781"/>
      <c r="CV7" s="782"/>
      <c r="CW7" s="780" t="s">
        <v>545</v>
      </c>
      <c r="CX7" s="781"/>
      <c r="CY7" s="781"/>
      <c r="CZ7" s="781"/>
      <c r="DA7" s="782"/>
      <c r="DB7" s="780">
        <v>484</v>
      </c>
      <c r="DC7" s="781"/>
      <c r="DD7" s="781"/>
      <c r="DE7" s="781"/>
      <c r="DF7" s="782"/>
      <c r="DG7" s="780" t="s">
        <v>545</v>
      </c>
      <c r="DH7" s="781"/>
      <c r="DI7" s="781"/>
      <c r="DJ7" s="781"/>
      <c r="DK7" s="782"/>
      <c r="DL7" s="780" t="s">
        <v>545</v>
      </c>
      <c r="DM7" s="781"/>
      <c r="DN7" s="781"/>
      <c r="DO7" s="781"/>
      <c r="DP7" s="782"/>
      <c r="DQ7" s="780" t="s">
        <v>545</v>
      </c>
      <c r="DR7" s="781"/>
      <c r="DS7" s="781"/>
      <c r="DT7" s="781"/>
      <c r="DU7" s="782"/>
      <c r="DV7" s="783"/>
      <c r="DW7" s="784"/>
      <c r="DX7" s="784"/>
      <c r="DY7" s="784"/>
      <c r="DZ7" s="785"/>
      <c r="EA7" s="217"/>
    </row>
    <row r="8" spans="1:131" s="218" customFormat="1" ht="26.25" customHeight="1" x14ac:dyDescent="0.2">
      <c r="A8" s="221">
        <v>2</v>
      </c>
      <c r="B8" s="817"/>
      <c r="C8" s="818"/>
      <c r="D8" s="818"/>
      <c r="E8" s="818"/>
      <c r="F8" s="818"/>
      <c r="G8" s="818"/>
      <c r="H8" s="818"/>
      <c r="I8" s="818"/>
      <c r="J8" s="818"/>
      <c r="K8" s="818"/>
      <c r="L8" s="818"/>
      <c r="M8" s="818"/>
      <c r="N8" s="818"/>
      <c r="O8" s="818"/>
      <c r="P8" s="819"/>
      <c r="Q8" s="820"/>
      <c r="R8" s="821"/>
      <c r="S8" s="821"/>
      <c r="T8" s="821"/>
      <c r="U8" s="821"/>
      <c r="V8" s="821"/>
      <c r="W8" s="821"/>
      <c r="X8" s="821"/>
      <c r="Y8" s="821"/>
      <c r="Z8" s="821"/>
      <c r="AA8" s="821"/>
      <c r="AB8" s="821"/>
      <c r="AC8" s="821"/>
      <c r="AD8" s="821"/>
      <c r="AE8" s="822"/>
      <c r="AF8" s="823"/>
      <c r="AG8" s="824"/>
      <c r="AH8" s="824"/>
      <c r="AI8" s="824"/>
      <c r="AJ8" s="825"/>
      <c r="AK8" s="806"/>
      <c r="AL8" s="807"/>
      <c r="AM8" s="807"/>
      <c r="AN8" s="807"/>
      <c r="AO8" s="807"/>
      <c r="AP8" s="807"/>
      <c r="AQ8" s="807"/>
      <c r="AR8" s="807"/>
      <c r="AS8" s="807"/>
      <c r="AT8" s="807"/>
      <c r="AU8" s="808"/>
      <c r="AV8" s="808"/>
      <c r="AW8" s="808"/>
      <c r="AX8" s="808"/>
      <c r="AY8" s="809"/>
      <c r="AZ8" s="214"/>
      <c r="BA8" s="214"/>
      <c r="BB8" s="214"/>
      <c r="BC8" s="214"/>
      <c r="BD8" s="214"/>
      <c r="BE8" s="215"/>
      <c r="BF8" s="215"/>
      <c r="BG8" s="215"/>
      <c r="BH8" s="215"/>
      <c r="BI8" s="215"/>
      <c r="BJ8" s="215"/>
      <c r="BK8" s="215"/>
      <c r="BL8" s="215"/>
      <c r="BM8" s="215"/>
      <c r="BN8" s="215"/>
      <c r="BO8" s="215"/>
      <c r="BP8" s="215"/>
      <c r="BQ8" s="221">
        <v>2</v>
      </c>
      <c r="BR8" s="222"/>
      <c r="BS8" s="810" t="s">
        <v>553</v>
      </c>
      <c r="BT8" s="811"/>
      <c r="BU8" s="811"/>
      <c r="BV8" s="811"/>
      <c r="BW8" s="811"/>
      <c r="BX8" s="811"/>
      <c r="BY8" s="811"/>
      <c r="BZ8" s="811"/>
      <c r="CA8" s="811"/>
      <c r="CB8" s="811"/>
      <c r="CC8" s="811"/>
      <c r="CD8" s="811"/>
      <c r="CE8" s="811"/>
      <c r="CF8" s="811"/>
      <c r="CG8" s="812"/>
      <c r="CH8" s="813" t="s">
        <v>545</v>
      </c>
      <c r="CI8" s="814"/>
      <c r="CJ8" s="814"/>
      <c r="CK8" s="814"/>
      <c r="CL8" s="815"/>
      <c r="CM8" s="813" t="s">
        <v>545</v>
      </c>
      <c r="CN8" s="814"/>
      <c r="CO8" s="814"/>
      <c r="CP8" s="814"/>
      <c r="CQ8" s="815"/>
      <c r="CR8" s="813">
        <v>3</v>
      </c>
      <c r="CS8" s="814"/>
      <c r="CT8" s="814"/>
      <c r="CU8" s="814"/>
      <c r="CV8" s="815"/>
      <c r="CW8" s="813" t="s">
        <v>545</v>
      </c>
      <c r="CX8" s="814"/>
      <c r="CY8" s="814"/>
      <c r="CZ8" s="814"/>
      <c r="DA8" s="815"/>
      <c r="DB8" s="813" t="s">
        <v>545</v>
      </c>
      <c r="DC8" s="814"/>
      <c r="DD8" s="814"/>
      <c r="DE8" s="814"/>
      <c r="DF8" s="815"/>
      <c r="DG8" s="813" t="s">
        <v>545</v>
      </c>
      <c r="DH8" s="814"/>
      <c r="DI8" s="814"/>
      <c r="DJ8" s="814"/>
      <c r="DK8" s="815"/>
      <c r="DL8" s="813" t="s">
        <v>545</v>
      </c>
      <c r="DM8" s="814"/>
      <c r="DN8" s="814"/>
      <c r="DO8" s="814"/>
      <c r="DP8" s="815"/>
      <c r="DQ8" s="813" t="s">
        <v>545</v>
      </c>
      <c r="DR8" s="814"/>
      <c r="DS8" s="814"/>
      <c r="DT8" s="814"/>
      <c r="DU8" s="815"/>
      <c r="DV8" s="810" t="s">
        <v>559</v>
      </c>
      <c r="DW8" s="811"/>
      <c r="DX8" s="811"/>
      <c r="DY8" s="811"/>
      <c r="DZ8" s="816"/>
      <c r="EA8" s="217"/>
    </row>
    <row r="9" spans="1:131" s="218" customFormat="1" ht="26.25" customHeight="1" x14ac:dyDescent="0.2">
      <c r="A9" s="221">
        <v>3</v>
      </c>
      <c r="B9" s="817"/>
      <c r="C9" s="818"/>
      <c r="D9" s="818"/>
      <c r="E9" s="818"/>
      <c r="F9" s="818"/>
      <c r="G9" s="818"/>
      <c r="H9" s="818"/>
      <c r="I9" s="818"/>
      <c r="J9" s="818"/>
      <c r="K9" s="818"/>
      <c r="L9" s="818"/>
      <c r="M9" s="818"/>
      <c r="N9" s="818"/>
      <c r="O9" s="818"/>
      <c r="P9" s="819"/>
      <c r="Q9" s="820"/>
      <c r="R9" s="821"/>
      <c r="S9" s="821"/>
      <c r="T9" s="821"/>
      <c r="U9" s="821"/>
      <c r="V9" s="821"/>
      <c r="W9" s="821"/>
      <c r="X9" s="821"/>
      <c r="Y9" s="821"/>
      <c r="Z9" s="821"/>
      <c r="AA9" s="821"/>
      <c r="AB9" s="821"/>
      <c r="AC9" s="821"/>
      <c r="AD9" s="821"/>
      <c r="AE9" s="822"/>
      <c r="AF9" s="823"/>
      <c r="AG9" s="824"/>
      <c r="AH9" s="824"/>
      <c r="AI9" s="824"/>
      <c r="AJ9" s="825"/>
      <c r="AK9" s="806"/>
      <c r="AL9" s="807"/>
      <c r="AM9" s="807"/>
      <c r="AN9" s="807"/>
      <c r="AO9" s="807"/>
      <c r="AP9" s="807"/>
      <c r="AQ9" s="807"/>
      <c r="AR9" s="807"/>
      <c r="AS9" s="807"/>
      <c r="AT9" s="807"/>
      <c r="AU9" s="808"/>
      <c r="AV9" s="808"/>
      <c r="AW9" s="808"/>
      <c r="AX9" s="808"/>
      <c r="AY9" s="809"/>
      <c r="AZ9" s="214"/>
      <c r="BA9" s="214"/>
      <c r="BB9" s="214"/>
      <c r="BC9" s="214"/>
      <c r="BD9" s="214"/>
      <c r="BE9" s="215"/>
      <c r="BF9" s="215"/>
      <c r="BG9" s="215"/>
      <c r="BH9" s="215"/>
      <c r="BI9" s="215"/>
      <c r="BJ9" s="215"/>
      <c r="BK9" s="215"/>
      <c r="BL9" s="215"/>
      <c r="BM9" s="215"/>
      <c r="BN9" s="215"/>
      <c r="BO9" s="215"/>
      <c r="BP9" s="215"/>
      <c r="BQ9" s="221">
        <v>3</v>
      </c>
      <c r="BR9" s="222"/>
      <c r="BS9" s="810"/>
      <c r="BT9" s="811"/>
      <c r="BU9" s="811"/>
      <c r="BV9" s="811"/>
      <c r="BW9" s="811"/>
      <c r="BX9" s="811"/>
      <c r="BY9" s="811"/>
      <c r="BZ9" s="811"/>
      <c r="CA9" s="811"/>
      <c r="CB9" s="811"/>
      <c r="CC9" s="811"/>
      <c r="CD9" s="811"/>
      <c r="CE9" s="811"/>
      <c r="CF9" s="811"/>
      <c r="CG9" s="812"/>
      <c r="CH9" s="813"/>
      <c r="CI9" s="814"/>
      <c r="CJ9" s="814"/>
      <c r="CK9" s="814"/>
      <c r="CL9" s="815"/>
      <c r="CM9" s="813"/>
      <c r="CN9" s="814"/>
      <c r="CO9" s="814"/>
      <c r="CP9" s="814"/>
      <c r="CQ9" s="815"/>
      <c r="CR9" s="813"/>
      <c r="CS9" s="814"/>
      <c r="CT9" s="814"/>
      <c r="CU9" s="814"/>
      <c r="CV9" s="815"/>
      <c r="CW9" s="813"/>
      <c r="CX9" s="814"/>
      <c r="CY9" s="814"/>
      <c r="CZ9" s="814"/>
      <c r="DA9" s="815"/>
      <c r="DB9" s="813"/>
      <c r="DC9" s="814"/>
      <c r="DD9" s="814"/>
      <c r="DE9" s="814"/>
      <c r="DF9" s="815"/>
      <c r="DG9" s="813"/>
      <c r="DH9" s="814"/>
      <c r="DI9" s="814"/>
      <c r="DJ9" s="814"/>
      <c r="DK9" s="815"/>
      <c r="DL9" s="813"/>
      <c r="DM9" s="814"/>
      <c r="DN9" s="814"/>
      <c r="DO9" s="814"/>
      <c r="DP9" s="815"/>
      <c r="DQ9" s="813"/>
      <c r="DR9" s="814"/>
      <c r="DS9" s="814"/>
      <c r="DT9" s="814"/>
      <c r="DU9" s="815"/>
      <c r="DV9" s="810"/>
      <c r="DW9" s="811"/>
      <c r="DX9" s="811"/>
      <c r="DY9" s="811"/>
      <c r="DZ9" s="816"/>
      <c r="EA9" s="217"/>
    </row>
    <row r="10" spans="1:131" s="218" customFormat="1" ht="26.25" customHeight="1" x14ac:dyDescent="0.2">
      <c r="A10" s="221">
        <v>4</v>
      </c>
      <c r="B10" s="817"/>
      <c r="C10" s="818"/>
      <c r="D10" s="818"/>
      <c r="E10" s="818"/>
      <c r="F10" s="818"/>
      <c r="G10" s="818"/>
      <c r="H10" s="818"/>
      <c r="I10" s="818"/>
      <c r="J10" s="818"/>
      <c r="K10" s="818"/>
      <c r="L10" s="818"/>
      <c r="M10" s="818"/>
      <c r="N10" s="818"/>
      <c r="O10" s="818"/>
      <c r="P10" s="819"/>
      <c r="Q10" s="820"/>
      <c r="R10" s="821"/>
      <c r="S10" s="821"/>
      <c r="T10" s="821"/>
      <c r="U10" s="821"/>
      <c r="V10" s="821"/>
      <c r="W10" s="821"/>
      <c r="X10" s="821"/>
      <c r="Y10" s="821"/>
      <c r="Z10" s="821"/>
      <c r="AA10" s="821"/>
      <c r="AB10" s="821"/>
      <c r="AC10" s="821"/>
      <c r="AD10" s="821"/>
      <c r="AE10" s="822"/>
      <c r="AF10" s="823"/>
      <c r="AG10" s="824"/>
      <c r="AH10" s="824"/>
      <c r="AI10" s="824"/>
      <c r="AJ10" s="825"/>
      <c r="AK10" s="806"/>
      <c r="AL10" s="807"/>
      <c r="AM10" s="807"/>
      <c r="AN10" s="807"/>
      <c r="AO10" s="807"/>
      <c r="AP10" s="807"/>
      <c r="AQ10" s="807"/>
      <c r="AR10" s="807"/>
      <c r="AS10" s="807"/>
      <c r="AT10" s="807"/>
      <c r="AU10" s="808"/>
      <c r="AV10" s="808"/>
      <c r="AW10" s="808"/>
      <c r="AX10" s="808"/>
      <c r="AY10" s="809"/>
      <c r="AZ10" s="214"/>
      <c r="BA10" s="214"/>
      <c r="BB10" s="214"/>
      <c r="BC10" s="214"/>
      <c r="BD10" s="214"/>
      <c r="BE10" s="215"/>
      <c r="BF10" s="215"/>
      <c r="BG10" s="215"/>
      <c r="BH10" s="215"/>
      <c r="BI10" s="215"/>
      <c r="BJ10" s="215"/>
      <c r="BK10" s="215"/>
      <c r="BL10" s="215"/>
      <c r="BM10" s="215"/>
      <c r="BN10" s="215"/>
      <c r="BO10" s="215"/>
      <c r="BP10" s="215"/>
      <c r="BQ10" s="221">
        <v>4</v>
      </c>
      <c r="BR10" s="222"/>
      <c r="BS10" s="810"/>
      <c r="BT10" s="811"/>
      <c r="BU10" s="811"/>
      <c r="BV10" s="811"/>
      <c r="BW10" s="811"/>
      <c r="BX10" s="811"/>
      <c r="BY10" s="811"/>
      <c r="BZ10" s="811"/>
      <c r="CA10" s="811"/>
      <c r="CB10" s="811"/>
      <c r="CC10" s="811"/>
      <c r="CD10" s="811"/>
      <c r="CE10" s="811"/>
      <c r="CF10" s="811"/>
      <c r="CG10" s="812"/>
      <c r="CH10" s="813"/>
      <c r="CI10" s="814"/>
      <c r="CJ10" s="814"/>
      <c r="CK10" s="814"/>
      <c r="CL10" s="815"/>
      <c r="CM10" s="813"/>
      <c r="CN10" s="814"/>
      <c r="CO10" s="814"/>
      <c r="CP10" s="814"/>
      <c r="CQ10" s="815"/>
      <c r="CR10" s="813"/>
      <c r="CS10" s="814"/>
      <c r="CT10" s="814"/>
      <c r="CU10" s="814"/>
      <c r="CV10" s="815"/>
      <c r="CW10" s="813"/>
      <c r="CX10" s="814"/>
      <c r="CY10" s="814"/>
      <c r="CZ10" s="814"/>
      <c r="DA10" s="815"/>
      <c r="DB10" s="813"/>
      <c r="DC10" s="814"/>
      <c r="DD10" s="814"/>
      <c r="DE10" s="814"/>
      <c r="DF10" s="815"/>
      <c r="DG10" s="813"/>
      <c r="DH10" s="814"/>
      <c r="DI10" s="814"/>
      <c r="DJ10" s="814"/>
      <c r="DK10" s="815"/>
      <c r="DL10" s="813"/>
      <c r="DM10" s="814"/>
      <c r="DN10" s="814"/>
      <c r="DO10" s="814"/>
      <c r="DP10" s="815"/>
      <c r="DQ10" s="813"/>
      <c r="DR10" s="814"/>
      <c r="DS10" s="814"/>
      <c r="DT10" s="814"/>
      <c r="DU10" s="815"/>
      <c r="DV10" s="810"/>
      <c r="DW10" s="811"/>
      <c r="DX10" s="811"/>
      <c r="DY10" s="811"/>
      <c r="DZ10" s="816"/>
      <c r="EA10" s="217"/>
    </row>
    <row r="11" spans="1:131" s="218" customFormat="1" ht="26.25" customHeight="1" x14ac:dyDescent="0.2">
      <c r="A11" s="221">
        <v>5</v>
      </c>
      <c r="B11" s="817"/>
      <c r="C11" s="818"/>
      <c r="D11" s="818"/>
      <c r="E11" s="818"/>
      <c r="F11" s="818"/>
      <c r="G11" s="818"/>
      <c r="H11" s="818"/>
      <c r="I11" s="818"/>
      <c r="J11" s="818"/>
      <c r="K11" s="818"/>
      <c r="L11" s="818"/>
      <c r="M11" s="818"/>
      <c r="N11" s="818"/>
      <c r="O11" s="818"/>
      <c r="P11" s="819"/>
      <c r="Q11" s="820"/>
      <c r="R11" s="821"/>
      <c r="S11" s="821"/>
      <c r="T11" s="821"/>
      <c r="U11" s="821"/>
      <c r="V11" s="821"/>
      <c r="W11" s="821"/>
      <c r="X11" s="821"/>
      <c r="Y11" s="821"/>
      <c r="Z11" s="821"/>
      <c r="AA11" s="821"/>
      <c r="AB11" s="821"/>
      <c r="AC11" s="821"/>
      <c r="AD11" s="821"/>
      <c r="AE11" s="822"/>
      <c r="AF11" s="823"/>
      <c r="AG11" s="824"/>
      <c r="AH11" s="824"/>
      <c r="AI11" s="824"/>
      <c r="AJ11" s="825"/>
      <c r="AK11" s="806"/>
      <c r="AL11" s="807"/>
      <c r="AM11" s="807"/>
      <c r="AN11" s="807"/>
      <c r="AO11" s="807"/>
      <c r="AP11" s="807"/>
      <c r="AQ11" s="807"/>
      <c r="AR11" s="807"/>
      <c r="AS11" s="807"/>
      <c r="AT11" s="807"/>
      <c r="AU11" s="808"/>
      <c r="AV11" s="808"/>
      <c r="AW11" s="808"/>
      <c r="AX11" s="808"/>
      <c r="AY11" s="809"/>
      <c r="AZ11" s="214"/>
      <c r="BA11" s="214"/>
      <c r="BB11" s="214"/>
      <c r="BC11" s="214"/>
      <c r="BD11" s="214"/>
      <c r="BE11" s="215"/>
      <c r="BF11" s="215"/>
      <c r="BG11" s="215"/>
      <c r="BH11" s="215"/>
      <c r="BI11" s="215"/>
      <c r="BJ11" s="215"/>
      <c r="BK11" s="215"/>
      <c r="BL11" s="215"/>
      <c r="BM11" s="215"/>
      <c r="BN11" s="215"/>
      <c r="BO11" s="215"/>
      <c r="BP11" s="215"/>
      <c r="BQ11" s="221">
        <v>5</v>
      </c>
      <c r="BR11" s="222"/>
      <c r="BS11" s="810"/>
      <c r="BT11" s="811"/>
      <c r="BU11" s="811"/>
      <c r="BV11" s="811"/>
      <c r="BW11" s="811"/>
      <c r="BX11" s="811"/>
      <c r="BY11" s="811"/>
      <c r="BZ11" s="811"/>
      <c r="CA11" s="811"/>
      <c r="CB11" s="811"/>
      <c r="CC11" s="811"/>
      <c r="CD11" s="811"/>
      <c r="CE11" s="811"/>
      <c r="CF11" s="811"/>
      <c r="CG11" s="812"/>
      <c r="CH11" s="813"/>
      <c r="CI11" s="814"/>
      <c r="CJ11" s="814"/>
      <c r="CK11" s="814"/>
      <c r="CL11" s="815"/>
      <c r="CM11" s="813"/>
      <c r="CN11" s="814"/>
      <c r="CO11" s="814"/>
      <c r="CP11" s="814"/>
      <c r="CQ11" s="815"/>
      <c r="CR11" s="813"/>
      <c r="CS11" s="814"/>
      <c r="CT11" s="814"/>
      <c r="CU11" s="814"/>
      <c r="CV11" s="815"/>
      <c r="CW11" s="813"/>
      <c r="CX11" s="814"/>
      <c r="CY11" s="814"/>
      <c r="CZ11" s="814"/>
      <c r="DA11" s="815"/>
      <c r="DB11" s="813"/>
      <c r="DC11" s="814"/>
      <c r="DD11" s="814"/>
      <c r="DE11" s="814"/>
      <c r="DF11" s="815"/>
      <c r="DG11" s="813"/>
      <c r="DH11" s="814"/>
      <c r="DI11" s="814"/>
      <c r="DJ11" s="814"/>
      <c r="DK11" s="815"/>
      <c r="DL11" s="813"/>
      <c r="DM11" s="814"/>
      <c r="DN11" s="814"/>
      <c r="DO11" s="814"/>
      <c r="DP11" s="815"/>
      <c r="DQ11" s="813"/>
      <c r="DR11" s="814"/>
      <c r="DS11" s="814"/>
      <c r="DT11" s="814"/>
      <c r="DU11" s="815"/>
      <c r="DV11" s="810"/>
      <c r="DW11" s="811"/>
      <c r="DX11" s="811"/>
      <c r="DY11" s="811"/>
      <c r="DZ11" s="816"/>
      <c r="EA11" s="217"/>
    </row>
    <row r="12" spans="1:131" s="218" customFormat="1" ht="26.25" customHeight="1" x14ac:dyDescent="0.2">
      <c r="A12" s="221">
        <v>6</v>
      </c>
      <c r="B12" s="817"/>
      <c r="C12" s="818"/>
      <c r="D12" s="818"/>
      <c r="E12" s="818"/>
      <c r="F12" s="818"/>
      <c r="G12" s="818"/>
      <c r="H12" s="818"/>
      <c r="I12" s="818"/>
      <c r="J12" s="818"/>
      <c r="K12" s="818"/>
      <c r="L12" s="818"/>
      <c r="M12" s="818"/>
      <c r="N12" s="818"/>
      <c r="O12" s="818"/>
      <c r="P12" s="819"/>
      <c r="Q12" s="820"/>
      <c r="R12" s="821"/>
      <c r="S12" s="821"/>
      <c r="T12" s="821"/>
      <c r="U12" s="821"/>
      <c r="V12" s="821"/>
      <c r="W12" s="821"/>
      <c r="X12" s="821"/>
      <c r="Y12" s="821"/>
      <c r="Z12" s="821"/>
      <c r="AA12" s="821"/>
      <c r="AB12" s="821"/>
      <c r="AC12" s="821"/>
      <c r="AD12" s="821"/>
      <c r="AE12" s="822"/>
      <c r="AF12" s="823"/>
      <c r="AG12" s="824"/>
      <c r="AH12" s="824"/>
      <c r="AI12" s="824"/>
      <c r="AJ12" s="825"/>
      <c r="AK12" s="806"/>
      <c r="AL12" s="807"/>
      <c r="AM12" s="807"/>
      <c r="AN12" s="807"/>
      <c r="AO12" s="807"/>
      <c r="AP12" s="807"/>
      <c r="AQ12" s="807"/>
      <c r="AR12" s="807"/>
      <c r="AS12" s="807"/>
      <c r="AT12" s="807"/>
      <c r="AU12" s="808"/>
      <c r="AV12" s="808"/>
      <c r="AW12" s="808"/>
      <c r="AX12" s="808"/>
      <c r="AY12" s="809"/>
      <c r="AZ12" s="214"/>
      <c r="BA12" s="214"/>
      <c r="BB12" s="214"/>
      <c r="BC12" s="214"/>
      <c r="BD12" s="214"/>
      <c r="BE12" s="215"/>
      <c r="BF12" s="215"/>
      <c r="BG12" s="215"/>
      <c r="BH12" s="215"/>
      <c r="BI12" s="215"/>
      <c r="BJ12" s="215"/>
      <c r="BK12" s="215"/>
      <c r="BL12" s="215"/>
      <c r="BM12" s="215"/>
      <c r="BN12" s="215"/>
      <c r="BO12" s="215"/>
      <c r="BP12" s="215"/>
      <c r="BQ12" s="221">
        <v>6</v>
      </c>
      <c r="BR12" s="222"/>
      <c r="BS12" s="810"/>
      <c r="BT12" s="811"/>
      <c r="BU12" s="811"/>
      <c r="BV12" s="811"/>
      <c r="BW12" s="811"/>
      <c r="BX12" s="811"/>
      <c r="BY12" s="811"/>
      <c r="BZ12" s="811"/>
      <c r="CA12" s="811"/>
      <c r="CB12" s="811"/>
      <c r="CC12" s="811"/>
      <c r="CD12" s="811"/>
      <c r="CE12" s="811"/>
      <c r="CF12" s="811"/>
      <c r="CG12" s="812"/>
      <c r="CH12" s="813"/>
      <c r="CI12" s="814"/>
      <c r="CJ12" s="814"/>
      <c r="CK12" s="814"/>
      <c r="CL12" s="815"/>
      <c r="CM12" s="813"/>
      <c r="CN12" s="814"/>
      <c r="CO12" s="814"/>
      <c r="CP12" s="814"/>
      <c r="CQ12" s="815"/>
      <c r="CR12" s="813"/>
      <c r="CS12" s="814"/>
      <c r="CT12" s="814"/>
      <c r="CU12" s="814"/>
      <c r="CV12" s="815"/>
      <c r="CW12" s="813"/>
      <c r="CX12" s="814"/>
      <c r="CY12" s="814"/>
      <c r="CZ12" s="814"/>
      <c r="DA12" s="815"/>
      <c r="DB12" s="813"/>
      <c r="DC12" s="814"/>
      <c r="DD12" s="814"/>
      <c r="DE12" s="814"/>
      <c r="DF12" s="815"/>
      <c r="DG12" s="813"/>
      <c r="DH12" s="814"/>
      <c r="DI12" s="814"/>
      <c r="DJ12" s="814"/>
      <c r="DK12" s="815"/>
      <c r="DL12" s="813"/>
      <c r="DM12" s="814"/>
      <c r="DN12" s="814"/>
      <c r="DO12" s="814"/>
      <c r="DP12" s="815"/>
      <c r="DQ12" s="813"/>
      <c r="DR12" s="814"/>
      <c r="DS12" s="814"/>
      <c r="DT12" s="814"/>
      <c r="DU12" s="815"/>
      <c r="DV12" s="810"/>
      <c r="DW12" s="811"/>
      <c r="DX12" s="811"/>
      <c r="DY12" s="811"/>
      <c r="DZ12" s="816"/>
      <c r="EA12" s="217"/>
    </row>
    <row r="13" spans="1:131" s="218" customFormat="1" ht="26.25" customHeight="1" x14ac:dyDescent="0.2">
      <c r="A13" s="221">
        <v>7</v>
      </c>
      <c r="B13" s="817"/>
      <c r="C13" s="818"/>
      <c r="D13" s="818"/>
      <c r="E13" s="818"/>
      <c r="F13" s="818"/>
      <c r="G13" s="818"/>
      <c r="H13" s="818"/>
      <c r="I13" s="818"/>
      <c r="J13" s="818"/>
      <c r="K13" s="818"/>
      <c r="L13" s="818"/>
      <c r="M13" s="818"/>
      <c r="N13" s="818"/>
      <c r="O13" s="818"/>
      <c r="P13" s="819"/>
      <c r="Q13" s="820"/>
      <c r="R13" s="821"/>
      <c r="S13" s="821"/>
      <c r="T13" s="821"/>
      <c r="U13" s="821"/>
      <c r="V13" s="821"/>
      <c r="W13" s="821"/>
      <c r="X13" s="821"/>
      <c r="Y13" s="821"/>
      <c r="Z13" s="821"/>
      <c r="AA13" s="821"/>
      <c r="AB13" s="821"/>
      <c r="AC13" s="821"/>
      <c r="AD13" s="821"/>
      <c r="AE13" s="822"/>
      <c r="AF13" s="823"/>
      <c r="AG13" s="824"/>
      <c r="AH13" s="824"/>
      <c r="AI13" s="824"/>
      <c r="AJ13" s="825"/>
      <c r="AK13" s="806"/>
      <c r="AL13" s="807"/>
      <c r="AM13" s="807"/>
      <c r="AN13" s="807"/>
      <c r="AO13" s="807"/>
      <c r="AP13" s="807"/>
      <c r="AQ13" s="807"/>
      <c r="AR13" s="807"/>
      <c r="AS13" s="807"/>
      <c r="AT13" s="807"/>
      <c r="AU13" s="808"/>
      <c r="AV13" s="808"/>
      <c r="AW13" s="808"/>
      <c r="AX13" s="808"/>
      <c r="AY13" s="809"/>
      <c r="AZ13" s="214"/>
      <c r="BA13" s="214"/>
      <c r="BB13" s="214"/>
      <c r="BC13" s="214"/>
      <c r="BD13" s="214"/>
      <c r="BE13" s="215"/>
      <c r="BF13" s="215"/>
      <c r="BG13" s="215"/>
      <c r="BH13" s="215"/>
      <c r="BI13" s="215"/>
      <c r="BJ13" s="215"/>
      <c r="BK13" s="215"/>
      <c r="BL13" s="215"/>
      <c r="BM13" s="215"/>
      <c r="BN13" s="215"/>
      <c r="BO13" s="215"/>
      <c r="BP13" s="215"/>
      <c r="BQ13" s="221">
        <v>7</v>
      </c>
      <c r="BR13" s="222"/>
      <c r="BS13" s="810"/>
      <c r="BT13" s="811"/>
      <c r="BU13" s="811"/>
      <c r="BV13" s="811"/>
      <c r="BW13" s="811"/>
      <c r="BX13" s="811"/>
      <c r="BY13" s="811"/>
      <c r="BZ13" s="811"/>
      <c r="CA13" s="811"/>
      <c r="CB13" s="811"/>
      <c r="CC13" s="811"/>
      <c r="CD13" s="811"/>
      <c r="CE13" s="811"/>
      <c r="CF13" s="811"/>
      <c r="CG13" s="812"/>
      <c r="CH13" s="813"/>
      <c r="CI13" s="814"/>
      <c r="CJ13" s="814"/>
      <c r="CK13" s="814"/>
      <c r="CL13" s="815"/>
      <c r="CM13" s="813"/>
      <c r="CN13" s="814"/>
      <c r="CO13" s="814"/>
      <c r="CP13" s="814"/>
      <c r="CQ13" s="815"/>
      <c r="CR13" s="813"/>
      <c r="CS13" s="814"/>
      <c r="CT13" s="814"/>
      <c r="CU13" s="814"/>
      <c r="CV13" s="815"/>
      <c r="CW13" s="813"/>
      <c r="CX13" s="814"/>
      <c r="CY13" s="814"/>
      <c r="CZ13" s="814"/>
      <c r="DA13" s="815"/>
      <c r="DB13" s="813"/>
      <c r="DC13" s="814"/>
      <c r="DD13" s="814"/>
      <c r="DE13" s="814"/>
      <c r="DF13" s="815"/>
      <c r="DG13" s="813"/>
      <c r="DH13" s="814"/>
      <c r="DI13" s="814"/>
      <c r="DJ13" s="814"/>
      <c r="DK13" s="815"/>
      <c r="DL13" s="813"/>
      <c r="DM13" s="814"/>
      <c r="DN13" s="814"/>
      <c r="DO13" s="814"/>
      <c r="DP13" s="815"/>
      <c r="DQ13" s="813"/>
      <c r="DR13" s="814"/>
      <c r="DS13" s="814"/>
      <c r="DT13" s="814"/>
      <c r="DU13" s="815"/>
      <c r="DV13" s="810"/>
      <c r="DW13" s="811"/>
      <c r="DX13" s="811"/>
      <c r="DY13" s="811"/>
      <c r="DZ13" s="816"/>
      <c r="EA13" s="217"/>
    </row>
    <row r="14" spans="1:131" s="218" customFormat="1" ht="26.25" customHeight="1" x14ac:dyDescent="0.2">
      <c r="A14" s="221">
        <v>8</v>
      </c>
      <c r="B14" s="817"/>
      <c r="C14" s="818"/>
      <c r="D14" s="818"/>
      <c r="E14" s="818"/>
      <c r="F14" s="818"/>
      <c r="G14" s="818"/>
      <c r="H14" s="818"/>
      <c r="I14" s="818"/>
      <c r="J14" s="818"/>
      <c r="K14" s="818"/>
      <c r="L14" s="818"/>
      <c r="M14" s="818"/>
      <c r="N14" s="818"/>
      <c r="O14" s="818"/>
      <c r="P14" s="819"/>
      <c r="Q14" s="820"/>
      <c r="R14" s="821"/>
      <c r="S14" s="821"/>
      <c r="T14" s="821"/>
      <c r="U14" s="821"/>
      <c r="V14" s="821"/>
      <c r="W14" s="821"/>
      <c r="X14" s="821"/>
      <c r="Y14" s="821"/>
      <c r="Z14" s="821"/>
      <c r="AA14" s="821"/>
      <c r="AB14" s="821"/>
      <c r="AC14" s="821"/>
      <c r="AD14" s="821"/>
      <c r="AE14" s="822"/>
      <c r="AF14" s="823"/>
      <c r="AG14" s="824"/>
      <c r="AH14" s="824"/>
      <c r="AI14" s="824"/>
      <c r="AJ14" s="825"/>
      <c r="AK14" s="806"/>
      <c r="AL14" s="807"/>
      <c r="AM14" s="807"/>
      <c r="AN14" s="807"/>
      <c r="AO14" s="807"/>
      <c r="AP14" s="807"/>
      <c r="AQ14" s="807"/>
      <c r="AR14" s="807"/>
      <c r="AS14" s="807"/>
      <c r="AT14" s="807"/>
      <c r="AU14" s="808"/>
      <c r="AV14" s="808"/>
      <c r="AW14" s="808"/>
      <c r="AX14" s="808"/>
      <c r="AY14" s="809"/>
      <c r="AZ14" s="214"/>
      <c r="BA14" s="214"/>
      <c r="BB14" s="214"/>
      <c r="BC14" s="214"/>
      <c r="BD14" s="214"/>
      <c r="BE14" s="215"/>
      <c r="BF14" s="215"/>
      <c r="BG14" s="215"/>
      <c r="BH14" s="215"/>
      <c r="BI14" s="215"/>
      <c r="BJ14" s="215"/>
      <c r="BK14" s="215"/>
      <c r="BL14" s="215"/>
      <c r="BM14" s="215"/>
      <c r="BN14" s="215"/>
      <c r="BO14" s="215"/>
      <c r="BP14" s="215"/>
      <c r="BQ14" s="221">
        <v>8</v>
      </c>
      <c r="BR14" s="222"/>
      <c r="BS14" s="810"/>
      <c r="BT14" s="811"/>
      <c r="BU14" s="811"/>
      <c r="BV14" s="811"/>
      <c r="BW14" s="811"/>
      <c r="BX14" s="811"/>
      <c r="BY14" s="811"/>
      <c r="BZ14" s="811"/>
      <c r="CA14" s="811"/>
      <c r="CB14" s="811"/>
      <c r="CC14" s="811"/>
      <c r="CD14" s="811"/>
      <c r="CE14" s="811"/>
      <c r="CF14" s="811"/>
      <c r="CG14" s="812"/>
      <c r="CH14" s="813"/>
      <c r="CI14" s="814"/>
      <c r="CJ14" s="814"/>
      <c r="CK14" s="814"/>
      <c r="CL14" s="815"/>
      <c r="CM14" s="813"/>
      <c r="CN14" s="814"/>
      <c r="CO14" s="814"/>
      <c r="CP14" s="814"/>
      <c r="CQ14" s="815"/>
      <c r="CR14" s="813"/>
      <c r="CS14" s="814"/>
      <c r="CT14" s="814"/>
      <c r="CU14" s="814"/>
      <c r="CV14" s="815"/>
      <c r="CW14" s="813"/>
      <c r="CX14" s="814"/>
      <c r="CY14" s="814"/>
      <c r="CZ14" s="814"/>
      <c r="DA14" s="815"/>
      <c r="DB14" s="813"/>
      <c r="DC14" s="814"/>
      <c r="DD14" s="814"/>
      <c r="DE14" s="814"/>
      <c r="DF14" s="815"/>
      <c r="DG14" s="813"/>
      <c r="DH14" s="814"/>
      <c r="DI14" s="814"/>
      <c r="DJ14" s="814"/>
      <c r="DK14" s="815"/>
      <c r="DL14" s="813"/>
      <c r="DM14" s="814"/>
      <c r="DN14" s="814"/>
      <c r="DO14" s="814"/>
      <c r="DP14" s="815"/>
      <c r="DQ14" s="813"/>
      <c r="DR14" s="814"/>
      <c r="DS14" s="814"/>
      <c r="DT14" s="814"/>
      <c r="DU14" s="815"/>
      <c r="DV14" s="810"/>
      <c r="DW14" s="811"/>
      <c r="DX14" s="811"/>
      <c r="DY14" s="811"/>
      <c r="DZ14" s="816"/>
      <c r="EA14" s="217"/>
    </row>
    <row r="15" spans="1:131" s="218" customFormat="1" ht="26.25" customHeight="1" x14ac:dyDescent="0.2">
      <c r="A15" s="221">
        <v>9</v>
      </c>
      <c r="B15" s="817"/>
      <c r="C15" s="818"/>
      <c r="D15" s="818"/>
      <c r="E15" s="818"/>
      <c r="F15" s="818"/>
      <c r="G15" s="818"/>
      <c r="H15" s="818"/>
      <c r="I15" s="818"/>
      <c r="J15" s="818"/>
      <c r="K15" s="818"/>
      <c r="L15" s="818"/>
      <c r="M15" s="818"/>
      <c r="N15" s="818"/>
      <c r="O15" s="818"/>
      <c r="P15" s="819"/>
      <c r="Q15" s="820"/>
      <c r="R15" s="821"/>
      <c r="S15" s="821"/>
      <c r="T15" s="821"/>
      <c r="U15" s="821"/>
      <c r="V15" s="821"/>
      <c r="W15" s="821"/>
      <c r="X15" s="821"/>
      <c r="Y15" s="821"/>
      <c r="Z15" s="821"/>
      <c r="AA15" s="821"/>
      <c r="AB15" s="821"/>
      <c r="AC15" s="821"/>
      <c r="AD15" s="821"/>
      <c r="AE15" s="822"/>
      <c r="AF15" s="823"/>
      <c r="AG15" s="824"/>
      <c r="AH15" s="824"/>
      <c r="AI15" s="824"/>
      <c r="AJ15" s="825"/>
      <c r="AK15" s="806"/>
      <c r="AL15" s="807"/>
      <c r="AM15" s="807"/>
      <c r="AN15" s="807"/>
      <c r="AO15" s="807"/>
      <c r="AP15" s="807"/>
      <c r="AQ15" s="807"/>
      <c r="AR15" s="807"/>
      <c r="AS15" s="807"/>
      <c r="AT15" s="807"/>
      <c r="AU15" s="808"/>
      <c r="AV15" s="808"/>
      <c r="AW15" s="808"/>
      <c r="AX15" s="808"/>
      <c r="AY15" s="809"/>
      <c r="AZ15" s="214"/>
      <c r="BA15" s="214"/>
      <c r="BB15" s="214"/>
      <c r="BC15" s="214"/>
      <c r="BD15" s="214"/>
      <c r="BE15" s="215"/>
      <c r="BF15" s="215"/>
      <c r="BG15" s="215"/>
      <c r="BH15" s="215"/>
      <c r="BI15" s="215"/>
      <c r="BJ15" s="215"/>
      <c r="BK15" s="215"/>
      <c r="BL15" s="215"/>
      <c r="BM15" s="215"/>
      <c r="BN15" s="215"/>
      <c r="BO15" s="215"/>
      <c r="BP15" s="215"/>
      <c r="BQ15" s="221">
        <v>9</v>
      </c>
      <c r="BR15" s="222"/>
      <c r="BS15" s="810"/>
      <c r="BT15" s="811"/>
      <c r="BU15" s="811"/>
      <c r="BV15" s="811"/>
      <c r="BW15" s="811"/>
      <c r="BX15" s="811"/>
      <c r="BY15" s="811"/>
      <c r="BZ15" s="811"/>
      <c r="CA15" s="811"/>
      <c r="CB15" s="811"/>
      <c r="CC15" s="811"/>
      <c r="CD15" s="811"/>
      <c r="CE15" s="811"/>
      <c r="CF15" s="811"/>
      <c r="CG15" s="812"/>
      <c r="CH15" s="813"/>
      <c r="CI15" s="814"/>
      <c r="CJ15" s="814"/>
      <c r="CK15" s="814"/>
      <c r="CL15" s="815"/>
      <c r="CM15" s="813"/>
      <c r="CN15" s="814"/>
      <c r="CO15" s="814"/>
      <c r="CP15" s="814"/>
      <c r="CQ15" s="815"/>
      <c r="CR15" s="813"/>
      <c r="CS15" s="814"/>
      <c r="CT15" s="814"/>
      <c r="CU15" s="814"/>
      <c r="CV15" s="815"/>
      <c r="CW15" s="813"/>
      <c r="CX15" s="814"/>
      <c r="CY15" s="814"/>
      <c r="CZ15" s="814"/>
      <c r="DA15" s="815"/>
      <c r="DB15" s="813"/>
      <c r="DC15" s="814"/>
      <c r="DD15" s="814"/>
      <c r="DE15" s="814"/>
      <c r="DF15" s="815"/>
      <c r="DG15" s="813"/>
      <c r="DH15" s="814"/>
      <c r="DI15" s="814"/>
      <c r="DJ15" s="814"/>
      <c r="DK15" s="815"/>
      <c r="DL15" s="813"/>
      <c r="DM15" s="814"/>
      <c r="DN15" s="814"/>
      <c r="DO15" s="814"/>
      <c r="DP15" s="815"/>
      <c r="DQ15" s="813"/>
      <c r="DR15" s="814"/>
      <c r="DS15" s="814"/>
      <c r="DT15" s="814"/>
      <c r="DU15" s="815"/>
      <c r="DV15" s="810"/>
      <c r="DW15" s="811"/>
      <c r="DX15" s="811"/>
      <c r="DY15" s="811"/>
      <c r="DZ15" s="816"/>
      <c r="EA15" s="217"/>
    </row>
    <row r="16" spans="1:131" s="218" customFormat="1" ht="26.25" customHeight="1" x14ac:dyDescent="0.2">
      <c r="A16" s="221">
        <v>10</v>
      </c>
      <c r="B16" s="817"/>
      <c r="C16" s="818"/>
      <c r="D16" s="818"/>
      <c r="E16" s="818"/>
      <c r="F16" s="818"/>
      <c r="G16" s="818"/>
      <c r="H16" s="818"/>
      <c r="I16" s="818"/>
      <c r="J16" s="818"/>
      <c r="K16" s="818"/>
      <c r="L16" s="818"/>
      <c r="M16" s="818"/>
      <c r="N16" s="818"/>
      <c r="O16" s="818"/>
      <c r="P16" s="819"/>
      <c r="Q16" s="820"/>
      <c r="R16" s="821"/>
      <c r="S16" s="821"/>
      <c r="T16" s="821"/>
      <c r="U16" s="821"/>
      <c r="V16" s="821"/>
      <c r="W16" s="821"/>
      <c r="X16" s="821"/>
      <c r="Y16" s="821"/>
      <c r="Z16" s="821"/>
      <c r="AA16" s="821"/>
      <c r="AB16" s="821"/>
      <c r="AC16" s="821"/>
      <c r="AD16" s="821"/>
      <c r="AE16" s="822"/>
      <c r="AF16" s="823"/>
      <c r="AG16" s="824"/>
      <c r="AH16" s="824"/>
      <c r="AI16" s="824"/>
      <c r="AJ16" s="825"/>
      <c r="AK16" s="806"/>
      <c r="AL16" s="807"/>
      <c r="AM16" s="807"/>
      <c r="AN16" s="807"/>
      <c r="AO16" s="807"/>
      <c r="AP16" s="807"/>
      <c r="AQ16" s="807"/>
      <c r="AR16" s="807"/>
      <c r="AS16" s="807"/>
      <c r="AT16" s="807"/>
      <c r="AU16" s="808"/>
      <c r="AV16" s="808"/>
      <c r="AW16" s="808"/>
      <c r="AX16" s="808"/>
      <c r="AY16" s="809"/>
      <c r="AZ16" s="214"/>
      <c r="BA16" s="214"/>
      <c r="BB16" s="214"/>
      <c r="BC16" s="214"/>
      <c r="BD16" s="214"/>
      <c r="BE16" s="215"/>
      <c r="BF16" s="215"/>
      <c r="BG16" s="215"/>
      <c r="BH16" s="215"/>
      <c r="BI16" s="215"/>
      <c r="BJ16" s="215"/>
      <c r="BK16" s="215"/>
      <c r="BL16" s="215"/>
      <c r="BM16" s="215"/>
      <c r="BN16" s="215"/>
      <c r="BO16" s="215"/>
      <c r="BP16" s="215"/>
      <c r="BQ16" s="221">
        <v>10</v>
      </c>
      <c r="BR16" s="222"/>
      <c r="BS16" s="810"/>
      <c r="BT16" s="811"/>
      <c r="BU16" s="811"/>
      <c r="BV16" s="811"/>
      <c r="BW16" s="811"/>
      <c r="BX16" s="811"/>
      <c r="BY16" s="811"/>
      <c r="BZ16" s="811"/>
      <c r="CA16" s="811"/>
      <c r="CB16" s="811"/>
      <c r="CC16" s="811"/>
      <c r="CD16" s="811"/>
      <c r="CE16" s="811"/>
      <c r="CF16" s="811"/>
      <c r="CG16" s="812"/>
      <c r="CH16" s="813"/>
      <c r="CI16" s="814"/>
      <c r="CJ16" s="814"/>
      <c r="CK16" s="814"/>
      <c r="CL16" s="815"/>
      <c r="CM16" s="813"/>
      <c r="CN16" s="814"/>
      <c r="CO16" s="814"/>
      <c r="CP16" s="814"/>
      <c r="CQ16" s="815"/>
      <c r="CR16" s="813"/>
      <c r="CS16" s="814"/>
      <c r="CT16" s="814"/>
      <c r="CU16" s="814"/>
      <c r="CV16" s="815"/>
      <c r="CW16" s="813"/>
      <c r="CX16" s="814"/>
      <c r="CY16" s="814"/>
      <c r="CZ16" s="814"/>
      <c r="DA16" s="815"/>
      <c r="DB16" s="813"/>
      <c r="DC16" s="814"/>
      <c r="DD16" s="814"/>
      <c r="DE16" s="814"/>
      <c r="DF16" s="815"/>
      <c r="DG16" s="813"/>
      <c r="DH16" s="814"/>
      <c r="DI16" s="814"/>
      <c r="DJ16" s="814"/>
      <c r="DK16" s="815"/>
      <c r="DL16" s="813"/>
      <c r="DM16" s="814"/>
      <c r="DN16" s="814"/>
      <c r="DO16" s="814"/>
      <c r="DP16" s="815"/>
      <c r="DQ16" s="813"/>
      <c r="DR16" s="814"/>
      <c r="DS16" s="814"/>
      <c r="DT16" s="814"/>
      <c r="DU16" s="815"/>
      <c r="DV16" s="810"/>
      <c r="DW16" s="811"/>
      <c r="DX16" s="811"/>
      <c r="DY16" s="811"/>
      <c r="DZ16" s="816"/>
      <c r="EA16" s="217"/>
    </row>
    <row r="17" spans="1:131" s="218" customFormat="1" ht="26.25" customHeight="1" x14ac:dyDescent="0.2">
      <c r="A17" s="221">
        <v>11</v>
      </c>
      <c r="B17" s="817"/>
      <c r="C17" s="818"/>
      <c r="D17" s="818"/>
      <c r="E17" s="818"/>
      <c r="F17" s="818"/>
      <c r="G17" s="818"/>
      <c r="H17" s="818"/>
      <c r="I17" s="818"/>
      <c r="J17" s="818"/>
      <c r="K17" s="818"/>
      <c r="L17" s="818"/>
      <c r="M17" s="818"/>
      <c r="N17" s="818"/>
      <c r="O17" s="818"/>
      <c r="P17" s="819"/>
      <c r="Q17" s="820"/>
      <c r="R17" s="821"/>
      <c r="S17" s="821"/>
      <c r="T17" s="821"/>
      <c r="U17" s="821"/>
      <c r="V17" s="821"/>
      <c r="W17" s="821"/>
      <c r="X17" s="821"/>
      <c r="Y17" s="821"/>
      <c r="Z17" s="821"/>
      <c r="AA17" s="821"/>
      <c r="AB17" s="821"/>
      <c r="AC17" s="821"/>
      <c r="AD17" s="821"/>
      <c r="AE17" s="822"/>
      <c r="AF17" s="823"/>
      <c r="AG17" s="824"/>
      <c r="AH17" s="824"/>
      <c r="AI17" s="824"/>
      <c r="AJ17" s="825"/>
      <c r="AK17" s="806"/>
      <c r="AL17" s="807"/>
      <c r="AM17" s="807"/>
      <c r="AN17" s="807"/>
      <c r="AO17" s="807"/>
      <c r="AP17" s="807"/>
      <c r="AQ17" s="807"/>
      <c r="AR17" s="807"/>
      <c r="AS17" s="807"/>
      <c r="AT17" s="807"/>
      <c r="AU17" s="808"/>
      <c r="AV17" s="808"/>
      <c r="AW17" s="808"/>
      <c r="AX17" s="808"/>
      <c r="AY17" s="809"/>
      <c r="AZ17" s="214"/>
      <c r="BA17" s="214"/>
      <c r="BB17" s="214"/>
      <c r="BC17" s="214"/>
      <c r="BD17" s="214"/>
      <c r="BE17" s="215"/>
      <c r="BF17" s="215"/>
      <c r="BG17" s="215"/>
      <c r="BH17" s="215"/>
      <c r="BI17" s="215"/>
      <c r="BJ17" s="215"/>
      <c r="BK17" s="215"/>
      <c r="BL17" s="215"/>
      <c r="BM17" s="215"/>
      <c r="BN17" s="215"/>
      <c r="BO17" s="215"/>
      <c r="BP17" s="215"/>
      <c r="BQ17" s="221">
        <v>11</v>
      </c>
      <c r="BR17" s="222"/>
      <c r="BS17" s="810"/>
      <c r="BT17" s="811"/>
      <c r="BU17" s="811"/>
      <c r="BV17" s="811"/>
      <c r="BW17" s="811"/>
      <c r="BX17" s="811"/>
      <c r="BY17" s="811"/>
      <c r="BZ17" s="811"/>
      <c r="CA17" s="811"/>
      <c r="CB17" s="811"/>
      <c r="CC17" s="811"/>
      <c r="CD17" s="811"/>
      <c r="CE17" s="811"/>
      <c r="CF17" s="811"/>
      <c r="CG17" s="812"/>
      <c r="CH17" s="813"/>
      <c r="CI17" s="814"/>
      <c r="CJ17" s="814"/>
      <c r="CK17" s="814"/>
      <c r="CL17" s="815"/>
      <c r="CM17" s="813"/>
      <c r="CN17" s="814"/>
      <c r="CO17" s="814"/>
      <c r="CP17" s="814"/>
      <c r="CQ17" s="815"/>
      <c r="CR17" s="813"/>
      <c r="CS17" s="814"/>
      <c r="CT17" s="814"/>
      <c r="CU17" s="814"/>
      <c r="CV17" s="815"/>
      <c r="CW17" s="813"/>
      <c r="CX17" s="814"/>
      <c r="CY17" s="814"/>
      <c r="CZ17" s="814"/>
      <c r="DA17" s="815"/>
      <c r="DB17" s="813"/>
      <c r="DC17" s="814"/>
      <c r="DD17" s="814"/>
      <c r="DE17" s="814"/>
      <c r="DF17" s="815"/>
      <c r="DG17" s="813"/>
      <c r="DH17" s="814"/>
      <c r="DI17" s="814"/>
      <c r="DJ17" s="814"/>
      <c r="DK17" s="815"/>
      <c r="DL17" s="813"/>
      <c r="DM17" s="814"/>
      <c r="DN17" s="814"/>
      <c r="DO17" s="814"/>
      <c r="DP17" s="815"/>
      <c r="DQ17" s="813"/>
      <c r="DR17" s="814"/>
      <c r="DS17" s="814"/>
      <c r="DT17" s="814"/>
      <c r="DU17" s="815"/>
      <c r="DV17" s="810"/>
      <c r="DW17" s="811"/>
      <c r="DX17" s="811"/>
      <c r="DY17" s="811"/>
      <c r="DZ17" s="816"/>
      <c r="EA17" s="217"/>
    </row>
    <row r="18" spans="1:131" s="218" customFormat="1" ht="26.25" customHeight="1" x14ac:dyDescent="0.2">
      <c r="A18" s="221">
        <v>12</v>
      </c>
      <c r="B18" s="817"/>
      <c r="C18" s="818"/>
      <c r="D18" s="818"/>
      <c r="E18" s="818"/>
      <c r="F18" s="818"/>
      <c r="G18" s="818"/>
      <c r="H18" s="818"/>
      <c r="I18" s="818"/>
      <c r="J18" s="818"/>
      <c r="K18" s="818"/>
      <c r="L18" s="818"/>
      <c r="M18" s="818"/>
      <c r="N18" s="818"/>
      <c r="O18" s="818"/>
      <c r="P18" s="819"/>
      <c r="Q18" s="820"/>
      <c r="R18" s="821"/>
      <c r="S18" s="821"/>
      <c r="T18" s="821"/>
      <c r="U18" s="821"/>
      <c r="V18" s="821"/>
      <c r="W18" s="821"/>
      <c r="X18" s="821"/>
      <c r="Y18" s="821"/>
      <c r="Z18" s="821"/>
      <c r="AA18" s="821"/>
      <c r="AB18" s="821"/>
      <c r="AC18" s="821"/>
      <c r="AD18" s="821"/>
      <c r="AE18" s="822"/>
      <c r="AF18" s="823"/>
      <c r="AG18" s="824"/>
      <c r="AH18" s="824"/>
      <c r="AI18" s="824"/>
      <c r="AJ18" s="825"/>
      <c r="AK18" s="806"/>
      <c r="AL18" s="807"/>
      <c r="AM18" s="807"/>
      <c r="AN18" s="807"/>
      <c r="AO18" s="807"/>
      <c r="AP18" s="807"/>
      <c r="AQ18" s="807"/>
      <c r="AR18" s="807"/>
      <c r="AS18" s="807"/>
      <c r="AT18" s="807"/>
      <c r="AU18" s="808"/>
      <c r="AV18" s="808"/>
      <c r="AW18" s="808"/>
      <c r="AX18" s="808"/>
      <c r="AY18" s="809"/>
      <c r="AZ18" s="214"/>
      <c r="BA18" s="214"/>
      <c r="BB18" s="214"/>
      <c r="BC18" s="214"/>
      <c r="BD18" s="214"/>
      <c r="BE18" s="215"/>
      <c r="BF18" s="215"/>
      <c r="BG18" s="215"/>
      <c r="BH18" s="215"/>
      <c r="BI18" s="215"/>
      <c r="BJ18" s="215"/>
      <c r="BK18" s="215"/>
      <c r="BL18" s="215"/>
      <c r="BM18" s="215"/>
      <c r="BN18" s="215"/>
      <c r="BO18" s="215"/>
      <c r="BP18" s="215"/>
      <c r="BQ18" s="221">
        <v>12</v>
      </c>
      <c r="BR18" s="222"/>
      <c r="BS18" s="810"/>
      <c r="BT18" s="811"/>
      <c r="BU18" s="811"/>
      <c r="BV18" s="811"/>
      <c r="BW18" s="811"/>
      <c r="BX18" s="811"/>
      <c r="BY18" s="811"/>
      <c r="BZ18" s="811"/>
      <c r="CA18" s="811"/>
      <c r="CB18" s="811"/>
      <c r="CC18" s="811"/>
      <c r="CD18" s="811"/>
      <c r="CE18" s="811"/>
      <c r="CF18" s="811"/>
      <c r="CG18" s="812"/>
      <c r="CH18" s="813"/>
      <c r="CI18" s="814"/>
      <c r="CJ18" s="814"/>
      <c r="CK18" s="814"/>
      <c r="CL18" s="815"/>
      <c r="CM18" s="813"/>
      <c r="CN18" s="814"/>
      <c r="CO18" s="814"/>
      <c r="CP18" s="814"/>
      <c r="CQ18" s="815"/>
      <c r="CR18" s="813"/>
      <c r="CS18" s="814"/>
      <c r="CT18" s="814"/>
      <c r="CU18" s="814"/>
      <c r="CV18" s="815"/>
      <c r="CW18" s="813"/>
      <c r="CX18" s="814"/>
      <c r="CY18" s="814"/>
      <c r="CZ18" s="814"/>
      <c r="DA18" s="815"/>
      <c r="DB18" s="813"/>
      <c r="DC18" s="814"/>
      <c r="DD18" s="814"/>
      <c r="DE18" s="814"/>
      <c r="DF18" s="815"/>
      <c r="DG18" s="813"/>
      <c r="DH18" s="814"/>
      <c r="DI18" s="814"/>
      <c r="DJ18" s="814"/>
      <c r="DK18" s="815"/>
      <c r="DL18" s="813"/>
      <c r="DM18" s="814"/>
      <c r="DN18" s="814"/>
      <c r="DO18" s="814"/>
      <c r="DP18" s="815"/>
      <c r="DQ18" s="813"/>
      <c r="DR18" s="814"/>
      <c r="DS18" s="814"/>
      <c r="DT18" s="814"/>
      <c r="DU18" s="815"/>
      <c r="DV18" s="810"/>
      <c r="DW18" s="811"/>
      <c r="DX18" s="811"/>
      <c r="DY18" s="811"/>
      <c r="DZ18" s="816"/>
      <c r="EA18" s="217"/>
    </row>
    <row r="19" spans="1:131" s="218" customFormat="1" ht="26.25" customHeight="1" x14ac:dyDescent="0.2">
      <c r="A19" s="221">
        <v>13</v>
      </c>
      <c r="B19" s="817"/>
      <c r="C19" s="818"/>
      <c r="D19" s="818"/>
      <c r="E19" s="818"/>
      <c r="F19" s="818"/>
      <c r="G19" s="818"/>
      <c r="H19" s="818"/>
      <c r="I19" s="818"/>
      <c r="J19" s="818"/>
      <c r="K19" s="818"/>
      <c r="L19" s="818"/>
      <c r="M19" s="818"/>
      <c r="N19" s="818"/>
      <c r="O19" s="818"/>
      <c r="P19" s="819"/>
      <c r="Q19" s="820"/>
      <c r="R19" s="821"/>
      <c r="S19" s="821"/>
      <c r="T19" s="821"/>
      <c r="U19" s="821"/>
      <c r="V19" s="821"/>
      <c r="W19" s="821"/>
      <c r="X19" s="821"/>
      <c r="Y19" s="821"/>
      <c r="Z19" s="821"/>
      <c r="AA19" s="821"/>
      <c r="AB19" s="821"/>
      <c r="AC19" s="821"/>
      <c r="AD19" s="821"/>
      <c r="AE19" s="822"/>
      <c r="AF19" s="823"/>
      <c r="AG19" s="824"/>
      <c r="AH19" s="824"/>
      <c r="AI19" s="824"/>
      <c r="AJ19" s="825"/>
      <c r="AK19" s="806"/>
      <c r="AL19" s="807"/>
      <c r="AM19" s="807"/>
      <c r="AN19" s="807"/>
      <c r="AO19" s="807"/>
      <c r="AP19" s="807"/>
      <c r="AQ19" s="807"/>
      <c r="AR19" s="807"/>
      <c r="AS19" s="807"/>
      <c r="AT19" s="807"/>
      <c r="AU19" s="808"/>
      <c r="AV19" s="808"/>
      <c r="AW19" s="808"/>
      <c r="AX19" s="808"/>
      <c r="AY19" s="809"/>
      <c r="AZ19" s="214"/>
      <c r="BA19" s="214"/>
      <c r="BB19" s="214"/>
      <c r="BC19" s="214"/>
      <c r="BD19" s="214"/>
      <c r="BE19" s="215"/>
      <c r="BF19" s="215"/>
      <c r="BG19" s="215"/>
      <c r="BH19" s="215"/>
      <c r="BI19" s="215"/>
      <c r="BJ19" s="215"/>
      <c r="BK19" s="215"/>
      <c r="BL19" s="215"/>
      <c r="BM19" s="215"/>
      <c r="BN19" s="215"/>
      <c r="BO19" s="215"/>
      <c r="BP19" s="215"/>
      <c r="BQ19" s="221">
        <v>13</v>
      </c>
      <c r="BR19" s="222"/>
      <c r="BS19" s="810"/>
      <c r="BT19" s="811"/>
      <c r="BU19" s="811"/>
      <c r="BV19" s="811"/>
      <c r="BW19" s="811"/>
      <c r="BX19" s="811"/>
      <c r="BY19" s="811"/>
      <c r="BZ19" s="811"/>
      <c r="CA19" s="811"/>
      <c r="CB19" s="811"/>
      <c r="CC19" s="811"/>
      <c r="CD19" s="811"/>
      <c r="CE19" s="811"/>
      <c r="CF19" s="811"/>
      <c r="CG19" s="812"/>
      <c r="CH19" s="813"/>
      <c r="CI19" s="814"/>
      <c r="CJ19" s="814"/>
      <c r="CK19" s="814"/>
      <c r="CL19" s="815"/>
      <c r="CM19" s="813"/>
      <c r="CN19" s="814"/>
      <c r="CO19" s="814"/>
      <c r="CP19" s="814"/>
      <c r="CQ19" s="815"/>
      <c r="CR19" s="813"/>
      <c r="CS19" s="814"/>
      <c r="CT19" s="814"/>
      <c r="CU19" s="814"/>
      <c r="CV19" s="815"/>
      <c r="CW19" s="813"/>
      <c r="CX19" s="814"/>
      <c r="CY19" s="814"/>
      <c r="CZ19" s="814"/>
      <c r="DA19" s="815"/>
      <c r="DB19" s="813"/>
      <c r="DC19" s="814"/>
      <c r="DD19" s="814"/>
      <c r="DE19" s="814"/>
      <c r="DF19" s="815"/>
      <c r="DG19" s="813"/>
      <c r="DH19" s="814"/>
      <c r="DI19" s="814"/>
      <c r="DJ19" s="814"/>
      <c r="DK19" s="815"/>
      <c r="DL19" s="813"/>
      <c r="DM19" s="814"/>
      <c r="DN19" s="814"/>
      <c r="DO19" s="814"/>
      <c r="DP19" s="815"/>
      <c r="DQ19" s="813"/>
      <c r="DR19" s="814"/>
      <c r="DS19" s="814"/>
      <c r="DT19" s="814"/>
      <c r="DU19" s="815"/>
      <c r="DV19" s="810"/>
      <c r="DW19" s="811"/>
      <c r="DX19" s="811"/>
      <c r="DY19" s="811"/>
      <c r="DZ19" s="816"/>
      <c r="EA19" s="217"/>
    </row>
    <row r="20" spans="1:131" s="218" customFormat="1" ht="26.25" customHeight="1" x14ac:dyDescent="0.2">
      <c r="A20" s="221">
        <v>14</v>
      </c>
      <c r="B20" s="817"/>
      <c r="C20" s="818"/>
      <c r="D20" s="818"/>
      <c r="E20" s="818"/>
      <c r="F20" s="818"/>
      <c r="G20" s="818"/>
      <c r="H20" s="818"/>
      <c r="I20" s="818"/>
      <c r="J20" s="818"/>
      <c r="K20" s="818"/>
      <c r="L20" s="818"/>
      <c r="M20" s="818"/>
      <c r="N20" s="818"/>
      <c r="O20" s="818"/>
      <c r="P20" s="819"/>
      <c r="Q20" s="820"/>
      <c r="R20" s="821"/>
      <c r="S20" s="821"/>
      <c r="T20" s="821"/>
      <c r="U20" s="821"/>
      <c r="V20" s="821"/>
      <c r="W20" s="821"/>
      <c r="X20" s="821"/>
      <c r="Y20" s="821"/>
      <c r="Z20" s="821"/>
      <c r="AA20" s="821"/>
      <c r="AB20" s="821"/>
      <c r="AC20" s="821"/>
      <c r="AD20" s="821"/>
      <c r="AE20" s="822"/>
      <c r="AF20" s="823"/>
      <c r="AG20" s="824"/>
      <c r="AH20" s="824"/>
      <c r="AI20" s="824"/>
      <c r="AJ20" s="825"/>
      <c r="AK20" s="806"/>
      <c r="AL20" s="807"/>
      <c r="AM20" s="807"/>
      <c r="AN20" s="807"/>
      <c r="AO20" s="807"/>
      <c r="AP20" s="807"/>
      <c r="AQ20" s="807"/>
      <c r="AR20" s="807"/>
      <c r="AS20" s="807"/>
      <c r="AT20" s="807"/>
      <c r="AU20" s="808"/>
      <c r="AV20" s="808"/>
      <c r="AW20" s="808"/>
      <c r="AX20" s="808"/>
      <c r="AY20" s="809"/>
      <c r="AZ20" s="214"/>
      <c r="BA20" s="214"/>
      <c r="BB20" s="214"/>
      <c r="BC20" s="214"/>
      <c r="BD20" s="214"/>
      <c r="BE20" s="215"/>
      <c r="BF20" s="215"/>
      <c r="BG20" s="215"/>
      <c r="BH20" s="215"/>
      <c r="BI20" s="215"/>
      <c r="BJ20" s="215"/>
      <c r="BK20" s="215"/>
      <c r="BL20" s="215"/>
      <c r="BM20" s="215"/>
      <c r="BN20" s="215"/>
      <c r="BO20" s="215"/>
      <c r="BP20" s="215"/>
      <c r="BQ20" s="221">
        <v>14</v>
      </c>
      <c r="BR20" s="222"/>
      <c r="BS20" s="810"/>
      <c r="BT20" s="811"/>
      <c r="BU20" s="811"/>
      <c r="BV20" s="811"/>
      <c r="BW20" s="811"/>
      <c r="BX20" s="811"/>
      <c r="BY20" s="811"/>
      <c r="BZ20" s="811"/>
      <c r="CA20" s="811"/>
      <c r="CB20" s="811"/>
      <c r="CC20" s="811"/>
      <c r="CD20" s="811"/>
      <c r="CE20" s="811"/>
      <c r="CF20" s="811"/>
      <c r="CG20" s="812"/>
      <c r="CH20" s="813"/>
      <c r="CI20" s="814"/>
      <c r="CJ20" s="814"/>
      <c r="CK20" s="814"/>
      <c r="CL20" s="815"/>
      <c r="CM20" s="813"/>
      <c r="CN20" s="814"/>
      <c r="CO20" s="814"/>
      <c r="CP20" s="814"/>
      <c r="CQ20" s="815"/>
      <c r="CR20" s="813"/>
      <c r="CS20" s="814"/>
      <c r="CT20" s="814"/>
      <c r="CU20" s="814"/>
      <c r="CV20" s="815"/>
      <c r="CW20" s="813"/>
      <c r="CX20" s="814"/>
      <c r="CY20" s="814"/>
      <c r="CZ20" s="814"/>
      <c r="DA20" s="815"/>
      <c r="DB20" s="813"/>
      <c r="DC20" s="814"/>
      <c r="DD20" s="814"/>
      <c r="DE20" s="814"/>
      <c r="DF20" s="815"/>
      <c r="DG20" s="813"/>
      <c r="DH20" s="814"/>
      <c r="DI20" s="814"/>
      <c r="DJ20" s="814"/>
      <c r="DK20" s="815"/>
      <c r="DL20" s="813"/>
      <c r="DM20" s="814"/>
      <c r="DN20" s="814"/>
      <c r="DO20" s="814"/>
      <c r="DP20" s="815"/>
      <c r="DQ20" s="813"/>
      <c r="DR20" s="814"/>
      <c r="DS20" s="814"/>
      <c r="DT20" s="814"/>
      <c r="DU20" s="815"/>
      <c r="DV20" s="810"/>
      <c r="DW20" s="811"/>
      <c r="DX20" s="811"/>
      <c r="DY20" s="811"/>
      <c r="DZ20" s="816"/>
      <c r="EA20" s="217"/>
    </row>
    <row r="21" spans="1:131" s="218" customFormat="1" ht="26.25" customHeight="1" thickBot="1" x14ac:dyDescent="0.25">
      <c r="A21" s="221">
        <v>15</v>
      </c>
      <c r="B21" s="817"/>
      <c r="C21" s="818"/>
      <c r="D21" s="818"/>
      <c r="E21" s="818"/>
      <c r="F21" s="818"/>
      <c r="G21" s="818"/>
      <c r="H21" s="818"/>
      <c r="I21" s="818"/>
      <c r="J21" s="818"/>
      <c r="K21" s="818"/>
      <c r="L21" s="818"/>
      <c r="M21" s="818"/>
      <c r="N21" s="818"/>
      <c r="O21" s="818"/>
      <c r="P21" s="819"/>
      <c r="Q21" s="820"/>
      <c r="R21" s="821"/>
      <c r="S21" s="821"/>
      <c r="T21" s="821"/>
      <c r="U21" s="821"/>
      <c r="V21" s="821"/>
      <c r="W21" s="821"/>
      <c r="X21" s="821"/>
      <c r="Y21" s="821"/>
      <c r="Z21" s="821"/>
      <c r="AA21" s="821"/>
      <c r="AB21" s="821"/>
      <c r="AC21" s="821"/>
      <c r="AD21" s="821"/>
      <c r="AE21" s="822"/>
      <c r="AF21" s="823"/>
      <c r="AG21" s="824"/>
      <c r="AH21" s="824"/>
      <c r="AI21" s="824"/>
      <c r="AJ21" s="825"/>
      <c r="AK21" s="806"/>
      <c r="AL21" s="807"/>
      <c r="AM21" s="807"/>
      <c r="AN21" s="807"/>
      <c r="AO21" s="807"/>
      <c r="AP21" s="807"/>
      <c r="AQ21" s="807"/>
      <c r="AR21" s="807"/>
      <c r="AS21" s="807"/>
      <c r="AT21" s="807"/>
      <c r="AU21" s="808"/>
      <c r="AV21" s="808"/>
      <c r="AW21" s="808"/>
      <c r="AX21" s="808"/>
      <c r="AY21" s="809"/>
      <c r="AZ21" s="214"/>
      <c r="BA21" s="214"/>
      <c r="BB21" s="214"/>
      <c r="BC21" s="214"/>
      <c r="BD21" s="214"/>
      <c r="BE21" s="215"/>
      <c r="BF21" s="215"/>
      <c r="BG21" s="215"/>
      <c r="BH21" s="215"/>
      <c r="BI21" s="215"/>
      <c r="BJ21" s="215"/>
      <c r="BK21" s="215"/>
      <c r="BL21" s="215"/>
      <c r="BM21" s="215"/>
      <c r="BN21" s="215"/>
      <c r="BO21" s="215"/>
      <c r="BP21" s="215"/>
      <c r="BQ21" s="221">
        <v>15</v>
      </c>
      <c r="BR21" s="222"/>
      <c r="BS21" s="810"/>
      <c r="BT21" s="811"/>
      <c r="BU21" s="811"/>
      <c r="BV21" s="811"/>
      <c r="BW21" s="811"/>
      <c r="BX21" s="811"/>
      <c r="BY21" s="811"/>
      <c r="BZ21" s="811"/>
      <c r="CA21" s="811"/>
      <c r="CB21" s="811"/>
      <c r="CC21" s="811"/>
      <c r="CD21" s="811"/>
      <c r="CE21" s="811"/>
      <c r="CF21" s="811"/>
      <c r="CG21" s="812"/>
      <c r="CH21" s="813"/>
      <c r="CI21" s="814"/>
      <c r="CJ21" s="814"/>
      <c r="CK21" s="814"/>
      <c r="CL21" s="815"/>
      <c r="CM21" s="813"/>
      <c r="CN21" s="814"/>
      <c r="CO21" s="814"/>
      <c r="CP21" s="814"/>
      <c r="CQ21" s="815"/>
      <c r="CR21" s="813"/>
      <c r="CS21" s="814"/>
      <c r="CT21" s="814"/>
      <c r="CU21" s="814"/>
      <c r="CV21" s="815"/>
      <c r="CW21" s="813"/>
      <c r="CX21" s="814"/>
      <c r="CY21" s="814"/>
      <c r="CZ21" s="814"/>
      <c r="DA21" s="815"/>
      <c r="DB21" s="813"/>
      <c r="DC21" s="814"/>
      <c r="DD21" s="814"/>
      <c r="DE21" s="814"/>
      <c r="DF21" s="815"/>
      <c r="DG21" s="813"/>
      <c r="DH21" s="814"/>
      <c r="DI21" s="814"/>
      <c r="DJ21" s="814"/>
      <c r="DK21" s="815"/>
      <c r="DL21" s="813"/>
      <c r="DM21" s="814"/>
      <c r="DN21" s="814"/>
      <c r="DO21" s="814"/>
      <c r="DP21" s="815"/>
      <c r="DQ21" s="813"/>
      <c r="DR21" s="814"/>
      <c r="DS21" s="814"/>
      <c r="DT21" s="814"/>
      <c r="DU21" s="815"/>
      <c r="DV21" s="810"/>
      <c r="DW21" s="811"/>
      <c r="DX21" s="811"/>
      <c r="DY21" s="811"/>
      <c r="DZ21" s="816"/>
      <c r="EA21" s="217"/>
    </row>
    <row r="22" spans="1:131" s="218" customFormat="1" ht="26.25" customHeight="1" x14ac:dyDescent="0.2">
      <c r="A22" s="221">
        <v>16</v>
      </c>
      <c r="B22" s="817"/>
      <c r="C22" s="818"/>
      <c r="D22" s="818"/>
      <c r="E22" s="818"/>
      <c r="F22" s="818"/>
      <c r="G22" s="818"/>
      <c r="H22" s="818"/>
      <c r="I22" s="818"/>
      <c r="J22" s="818"/>
      <c r="K22" s="818"/>
      <c r="L22" s="818"/>
      <c r="M22" s="818"/>
      <c r="N22" s="818"/>
      <c r="O22" s="818"/>
      <c r="P22" s="819"/>
      <c r="Q22" s="836"/>
      <c r="R22" s="837"/>
      <c r="S22" s="837"/>
      <c r="T22" s="837"/>
      <c r="U22" s="837"/>
      <c r="V22" s="837"/>
      <c r="W22" s="837"/>
      <c r="X22" s="837"/>
      <c r="Y22" s="837"/>
      <c r="Z22" s="837"/>
      <c r="AA22" s="837"/>
      <c r="AB22" s="837"/>
      <c r="AC22" s="837"/>
      <c r="AD22" s="837"/>
      <c r="AE22" s="838"/>
      <c r="AF22" s="823"/>
      <c r="AG22" s="824"/>
      <c r="AH22" s="824"/>
      <c r="AI22" s="824"/>
      <c r="AJ22" s="825"/>
      <c r="AK22" s="839"/>
      <c r="AL22" s="840"/>
      <c r="AM22" s="840"/>
      <c r="AN22" s="840"/>
      <c r="AO22" s="840"/>
      <c r="AP22" s="840"/>
      <c r="AQ22" s="840"/>
      <c r="AR22" s="840"/>
      <c r="AS22" s="840"/>
      <c r="AT22" s="840"/>
      <c r="AU22" s="841"/>
      <c r="AV22" s="841"/>
      <c r="AW22" s="841"/>
      <c r="AX22" s="841"/>
      <c r="AY22" s="842"/>
      <c r="AZ22" s="843" t="s">
        <v>376</v>
      </c>
      <c r="BA22" s="843"/>
      <c r="BB22" s="843"/>
      <c r="BC22" s="843"/>
      <c r="BD22" s="844"/>
      <c r="BE22" s="215"/>
      <c r="BF22" s="215"/>
      <c r="BG22" s="215"/>
      <c r="BH22" s="215"/>
      <c r="BI22" s="215"/>
      <c r="BJ22" s="215"/>
      <c r="BK22" s="215"/>
      <c r="BL22" s="215"/>
      <c r="BM22" s="215"/>
      <c r="BN22" s="215"/>
      <c r="BO22" s="215"/>
      <c r="BP22" s="215"/>
      <c r="BQ22" s="221">
        <v>16</v>
      </c>
      <c r="BR22" s="222"/>
      <c r="BS22" s="810"/>
      <c r="BT22" s="811"/>
      <c r="BU22" s="811"/>
      <c r="BV22" s="811"/>
      <c r="BW22" s="811"/>
      <c r="BX22" s="811"/>
      <c r="BY22" s="811"/>
      <c r="BZ22" s="811"/>
      <c r="CA22" s="811"/>
      <c r="CB22" s="811"/>
      <c r="CC22" s="811"/>
      <c r="CD22" s="811"/>
      <c r="CE22" s="811"/>
      <c r="CF22" s="811"/>
      <c r="CG22" s="812"/>
      <c r="CH22" s="813"/>
      <c r="CI22" s="814"/>
      <c r="CJ22" s="814"/>
      <c r="CK22" s="814"/>
      <c r="CL22" s="815"/>
      <c r="CM22" s="813"/>
      <c r="CN22" s="814"/>
      <c r="CO22" s="814"/>
      <c r="CP22" s="814"/>
      <c r="CQ22" s="815"/>
      <c r="CR22" s="813"/>
      <c r="CS22" s="814"/>
      <c r="CT22" s="814"/>
      <c r="CU22" s="814"/>
      <c r="CV22" s="815"/>
      <c r="CW22" s="813"/>
      <c r="CX22" s="814"/>
      <c r="CY22" s="814"/>
      <c r="CZ22" s="814"/>
      <c r="DA22" s="815"/>
      <c r="DB22" s="813"/>
      <c r="DC22" s="814"/>
      <c r="DD22" s="814"/>
      <c r="DE22" s="814"/>
      <c r="DF22" s="815"/>
      <c r="DG22" s="813"/>
      <c r="DH22" s="814"/>
      <c r="DI22" s="814"/>
      <c r="DJ22" s="814"/>
      <c r="DK22" s="815"/>
      <c r="DL22" s="813"/>
      <c r="DM22" s="814"/>
      <c r="DN22" s="814"/>
      <c r="DO22" s="814"/>
      <c r="DP22" s="815"/>
      <c r="DQ22" s="813"/>
      <c r="DR22" s="814"/>
      <c r="DS22" s="814"/>
      <c r="DT22" s="814"/>
      <c r="DU22" s="815"/>
      <c r="DV22" s="810"/>
      <c r="DW22" s="811"/>
      <c r="DX22" s="811"/>
      <c r="DY22" s="811"/>
      <c r="DZ22" s="816"/>
      <c r="EA22" s="217"/>
    </row>
    <row r="23" spans="1:131" s="218" customFormat="1" ht="26.25" customHeight="1" thickBot="1" x14ac:dyDescent="0.25">
      <c r="A23" s="223" t="s">
        <v>377</v>
      </c>
      <c r="B23" s="826" t="s">
        <v>378</v>
      </c>
      <c r="C23" s="827"/>
      <c r="D23" s="827"/>
      <c r="E23" s="827"/>
      <c r="F23" s="827"/>
      <c r="G23" s="827"/>
      <c r="H23" s="827"/>
      <c r="I23" s="827"/>
      <c r="J23" s="827"/>
      <c r="K23" s="827"/>
      <c r="L23" s="827"/>
      <c r="M23" s="827"/>
      <c r="N23" s="827"/>
      <c r="O23" s="827"/>
      <c r="P23" s="828"/>
      <c r="Q23" s="829">
        <v>35762</v>
      </c>
      <c r="R23" s="830"/>
      <c r="S23" s="830"/>
      <c r="T23" s="830"/>
      <c r="U23" s="830"/>
      <c r="V23" s="830">
        <v>32207</v>
      </c>
      <c r="W23" s="830"/>
      <c r="X23" s="830"/>
      <c r="Y23" s="830"/>
      <c r="Z23" s="830"/>
      <c r="AA23" s="830">
        <v>3554</v>
      </c>
      <c r="AB23" s="830"/>
      <c r="AC23" s="830"/>
      <c r="AD23" s="830"/>
      <c r="AE23" s="831"/>
      <c r="AF23" s="832">
        <v>2513</v>
      </c>
      <c r="AG23" s="830"/>
      <c r="AH23" s="830"/>
      <c r="AI23" s="830"/>
      <c r="AJ23" s="833"/>
      <c r="AK23" s="834"/>
      <c r="AL23" s="835"/>
      <c r="AM23" s="835"/>
      <c r="AN23" s="835"/>
      <c r="AO23" s="835"/>
      <c r="AP23" s="830">
        <v>6160</v>
      </c>
      <c r="AQ23" s="830"/>
      <c r="AR23" s="830"/>
      <c r="AS23" s="830"/>
      <c r="AT23" s="830"/>
      <c r="AU23" s="846"/>
      <c r="AV23" s="846"/>
      <c r="AW23" s="846"/>
      <c r="AX23" s="846"/>
      <c r="AY23" s="847"/>
      <c r="AZ23" s="848" t="s">
        <v>122</v>
      </c>
      <c r="BA23" s="849"/>
      <c r="BB23" s="849"/>
      <c r="BC23" s="849"/>
      <c r="BD23" s="850"/>
      <c r="BE23" s="215"/>
      <c r="BF23" s="215"/>
      <c r="BG23" s="215"/>
      <c r="BH23" s="215"/>
      <c r="BI23" s="215"/>
      <c r="BJ23" s="215"/>
      <c r="BK23" s="215"/>
      <c r="BL23" s="215"/>
      <c r="BM23" s="215"/>
      <c r="BN23" s="215"/>
      <c r="BO23" s="215"/>
      <c r="BP23" s="215"/>
      <c r="BQ23" s="221">
        <v>17</v>
      </c>
      <c r="BR23" s="222"/>
      <c r="BS23" s="810"/>
      <c r="BT23" s="811"/>
      <c r="BU23" s="811"/>
      <c r="BV23" s="811"/>
      <c r="BW23" s="811"/>
      <c r="BX23" s="811"/>
      <c r="BY23" s="811"/>
      <c r="BZ23" s="811"/>
      <c r="CA23" s="811"/>
      <c r="CB23" s="811"/>
      <c r="CC23" s="811"/>
      <c r="CD23" s="811"/>
      <c r="CE23" s="811"/>
      <c r="CF23" s="811"/>
      <c r="CG23" s="812"/>
      <c r="CH23" s="813"/>
      <c r="CI23" s="814"/>
      <c r="CJ23" s="814"/>
      <c r="CK23" s="814"/>
      <c r="CL23" s="815"/>
      <c r="CM23" s="813"/>
      <c r="CN23" s="814"/>
      <c r="CO23" s="814"/>
      <c r="CP23" s="814"/>
      <c r="CQ23" s="815"/>
      <c r="CR23" s="813"/>
      <c r="CS23" s="814"/>
      <c r="CT23" s="814"/>
      <c r="CU23" s="814"/>
      <c r="CV23" s="815"/>
      <c r="CW23" s="813"/>
      <c r="CX23" s="814"/>
      <c r="CY23" s="814"/>
      <c r="CZ23" s="814"/>
      <c r="DA23" s="815"/>
      <c r="DB23" s="813"/>
      <c r="DC23" s="814"/>
      <c r="DD23" s="814"/>
      <c r="DE23" s="814"/>
      <c r="DF23" s="815"/>
      <c r="DG23" s="813"/>
      <c r="DH23" s="814"/>
      <c r="DI23" s="814"/>
      <c r="DJ23" s="814"/>
      <c r="DK23" s="815"/>
      <c r="DL23" s="813"/>
      <c r="DM23" s="814"/>
      <c r="DN23" s="814"/>
      <c r="DO23" s="814"/>
      <c r="DP23" s="815"/>
      <c r="DQ23" s="813"/>
      <c r="DR23" s="814"/>
      <c r="DS23" s="814"/>
      <c r="DT23" s="814"/>
      <c r="DU23" s="815"/>
      <c r="DV23" s="810"/>
      <c r="DW23" s="811"/>
      <c r="DX23" s="811"/>
      <c r="DY23" s="811"/>
      <c r="DZ23" s="816"/>
      <c r="EA23" s="217"/>
    </row>
    <row r="24" spans="1:131" s="218" customFormat="1" ht="26.25" customHeight="1" x14ac:dyDescent="0.2">
      <c r="A24" s="845" t="s">
        <v>379</v>
      </c>
      <c r="B24" s="845"/>
      <c r="C24" s="845"/>
      <c r="D24" s="845"/>
      <c r="E24" s="845"/>
      <c r="F24" s="845"/>
      <c r="G24" s="845"/>
      <c r="H24" s="845"/>
      <c r="I24" s="845"/>
      <c r="J24" s="845"/>
      <c r="K24" s="845"/>
      <c r="L24" s="845"/>
      <c r="M24" s="845"/>
      <c r="N24" s="845"/>
      <c r="O24" s="845"/>
      <c r="P24" s="845"/>
      <c r="Q24" s="845"/>
      <c r="R24" s="845"/>
      <c r="S24" s="845"/>
      <c r="T24" s="845"/>
      <c r="U24" s="845"/>
      <c r="V24" s="845"/>
      <c r="W24" s="845"/>
      <c r="X24" s="845"/>
      <c r="Y24" s="845"/>
      <c r="Z24" s="845"/>
      <c r="AA24" s="845"/>
      <c r="AB24" s="845"/>
      <c r="AC24" s="845"/>
      <c r="AD24" s="845"/>
      <c r="AE24" s="845"/>
      <c r="AF24" s="845"/>
      <c r="AG24" s="845"/>
      <c r="AH24" s="845"/>
      <c r="AI24" s="845"/>
      <c r="AJ24" s="845"/>
      <c r="AK24" s="845"/>
      <c r="AL24" s="845"/>
      <c r="AM24" s="845"/>
      <c r="AN24" s="845"/>
      <c r="AO24" s="845"/>
      <c r="AP24" s="845"/>
      <c r="AQ24" s="845"/>
      <c r="AR24" s="845"/>
      <c r="AS24" s="845"/>
      <c r="AT24" s="845"/>
      <c r="AU24" s="845"/>
      <c r="AV24" s="845"/>
      <c r="AW24" s="845"/>
      <c r="AX24" s="845"/>
      <c r="AY24" s="845"/>
      <c r="AZ24" s="214"/>
      <c r="BA24" s="214"/>
      <c r="BB24" s="214"/>
      <c r="BC24" s="214"/>
      <c r="BD24" s="214"/>
      <c r="BE24" s="215"/>
      <c r="BF24" s="215"/>
      <c r="BG24" s="215"/>
      <c r="BH24" s="215"/>
      <c r="BI24" s="215"/>
      <c r="BJ24" s="215"/>
      <c r="BK24" s="215"/>
      <c r="BL24" s="215"/>
      <c r="BM24" s="215"/>
      <c r="BN24" s="215"/>
      <c r="BO24" s="215"/>
      <c r="BP24" s="215"/>
      <c r="BQ24" s="221">
        <v>18</v>
      </c>
      <c r="BR24" s="222"/>
      <c r="BS24" s="810"/>
      <c r="BT24" s="811"/>
      <c r="BU24" s="811"/>
      <c r="BV24" s="811"/>
      <c r="BW24" s="811"/>
      <c r="BX24" s="811"/>
      <c r="BY24" s="811"/>
      <c r="BZ24" s="811"/>
      <c r="CA24" s="811"/>
      <c r="CB24" s="811"/>
      <c r="CC24" s="811"/>
      <c r="CD24" s="811"/>
      <c r="CE24" s="811"/>
      <c r="CF24" s="811"/>
      <c r="CG24" s="812"/>
      <c r="CH24" s="813"/>
      <c r="CI24" s="814"/>
      <c r="CJ24" s="814"/>
      <c r="CK24" s="814"/>
      <c r="CL24" s="815"/>
      <c r="CM24" s="813"/>
      <c r="CN24" s="814"/>
      <c r="CO24" s="814"/>
      <c r="CP24" s="814"/>
      <c r="CQ24" s="815"/>
      <c r="CR24" s="813"/>
      <c r="CS24" s="814"/>
      <c r="CT24" s="814"/>
      <c r="CU24" s="814"/>
      <c r="CV24" s="815"/>
      <c r="CW24" s="813"/>
      <c r="CX24" s="814"/>
      <c r="CY24" s="814"/>
      <c r="CZ24" s="814"/>
      <c r="DA24" s="815"/>
      <c r="DB24" s="813"/>
      <c r="DC24" s="814"/>
      <c r="DD24" s="814"/>
      <c r="DE24" s="814"/>
      <c r="DF24" s="815"/>
      <c r="DG24" s="813"/>
      <c r="DH24" s="814"/>
      <c r="DI24" s="814"/>
      <c r="DJ24" s="814"/>
      <c r="DK24" s="815"/>
      <c r="DL24" s="813"/>
      <c r="DM24" s="814"/>
      <c r="DN24" s="814"/>
      <c r="DO24" s="814"/>
      <c r="DP24" s="815"/>
      <c r="DQ24" s="813"/>
      <c r="DR24" s="814"/>
      <c r="DS24" s="814"/>
      <c r="DT24" s="814"/>
      <c r="DU24" s="815"/>
      <c r="DV24" s="810"/>
      <c r="DW24" s="811"/>
      <c r="DX24" s="811"/>
      <c r="DY24" s="811"/>
      <c r="DZ24" s="816"/>
      <c r="EA24" s="217"/>
    </row>
    <row r="25" spans="1:131" ht="26.25" customHeight="1" thickBot="1" x14ac:dyDescent="0.25">
      <c r="A25" s="762" t="s">
        <v>380</v>
      </c>
      <c r="B25" s="762"/>
      <c r="C25" s="762"/>
      <c r="D25" s="762"/>
      <c r="E25" s="762"/>
      <c r="F25" s="762"/>
      <c r="G25" s="762"/>
      <c r="H25" s="762"/>
      <c r="I25" s="762"/>
      <c r="J25" s="762"/>
      <c r="K25" s="762"/>
      <c r="L25" s="762"/>
      <c r="M25" s="762"/>
      <c r="N25" s="762"/>
      <c r="O25" s="762"/>
      <c r="P25" s="762"/>
      <c r="Q25" s="762"/>
      <c r="R25" s="762"/>
      <c r="S25" s="762"/>
      <c r="T25" s="762"/>
      <c r="U25" s="762"/>
      <c r="V25" s="762"/>
      <c r="W25" s="762"/>
      <c r="X25" s="762"/>
      <c r="Y25" s="762"/>
      <c r="Z25" s="762"/>
      <c r="AA25" s="762"/>
      <c r="AB25" s="762"/>
      <c r="AC25" s="762"/>
      <c r="AD25" s="762"/>
      <c r="AE25" s="762"/>
      <c r="AF25" s="762"/>
      <c r="AG25" s="762"/>
      <c r="AH25" s="762"/>
      <c r="AI25" s="762"/>
      <c r="AJ25" s="762"/>
      <c r="AK25" s="762"/>
      <c r="AL25" s="762"/>
      <c r="AM25" s="762"/>
      <c r="AN25" s="762"/>
      <c r="AO25" s="762"/>
      <c r="AP25" s="762"/>
      <c r="AQ25" s="762"/>
      <c r="AR25" s="762"/>
      <c r="AS25" s="762"/>
      <c r="AT25" s="762"/>
      <c r="AU25" s="762"/>
      <c r="AV25" s="762"/>
      <c r="AW25" s="762"/>
      <c r="AX25" s="762"/>
      <c r="AY25" s="762"/>
      <c r="AZ25" s="762"/>
      <c r="BA25" s="762"/>
      <c r="BB25" s="762"/>
      <c r="BC25" s="762"/>
      <c r="BD25" s="762"/>
      <c r="BE25" s="762"/>
      <c r="BF25" s="762"/>
      <c r="BG25" s="762"/>
      <c r="BH25" s="762"/>
      <c r="BI25" s="762"/>
      <c r="BJ25" s="214"/>
      <c r="BK25" s="214"/>
      <c r="BL25" s="214"/>
      <c r="BM25" s="214"/>
      <c r="BN25" s="214"/>
      <c r="BO25" s="224"/>
      <c r="BP25" s="224"/>
      <c r="BQ25" s="221">
        <v>19</v>
      </c>
      <c r="BR25" s="222"/>
      <c r="BS25" s="810"/>
      <c r="BT25" s="811"/>
      <c r="BU25" s="811"/>
      <c r="BV25" s="811"/>
      <c r="BW25" s="811"/>
      <c r="BX25" s="811"/>
      <c r="BY25" s="811"/>
      <c r="BZ25" s="811"/>
      <c r="CA25" s="811"/>
      <c r="CB25" s="811"/>
      <c r="CC25" s="811"/>
      <c r="CD25" s="811"/>
      <c r="CE25" s="811"/>
      <c r="CF25" s="811"/>
      <c r="CG25" s="812"/>
      <c r="CH25" s="813"/>
      <c r="CI25" s="814"/>
      <c r="CJ25" s="814"/>
      <c r="CK25" s="814"/>
      <c r="CL25" s="815"/>
      <c r="CM25" s="813"/>
      <c r="CN25" s="814"/>
      <c r="CO25" s="814"/>
      <c r="CP25" s="814"/>
      <c r="CQ25" s="815"/>
      <c r="CR25" s="813"/>
      <c r="CS25" s="814"/>
      <c r="CT25" s="814"/>
      <c r="CU25" s="814"/>
      <c r="CV25" s="815"/>
      <c r="CW25" s="813"/>
      <c r="CX25" s="814"/>
      <c r="CY25" s="814"/>
      <c r="CZ25" s="814"/>
      <c r="DA25" s="815"/>
      <c r="DB25" s="813"/>
      <c r="DC25" s="814"/>
      <c r="DD25" s="814"/>
      <c r="DE25" s="814"/>
      <c r="DF25" s="815"/>
      <c r="DG25" s="813"/>
      <c r="DH25" s="814"/>
      <c r="DI25" s="814"/>
      <c r="DJ25" s="814"/>
      <c r="DK25" s="815"/>
      <c r="DL25" s="813"/>
      <c r="DM25" s="814"/>
      <c r="DN25" s="814"/>
      <c r="DO25" s="814"/>
      <c r="DP25" s="815"/>
      <c r="DQ25" s="813"/>
      <c r="DR25" s="814"/>
      <c r="DS25" s="814"/>
      <c r="DT25" s="814"/>
      <c r="DU25" s="815"/>
      <c r="DV25" s="810"/>
      <c r="DW25" s="811"/>
      <c r="DX25" s="811"/>
      <c r="DY25" s="811"/>
      <c r="DZ25" s="816"/>
      <c r="EA25" s="212"/>
    </row>
    <row r="26" spans="1:131" ht="26.25" customHeight="1" x14ac:dyDescent="0.2">
      <c r="A26" s="764" t="s">
        <v>358</v>
      </c>
      <c r="B26" s="765"/>
      <c r="C26" s="765"/>
      <c r="D26" s="765"/>
      <c r="E26" s="765"/>
      <c r="F26" s="765"/>
      <c r="G26" s="765"/>
      <c r="H26" s="765"/>
      <c r="I26" s="765"/>
      <c r="J26" s="765"/>
      <c r="K26" s="765"/>
      <c r="L26" s="765"/>
      <c r="M26" s="765"/>
      <c r="N26" s="765"/>
      <c r="O26" s="765"/>
      <c r="P26" s="766"/>
      <c r="Q26" s="770" t="s">
        <v>381</v>
      </c>
      <c r="R26" s="771"/>
      <c r="S26" s="771"/>
      <c r="T26" s="771"/>
      <c r="U26" s="772"/>
      <c r="V26" s="770" t="s">
        <v>382</v>
      </c>
      <c r="W26" s="771"/>
      <c r="X26" s="771"/>
      <c r="Y26" s="771"/>
      <c r="Z26" s="772"/>
      <c r="AA26" s="770" t="s">
        <v>383</v>
      </c>
      <c r="AB26" s="771"/>
      <c r="AC26" s="771"/>
      <c r="AD26" s="771"/>
      <c r="AE26" s="771"/>
      <c r="AF26" s="851" t="s">
        <v>384</v>
      </c>
      <c r="AG26" s="852"/>
      <c r="AH26" s="852"/>
      <c r="AI26" s="852"/>
      <c r="AJ26" s="853"/>
      <c r="AK26" s="771" t="s">
        <v>385</v>
      </c>
      <c r="AL26" s="771"/>
      <c r="AM26" s="771"/>
      <c r="AN26" s="771"/>
      <c r="AO26" s="772"/>
      <c r="AP26" s="770" t="s">
        <v>386</v>
      </c>
      <c r="AQ26" s="771"/>
      <c r="AR26" s="771"/>
      <c r="AS26" s="771"/>
      <c r="AT26" s="772"/>
      <c r="AU26" s="770" t="s">
        <v>387</v>
      </c>
      <c r="AV26" s="771"/>
      <c r="AW26" s="771"/>
      <c r="AX26" s="771"/>
      <c r="AY26" s="772"/>
      <c r="AZ26" s="770" t="s">
        <v>388</v>
      </c>
      <c r="BA26" s="771"/>
      <c r="BB26" s="771"/>
      <c r="BC26" s="771"/>
      <c r="BD26" s="772"/>
      <c r="BE26" s="770" t="s">
        <v>365</v>
      </c>
      <c r="BF26" s="771"/>
      <c r="BG26" s="771"/>
      <c r="BH26" s="771"/>
      <c r="BI26" s="777"/>
      <c r="BJ26" s="214"/>
      <c r="BK26" s="214"/>
      <c r="BL26" s="214"/>
      <c r="BM26" s="214"/>
      <c r="BN26" s="214"/>
      <c r="BO26" s="224"/>
      <c r="BP26" s="224"/>
      <c r="BQ26" s="221">
        <v>20</v>
      </c>
      <c r="BR26" s="222"/>
      <c r="BS26" s="810"/>
      <c r="BT26" s="811"/>
      <c r="BU26" s="811"/>
      <c r="BV26" s="811"/>
      <c r="BW26" s="811"/>
      <c r="BX26" s="811"/>
      <c r="BY26" s="811"/>
      <c r="BZ26" s="811"/>
      <c r="CA26" s="811"/>
      <c r="CB26" s="811"/>
      <c r="CC26" s="811"/>
      <c r="CD26" s="811"/>
      <c r="CE26" s="811"/>
      <c r="CF26" s="811"/>
      <c r="CG26" s="812"/>
      <c r="CH26" s="813"/>
      <c r="CI26" s="814"/>
      <c r="CJ26" s="814"/>
      <c r="CK26" s="814"/>
      <c r="CL26" s="815"/>
      <c r="CM26" s="813"/>
      <c r="CN26" s="814"/>
      <c r="CO26" s="814"/>
      <c r="CP26" s="814"/>
      <c r="CQ26" s="815"/>
      <c r="CR26" s="813"/>
      <c r="CS26" s="814"/>
      <c r="CT26" s="814"/>
      <c r="CU26" s="814"/>
      <c r="CV26" s="815"/>
      <c r="CW26" s="813"/>
      <c r="CX26" s="814"/>
      <c r="CY26" s="814"/>
      <c r="CZ26" s="814"/>
      <c r="DA26" s="815"/>
      <c r="DB26" s="813"/>
      <c r="DC26" s="814"/>
      <c r="DD26" s="814"/>
      <c r="DE26" s="814"/>
      <c r="DF26" s="815"/>
      <c r="DG26" s="813"/>
      <c r="DH26" s="814"/>
      <c r="DI26" s="814"/>
      <c r="DJ26" s="814"/>
      <c r="DK26" s="815"/>
      <c r="DL26" s="813"/>
      <c r="DM26" s="814"/>
      <c r="DN26" s="814"/>
      <c r="DO26" s="814"/>
      <c r="DP26" s="815"/>
      <c r="DQ26" s="813"/>
      <c r="DR26" s="814"/>
      <c r="DS26" s="814"/>
      <c r="DT26" s="814"/>
      <c r="DU26" s="815"/>
      <c r="DV26" s="810"/>
      <c r="DW26" s="811"/>
      <c r="DX26" s="811"/>
      <c r="DY26" s="811"/>
      <c r="DZ26" s="816"/>
      <c r="EA26" s="212"/>
    </row>
    <row r="27" spans="1:131" ht="26.25" customHeight="1" thickBot="1" x14ac:dyDescent="0.25">
      <c r="A27" s="767"/>
      <c r="B27" s="768"/>
      <c r="C27" s="768"/>
      <c r="D27" s="768"/>
      <c r="E27" s="768"/>
      <c r="F27" s="768"/>
      <c r="G27" s="768"/>
      <c r="H27" s="768"/>
      <c r="I27" s="768"/>
      <c r="J27" s="768"/>
      <c r="K27" s="768"/>
      <c r="L27" s="768"/>
      <c r="M27" s="768"/>
      <c r="N27" s="768"/>
      <c r="O27" s="768"/>
      <c r="P27" s="769"/>
      <c r="Q27" s="773"/>
      <c r="R27" s="774"/>
      <c r="S27" s="774"/>
      <c r="T27" s="774"/>
      <c r="U27" s="775"/>
      <c r="V27" s="773"/>
      <c r="W27" s="774"/>
      <c r="X27" s="774"/>
      <c r="Y27" s="774"/>
      <c r="Z27" s="775"/>
      <c r="AA27" s="773"/>
      <c r="AB27" s="774"/>
      <c r="AC27" s="774"/>
      <c r="AD27" s="774"/>
      <c r="AE27" s="774"/>
      <c r="AF27" s="854"/>
      <c r="AG27" s="855"/>
      <c r="AH27" s="855"/>
      <c r="AI27" s="855"/>
      <c r="AJ27" s="856"/>
      <c r="AK27" s="774"/>
      <c r="AL27" s="774"/>
      <c r="AM27" s="774"/>
      <c r="AN27" s="774"/>
      <c r="AO27" s="775"/>
      <c r="AP27" s="773"/>
      <c r="AQ27" s="774"/>
      <c r="AR27" s="774"/>
      <c r="AS27" s="774"/>
      <c r="AT27" s="775"/>
      <c r="AU27" s="773"/>
      <c r="AV27" s="774"/>
      <c r="AW27" s="774"/>
      <c r="AX27" s="774"/>
      <c r="AY27" s="775"/>
      <c r="AZ27" s="773"/>
      <c r="BA27" s="774"/>
      <c r="BB27" s="774"/>
      <c r="BC27" s="774"/>
      <c r="BD27" s="775"/>
      <c r="BE27" s="773"/>
      <c r="BF27" s="774"/>
      <c r="BG27" s="774"/>
      <c r="BH27" s="774"/>
      <c r="BI27" s="779"/>
      <c r="BJ27" s="214"/>
      <c r="BK27" s="214"/>
      <c r="BL27" s="214"/>
      <c r="BM27" s="214"/>
      <c r="BN27" s="214"/>
      <c r="BO27" s="224"/>
      <c r="BP27" s="224"/>
      <c r="BQ27" s="221">
        <v>21</v>
      </c>
      <c r="BR27" s="222"/>
      <c r="BS27" s="810"/>
      <c r="BT27" s="811"/>
      <c r="BU27" s="811"/>
      <c r="BV27" s="811"/>
      <c r="BW27" s="811"/>
      <c r="BX27" s="811"/>
      <c r="BY27" s="811"/>
      <c r="BZ27" s="811"/>
      <c r="CA27" s="811"/>
      <c r="CB27" s="811"/>
      <c r="CC27" s="811"/>
      <c r="CD27" s="811"/>
      <c r="CE27" s="811"/>
      <c r="CF27" s="811"/>
      <c r="CG27" s="812"/>
      <c r="CH27" s="813"/>
      <c r="CI27" s="814"/>
      <c r="CJ27" s="814"/>
      <c r="CK27" s="814"/>
      <c r="CL27" s="815"/>
      <c r="CM27" s="813"/>
      <c r="CN27" s="814"/>
      <c r="CO27" s="814"/>
      <c r="CP27" s="814"/>
      <c r="CQ27" s="815"/>
      <c r="CR27" s="813"/>
      <c r="CS27" s="814"/>
      <c r="CT27" s="814"/>
      <c r="CU27" s="814"/>
      <c r="CV27" s="815"/>
      <c r="CW27" s="813"/>
      <c r="CX27" s="814"/>
      <c r="CY27" s="814"/>
      <c r="CZ27" s="814"/>
      <c r="DA27" s="815"/>
      <c r="DB27" s="813"/>
      <c r="DC27" s="814"/>
      <c r="DD27" s="814"/>
      <c r="DE27" s="814"/>
      <c r="DF27" s="815"/>
      <c r="DG27" s="813"/>
      <c r="DH27" s="814"/>
      <c r="DI27" s="814"/>
      <c r="DJ27" s="814"/>
      <c r="DK27" s="815"/>
      <c r="DL27" s="813"/>
      <c r="DM27" s="814"/>
      <c r="DN27" s="814"/>
      <c r="DO27" s="814"/>
      <c r="DP27" s="815"/>
      <c r="DQ27" s="813"/>
      <c r="DR27" s="814"/>
      <c r="DS27" s="814"/>
      <c r="DT27" s="814"/>
      <c r="DU27" s="815"/>
      <c r="DV27" s="810"/>
      <c r="DW27" s="811"/>
      <c r="DX27" s="811"/>
      <c r="DY27" s="811"/>
      <c r="DZ27" s="816"/>
      <c r="EA27" s="212"/>
    </row>
    <row r="28" spans="1:131" ht="26.25" customHeight="1" thickTop="1" x14ac:dyDescent="0.2">
      <c r="A28" s="225">
        <v>1</v>
      </c>
      <c r="B28" s="786" t="s">
        <v>389</v>
      </c>
      <c r="C28" s="787"/>
      <c r="D28" s="787"/>
      <c r="E28" s="787"/>
      <c r="F28" s="787"/>
      <c r="G28" s="787"/>
      <c r="H28" s="787"/>
      <c r="I28" s="787"/>
      <c r="J28" s="787"/>
      <c r="K28" s="787"/>
      <c r="L28" s="787"/>
      <c r="M28" s="787"/>
      <c r="N28" s="787"/>
      <c r="O28" s="787"/>
      <c r="P28" s="788"/>
      <c r="Q28" s="859">
        <v>4527</v>
      </c>
      <c r="R28" s="860"/>
      <c r="S28" s="860"/>
      <c r="T28" s="860"/>
      <c r="U28" s="860"/>
      <c r="V28" s="860">
        <v>4351</v>
      </c>
      <c r="W28" s="860"/>
      <c r="X28" s="860"/>
      <c r="Y28" s="860"/>
      <c r="Z28" s="860"/>
      <c r="AA28" s="860">
        <v>176</v>
      </c>
      <c r="AB28" s="860"/>
      <c r="AC28" s="860"/>
      <c r="AD28" s="860"/>
      <c r="AE28" s="861"/>
      <c r="AF28" s="862">
        <v>176</v>
      </c>
      <c r="AG28" s="860"/>
      <c r="AH28" s="860"/>
      <c r="AI28" s="860"/>
      <c r="AJ28" s="863"/>
      <c r="AK28" s="864">
        <v>696</v>
      </c>
      <c r="AL28" s="865"/>
      <c r="AM28" s="865"/>
      <c r="AN28" s="865"/>
      <c r="AO28" s="865"/>
      <c r="AP28" s="865" t="s">
        <v>545</v>
      </c>
      <c r="AQ28" s="865"/>
      <c r="AR28" s="865"/>
      <c r="AS28" s="865"/>
      <c r="AT28" s="865"/>
      <c r="AU28" s="865" t="s">
        <v>545</v>
      </c>
      <c r="AV28" s="865"/>
      <c r="AW28" s="865"/>
      <c r="AX28" s="865"/>
      <c r="AY28" s="865"/>
      <c r="AZ28" s="866"/>
      <c r="BA28" s="866"/>
      <c r="BB28" s="866"/>
      <c r="BC28" s="866"/>
      <c r="BD28" s="866"/>
      <c r="BE28" s="857"/>
      <c r="BF28" s="857"/>
      <c r="BG28" s="857"/>
      <c r="BH28" s="857"/>
      <c r="BI28" s="858"/>
      <c r="BJ28" s="214"/>
      <c r="BK28" s="214"/>
      <c r="BL28" s="214"/>
      <c r="BM28" s="214"/>
      <c r="BN28" s="214"/>
      <c r="BO28" s="224"/>
      <c r="BP28" s="224"/>
      <c r="BQ28" s="221">
        <v>22</v>
      </c>
      <c r="BR28" s="222"/>
      <c r="BS28" s="810"/>
      <c r="BT28" s="811"/>
      <c r="BU28" s="811"/>
      <c r="BV28" s="811"/>
      <c r="BW28" s="811"/>
      <c r="BX28" s="811"/>
      <c r="BY28" s="811"/>
      <c r="BZ28" s="811"/>
      <c r="CA28" s="811"/>
      <c r="CB28" s="811"/>
      <c r="CC28" s="811"/>
      <c r="CD28" s="811"/>
      <c r="CE28" s="811"/>
      <c r="CF28" s="811"/>
      <c r="CG28" s="812"/>
      <c r="CH28" s="813"/>
      <c r="CI28" s="814"/>
      <c r="CJ28" s="814"/>
      <c r="CK28" s="814"/>
      <c r="CL28" s="815"/>
      <c r="CM28" s="813"/>
      <c r="CN28" s="814"/>
      <c r="CO28" s="814"/>
      <c r="CP28" s="814"/>
      <c r="CQ28" s="815"/>
      <c r="CR28" s="813"/>
      <c r="CS28" s="814"/>
      <c r="CT28" s="814"/>
      <c r="CU28" s="814"/>
      <c r="CV28" s="815"/>
      <c r="CW28" s="813"/>
      <c r="CX28" s="814"/>
      <c r="CY28" s="814"/>
      <c r="CZ28" s="814"/>
      <c r="DA28" s="815"/>
      <c r="DB28" s="813"/>
      <c r="DC28" s="814"/>
      <c r="DD28" s="814"/>
      <c r="DE28" s="814"/>
      <c r="DF28" s="815"/>
      <c r="DG28" s="813"/>
      <c r="DH28" s="814"/>
      <c r="DI28" s="814"/>
      <c r="DJ28" s="814"/>
      <c r="DK28" s="815"/>
      <c r="DL28" s="813"/>
      <c r="DM28" s="814"/>
      <c r="DN28" s="814"/>
      <c r="DO28" s="814"/>
      <c r="DP28" s="815"/>
      <c r="DQ28" s="813"/>
      <c r="DR28" s="814"/>
      <c r="DS28" s="814"/>
      <c r="DT28" s="814"/>
      <c r="DU28" s="815"/>
      <c r="DV28" s="810"/>
      <c r="DW28" s="811"/>
      <c r="DX28" s="811"/>
      <c r="DY28" s="811"/>
      <c r="DZ28" s="816"/>
      <c r="EA28" s="212"/>
    </row>
    <row r="29" spans="1:131" ht="26.25" customHeight="1" x14ac:dyDescent="0.2">
      <c r="A29" s="225">
        <v>2</v>
      </c>
      <c r="B29" s="817" t="s">
        <v>390</v>
      </c>
      <c r="C29" s="818"/>
      <c r="D29" s="818"/>
      <c r="E29" s="818"/>
      <c r="F29" s="818"/>
      <c r="G29" s="818"/>
      <c r="H29" s="818"/>
      <c r="I29" s="818"/>
      <c r="J29" s="818"/>
      <c r="K29" s="818"/>
      <c r="L29" s="818"/>
      <c r="M29" s="818"/>
      <c r="N29" s="818"/>
      <c r="O29" s="818"/>
      <c r="P29" s="819"/>
      <c r="Q29" s="820">
        <v>2959</v>
      </c>
      <c r="R29" s="821"/>
      <c r="S29" s="821"/>
      <c r="T29" s="821"/>
      <c r="U29" s="821"/>
      <c r="V29" s="821">
        <v>2854</v>
      </c>
      <c r="W29" s="821"/>
      <c r="X29" s="821"/>
      <c r="Y29" s="821"/>
      <c r="Z29" s="821"/>
      <c r="AA29" s="821">
        <v>105</v>
      </c>
      <c r="AB29" s="821"/>
      <c r="AC29" s="821"/>
      <c r="AD29" s="821"/>
      <c r="AE29" s="822"/>
      <c r="AF29" s="823">
        <v>105</v>
      </c>
      <c r="AG29" s="824"/>
      <c r="AH29" s="824"/>
      <c r="AI29" s="824"/>
      <c r="AJ29" s="825"/>
      <c r="AK29" s="871">
        <v>520</v>
      </c>
      <c r="AL29" s="867"/>
      <c r="AM29" s="867"/>
      <c r="AN29" s="867"/>
      <c r="AO29" s="867"/>
      <c r="AP29" s="867" t="s">
        <v>545</v>
      </c>
      <c r="AQ29" s="867"/>
      <c r="AR29" s="867"/>
      <c r="AS29" s="867"/>
      <c r="AT29" s="867"/>
      <c r="AU29" s="867" t="s">
        <v>545</v>
      </c>
      <c r="AV29" s="867"/>
      <c r="AW29" s="867"/>
      <c r="AX29" s="867"/>
      <c r="AY29" s="867"/>
      <c r="AZ29" s="868"/>
      <c r="BA29" s="868"/>
      <c r="BB29" s="868"/>
      <c r="BC29" s="868"/>
      <c r="BD29" s="868"/>
      <c r="BE29" s="869"/>
      <c r="BF29" s="869"/>
      <c r="BG29" s="869"/>
      <c r="BH29" s="869"/>
      <c r="BI29" s="870"/>
      <c r="BJ29" s="214"/>
      <c r="BK29" s="214"/>
      <c r="BL29" s="214"/>
      <c r="BM29" s="214"/>
      <c r="BN29" s="214"/>
      <c r="BO29" s="224"/>
      <c r="BP29" s="224"/>
      <c r="BQ29" s="221">
        <v>23</v>
      </c>
      <c r="BR29" s="222"/>
      <c r="BS29" s="810"/>
      <c r="BT29" s="811"/>
      <c r="BU29" s="811"/>
      <c r="BV29" s="811"/>
      <c r="BW29" s="811"/>
      <c r="BX29" s="811"/>
      <c r="BY29" s="811"/>
      <c r="BZ29" s="811"/>
      <c r="CA29" s="811"/>
      <c r="CB29" s="811"/>
      <c r="CC29" s="811"/>
      <c r="CD29" s="811"/>
      <c r="CE29" s="811"/>
      <c r="CF29" s="811"/>
      <c r="CG29" s="812"/>
      <c r="CH29" s="813"/>
      <c r="CI29" s="814"/>
      <c r="CJ29" s="814"/>
      <c r="CK29" s="814"/>
      <c r="CL29" s="815"/>
      <c r="CM29" s="813"/>
      <c r="CN29" s="814"/>
      <c r="CO29" s="814"/>
      <c r="CP29" s="814"/>
      <c r="CQ29" s="815"/>
      <c r="CR29" s="813"/>
      <c r="CS29" s="814"/>
      <c r="CT29" s="814"/>
      <c r="CU29" s="814"/>
      <c r="CV29" s="815"/>
      <c r="CW29" s="813"/>
      <c r="CX29" s="814"/>
      <c r="CY29" s="814"/>
      <c r="CZ29" s="814"/>
      <c r="DA29" s="815"/>
      <c r="DB29" s="813"/>
      <c r="DC29" s="814"/>
      <c r="DD29" s="814"/>
      <c r="DE29" s="814"/>
      <c r="DF29" s="815"/>
      <c r="DG29" s="813"/>
      <c r="DH29" s="814"/>
      <c r="DI29" s="814"/>
      <c r="DJ29" s="814"/>
      <c r="DK29" s="815"/>
      <c r="DL29" s="813"/>
      <c r="DM29" s="814"/>
      <c r="DN29" s="814"/>
      <c r="DO29" s="814"/>
      <c r="DP29" s="815"/>
      <c r="DQ29" s="813"/>
      <c r="DR29" s="814"/>
      <c r="DS29" s="814"/>
      <c r="DT29" s="814"/>
      <c r="DU29" s="815"/>
      <c r="DV29" s="810"/>
      <c r="DW29" s="811"/>
      <c r="DX29" s="811"/>
      <c r="DY29" s="811"/>
      <c r="DZ29" s="816"/>
      <c r="EA29" s="212"/>
    </row>
    <row r="30" spans="1:131" ht="26.25" customHeight="1" x14ac:dyDescent="0.2">
      <c r="A30" s="225">
        <v>3</v>
      </c>
      <c r="B30" s="817" t="s">
        <v>391</v>
      </c>
      <c r="C30" s="818"/>
      <c r="D30" s="818"/>
      <c r="E30" s="818"/>
      <c r="F30" s="818"/>
      <c r="G30" s="818"/>
      <c r="H30" s="818"/>
      <c r="I30" s="818"/>
      <c r="J30" s="818"/>
      <c r="K30" s="818"/>
      <c r="L30" s="818"/>
      <c r="M30" s="818"/>
      <c r="N30" s="818"/>
      <c r="O30" s="818"/>
      <c r="P30" s="819"/>
      <c r="Q30" s="820">
        <v>949</v>
      </c>
      <c r="R30" s="821"/>
      <c r="S30" s="821"/>
      <c r="T30" s="821"/>
      <c r="U30" s="821"/>
      <c r="V30" s="821">
        <v>948</v>
      </c>
      <c r="W30" s="821"/>
      <c r="X30" s="821"/>
      <c r="Y30" s="821"/>
      <c r="Z30" s="821"/>
      <c r="AA30" s="821">
        <v>1</v>
      </c>
      <c r="AB30" s="821"/>
      <c r="AC30" s="821"/>
      <c r="AD30" s="821"/>
      <c r="AE30" s="822"/>
      <c r="AF30" s="823">
        <v>1</v>
      </c>
      <c r="AG30" s="824"/>
      <c r="AH30" s="824"/>
      <c r="AI30" s="824"/>
      <c r="AJ30" s="825"/>
      <c r="AK30" s="871">
        <v>127</v>
      </c>
      <c r="AL30" s="867"/>
      <c r="AM30" s="867"/>
      <c r="AN30" s="867"/>
      <c r="AO30" s="867"/>
      <c r="AP30" s="867" t="s">
        <v>545</v>
      </c>
      <c r="AQ30" s="867"/>
      <c r="AR30" s="867"/>
      <c r="AS30" s="867"/>
      <c r="AT30" s="867"/>
      <c r="AU30" s="867" t="s">
        <v>545</v>
      </c>
      <c r="AV30" s="867"/>
      <c r="AW30" s="867"/>
      <c r="AX30" s="867"/>
      <c r="AY30" s="867"/>
      <c r="AZ30" s="868"/>
      <c r="BA30" s="868"/>
      <c r="BB30" s="868"/>
      <c r="BC30" s="868"/>
      <c r="BD30" s="868"/>
      <c r="BE30" s="869"/>
      <c r="BF30" s="869"/>
      <c r="BG30" s="869"/>
      <c r="BH30" s="869"/>
      <c r="BI30" s="870"/>
      <c r="BJ30" s="214"/>
      <c r="BK30" s="214"/>
      <c r="BL30" s="214"/>
      <c r="BM30" s="214"/>
      <c r="BN30" s="214"/>
      <c r="BO30" s="224"/>
      <c r="BP30" s="224"/>
      <c r="BQ30" s="221">
        <v>24</v>
      </c>
      <c r="BR30" s="222"/>
      <c r="BS30" s="810"/>
      <c r="BT30" s="811"/>
      <c r="BU30" s="811"/>
      <c r="BV30" s="811"/>
      <c r="BW30" s="811"/>
      <c r="BX30" s="811"/>
      <c r="BY30" s="811"/>
      <c r="BZ30" s="811"/>
      <c r="CA30" s="811"/>
      <c r="CB30" s="811"/>
      <c r="CC30" s="811"/>
      <c r="CD30" s="811"/>
      <c r="CE30" s="811"/>
      <c r="CF30" s="811"/>
      <c r="CG30" s="812"/>
      <c r="CH30" s="813"/>
      <c r="CI30" s="814"/>
      <c r="CJ30" s="814"/>
      <c r="CK30" s="814"/>
      <c r="CL30" s="815"/>
      <c r="CM30" s="813"/>
      <c r="CN30" s="814"/>
      <c r="CO30" s="814"/>
      <c r="CP30" s="814"/>
      <c r="CQ30" s="815"/>
      <c r="CR30" s="813"/>
      <c r="CS30" s="814"/>
      <c r="CT30" s="814"/>
      <c r="CU30" s="814"/>
      <c r="CV30" s="815"/>
      <c r="CW30" s="813"/>
      <c r="CX30" s="814"/>
      <c r="CY30" s="814"/>
      <c r="CZ30" s="814"/>
      <c r="DA30" s="815"/>
      <c r="DB30" s="813"/>
      <c r="DC30" s="814"/>
      <c r="DD30" s="814"/>
      <c r="DE30" s="814"/>
      <c r="DF30" s="815"/>
      <c r="DG30" s="813"/>
      <c r="DH30" s="814"/>
      <c r="DI30" s="814"/>
      <c r="DJ30" s="814"/>
      <c r="DK30" s="815"/>
      <c r="DL30" s="813"/>
      <c r="DM30" s="814"/>
      <c r="DN30" s="814"/>
      <c r="DO30" s="814"/>
      <c r="DP30" s="815"/>
      <c r="DQ30" s="813"/>
      <c r="DR30" s="814"/>
      <c r="DS30" s="814"/>
      <c r="DT30" s="814"/>
      <c r="DU30" s="815"/>
      <c r="DV30" s="810"/>
      <c r="DW30" s="811"/>
      <c r="DX30" s="811"/>
      <c r="DY30" s="811"/>
      <c r="DZ30" s="816"/>
      <c r="EA30" s="212"/>
    </row>
    <row r="31" spans="1:131" ht="26.25" customHeight="1" x14ac:dyDescent="0.2">
      <c r="A31" s="225">
        <v>4</v>
      </c>
      <c r="B31" s="817" t="s">
        <v>392</v>
      </c>
      <c r="C31" s="818"/>
      <c r="D31" s="818"/>
      <c r="E31" s="818"/>
      <c r="F31" s="818"/>
      <c r="G31" s="818"/>
      <c r="H31" s="818"/>
      <c r="I31" s="818"/>
      <c r="J31" s="818"/>
      <c r="K31" s="818"/>
      <c r="L31" s="818"/>
      <c r="M31" s="818"/>
      <c r="N31" s="818"/>
      <c r="O31" s="818"/>
      <c r="P31" s="819"/>
      <c r="Q31" s="820">
        <v>3071</v>
      </c>
      <c r="R31" s="821"/>
      <c r="S31" s="821"/>
      <c r="T31" s="821"/>
      <c r="U31" s="821"/>
      <c r="V31" s="821">
        <v>3294</v>
      </c>
      <c r="W31" s="821"/>
      <c r="X31" s="821"/>
      <c r="Y31" s="821"/>
      <c r="Z31" s="821"/>
      <c r="AA31" s="821">
        <v>223</v>
      </c>
      <c r="AB31" s="821"/>
      <c r="AC31" s="821"/>
      <c r="AD31" s="821"/>
      <c r="AE31" s="822"/>
      <c r="AF31" s="823">
        <v>993</v>
      </c>
      <c r="AG31" s="824"/>
      <c r="AH31" s="824"/>
      <c r="AI31" s="824"/>
      <c r="AJ31" s="825"/>
      <c r="AK31" s="871">
        <v>1009</v>
      </c>
      <c r="AL31" s="867"/>
      <c r="AM31" s="867"/>
      <c r="AN31" s="867"/>
      <c r="AO31" s="867"/>
      <c r="AP31" s="867">
        <v>1629</v>
      </c>
      <c r="AQ31" s="867"/>
      <c r="AR31" s="867"/>
      <c r="AS31" s="867"/>
      <c r="AT31" s="867"/>
      <c r="AU31" s="867">
        <v>1471</v>
      </c>
      <c r="AV31" s="867"/>
      <c r="AW31" s="867"/>
      <c r="AX31" s="867"/>
      <c r="AY31" s="867"/>
      <c r="AZ31" s="868" t="s">
        <v>545</v>
      </c>
      <c r="BA31" s="868"/>
      <c r="BB31" s="868"/>
      <c r="BC31" s="868"/>
      <c r="BD31" s="868"/>
      <c r="BE31" s="869" t="s">
        <v>393</v>
      </c>
      <c r="BF31" s="869"/>
      <c r="BG31" s="869"/>
      <c r="BH31" s="869"/>
      <c r="BI31" s="870"/>
      <c r="BJ31" s="214"/>
      <c r="BK31" s="214"/>
      <c r="BL31" s="214"/>
      <c r="BM31" s="214"/>
      <c r="BN31" s="214"/>
      <c r="BO31" s="224"/>
      <c r="BP31" s="224"/>
      <c r="BQ31" s="221">
        <v>25</v>
      </c>
      <c r="BR31" s="222"/>
      <c r="BS31" s="810"/>
      <c r="BT31" s="811"/>
      <c r="BU31" s="811"/>
      <c r="BV31" s="811"/>
      <c r="BW31" s="811"/>
      <c r="BX31" s="811"/>
      <c r="BY31" s="811"/>
      <c r="BZ31" s="811"/>
      <c r="CA31" s="811"/>
      <c r="CB31" s="811"/>
      <c r="CC31" s="811"/>
      <c r="CD31" s="811"/>
      <c r="CE31" s="811"/>
      <c r="CF31" s="811"/>
      <c r="CG31" s="812"/>
      <c r="CH31" s="813"/>
      <c r="CI31" s="814"/>
      <c r="CJ31" s="814"/>
      <c r="CK31" s="814"/>
      <c r="CL31" s="815"/>
      <c r="CM31" s="813"/>
      <c r="CN31" s="814"/>
      <c r="CO31" s="814"/>
      <c r="CP31" s="814"/>
      <c r="CQ31" s="815"/>
      <c r="CR31" s="813"/>
      <c r="CS31" s="814"/>
      <c r="CT31" s="814"/>
      <c r="CU31" s="814"/>
      <c r="CV31" s="815"/>
      <c r="CW31" s="813"/>
      <c r="CX31" s="814"/>
      <c r="CY31" s="814"/>
      <c r="CZ31" s="814"/>
      <c r="DA31" s="815"/>
      <c r="DB31" s="813"/>
      <c r="DC31" s="814"/>
      <c r="DD31" s="814"/>
      <c r="DE31" s="814"/>
      <c r="DF31" s="815"/>
      <c r="DG31" s="813"/>
      <c r="DH31" s="814"/>
      <c r="DI31" s="814"/>
      <c r="DJ31" s="814"/>
      <c r="DK31" s="815"/>
      <c r="DL31" s="813"/>
      <c r="DM31" s="814"/>
      <c r="DN31" s="814"/>
      <c r="DO31" s="814"/>
      <c r="DP31" s="815"/>
      <c r="DQ31" s="813"/>
      <c r="DR31" s="814"/>
      <c r="DS31" s="814"/>
      <c r="DT31" s="814"/>
      <c r="DU31" s="815"/>
      <c r="DV31" s="810"/>
      <c r="DW31" s="811"/>
      <c r="DX31" s="811"/>
      <c r="DY31" s="811"/>
      <c r="DZ31" s="816"/>
      <c r="EA31" s="212"/>
    </row>
    <row r="32" spans="1:131" ht="26.25" customHeight="1" x14ac:dyDescent="0.2">
      <c r="A32" s="225">
        <v>5</v>
      </c>
      <c r="B32" s="817" t="s">
        <v>394</v>
      </c>
      <c r="C32" s="818"/>
      <c r="D32" s="818"/>
      <c r="E32" s="818"/>
      <c r="F32" s="818"/>
      <c r="G32" s="818"/>
      <c r="H32" s="818"/>
      <c r="I32" s="818"/>
      <c r="J32" s="818"/>
      <c r="K32" s="818"/>
      <c r="L32" s="818"/>
      <c r="M32" s="818"/>
      <c r="N32" s="818"/>
      <c r="O32" s="818"/>
      <c r="P32" s="819"/>
      <c r="Q32" s="820">
        <v>1807</v>
      </c>
      <c r="R32" s="821"/>
      <c r="S32" s="821"/>
      <c r="T32" s="821"/>
      <c r="U32" s="821"/>
      <c r="V32" s="821">
        <v>1772</v>
      </c>
      <c r="W32" s="821"/>
      <c r="X32" s="821"/>
      <c r="Y32" s="821"/>
      <c r="Z32" s="821"/>
      <c r="AA32" s="821">
        <v>34</v>
      </c>
      <c r="AB32" s="821"/>
      <c r="AC32" s="821"/>
      <c r="AD32" s="821"/>
      <c r="AE32" s="822"/>
      <c r="AF32" s="823">
        <v>462</v>
      </c>
      <c r="AG32" s="824"/>
      <c r="AH32" s="824"/>
      <c r="AI32" s="824"/>
      <c r="AJ32" s="825"/>
      <c r="AK32" s="871">
        <v>739</v>
      </c>
      <c r="AL32" s="867"/>
      <c r="AM32" s="867"/>
      <c r="AN32" s="867"/>
      <c r="AO32" s="867"/>
      <c r="AP32" s="867">
        <v>4149</v>
      </c>
      <c r="AQ32" s="867"/>
      <c r="AR32" s="867"/>
      <c r="AS32" s="867"/>
      <c r="AT32" s="867"/>
      <c r="AU32" s="867">
        <v>3988</v>
      </c>
      <c r="AV32" s="867"/>
      <c r="AW32" s="867"/>
      <c r="AX32" s="867"/>
      <c r="AY32" s="867"/>
      <c r="AZ32" s="868" t="s">
        <v>545</v>
      </c>
      <c r="BA32" s="868"/>
      <c r="BB32" s="868"/>
      <c r="BC32" s="868"/>
      <c r="BD32" s="868"/>
      <c r="BE32" s="869" t="s">
        <v>393</v>
      </c>
      <c r="BF32" s="869"/>
      <c r="BG32" s="869"/>
      <c r="BH32" s="869"/>
      <c r="BI32" s="870"/>
      <c r="BJ32" s="214"/>
      <c r="BK32" s="214"/>
      <c r="BL32" s="214"/>
      <c r="BM32" s="214"/>
      <c r="BN32" s="214"/>
      <c r="BO32" s="224"/>
      <c r="BP32" s="224"/>
      <c r="BQ32" s="221">
        <v>26</v>
      </c>
      <c r="BR32" s="222"/>
      <c r="BS32" s="810"/>
      <c r="BT32" s="811"/>
      <c r="BU32" s="811"/>
      <c r="BV32" s="811"/>
      <c r="BW32" s="811"/>
      <c r="BX32" s="811"/>
      <c r="BY32" s="811"/>
      <c r="BZ32" s="811"/>
      <c r="CA32" s="811"/>
      <c r="CB32" s="811"/>
      <c r="CC32" s="811"/>
      <c r="CD32" s="811"/>
      <c r="CE32" s="811"/>
      <c r="CF32" s="811"/>
      <c r="CG32" s="812"/>
      <c r="CH32" s="813"/>
      <c r="CI32" s="814"/>
      <c r="CJ32" s="814"/>
      <c r="CK32" s="814"/>
      <c r="CL32" s="815"/>
      <c r="CM32" s="813"/>
      <c r="CN32" s="814"/>
      <c r="CO32" s="814"/>
      <c r="CP32" s="814"/>
      <c r="CQ32" s="815"/>
      <c r="CR32" s="813"/>
      <c r="CS32" s="814"/>
      <c r="CT32" s="814"/>
      <c r="CU32" s="814"/>
      <c r="CV32" s="815"/>
      <c r="CW32" s="813"/>
      <c r="CX32" s="814"/>
      <c r="CY32" s="814"/>
      <c r="CZ32" s="814"/>
      <c r="DA32" s="815"/>
      <c r="DB32" s="813"/>
      <c r="DC32" s="814"/>
      <c r="DD32" s="814"/>
      <c r="DE32" s="814"/>
      <c r="DF32" s="815"/>
      <c r="DG32" s="813"/>
      <c r="DH32" s="814"/>
      <c r="DI32" s="814"/>
      <c r="DJ32" s="814"/>
      <c r="DK32" s="815"/>
      <c r="DL32" s="813"/>
      <c r="DM32" s="814"/>
      <c r="DN32" s="814"/>
      <c r="DO32" s="814"/>
      <c r="DP32" s="815"/>
      <c r="DQ32" s="813"/>
      <c r="DR32" s="814"/>
      <c r="DS32" s="814"/>
      <c r="DT32" s="814"/>
      <c r="DU32" s="815"/>
      <c r="DV32" s="810"/>
      <c r="DW32" s="811"/>
      <c r="DX32" s="811"/>
      <c r="DY32" s="811"/>
      <c r="DZ32" s="816"/>
      <c r="EA32" s="212"/>
    </row>
    <row r="33" spans="1:131" ht="26.25" customHeight="1" x14ac:dyDescent="0.2">
      <c r="A33" s="225">
        <v>6</v>
      </c>
      <c r="B33" s="817"/>
      <c r="C33" s="818"/>
      <c r="D33" s="818"/>
      <c r="E33" s="818"/>
      <c r="F33" s="818"/>
      <c r="G33" s="818"/>
      <c r="H33" s="818"/>
      <c r="I33" s="818"/>
      <c r="J33" s="818"/>
      <c r="K33" s="818"/>
      <c r="L33" s="818"/>
      <c r="M33" s="818"/>
      <c r="N33" s="818"/>
      <c r="O33" s="818"/>
      <c r="P33" s="819"/>
      <c r="Q33" s="820"/>
      <c r="R33" s="821"/>
      <c r="S33" s="821"/>
      <c r="T33" s="821"/>
      <c r="U33" s="821"/>
      <c r="V33" s="821"/>
      <c r="W33" s="821"/>
      <c r="X33" s="821"/>
      <c r="Y33" s="821"/>
      <c r="Z33" s="821"/>
      <c r="AA33" s="821"/>
      <c r="AB33" s="821"/>
      <c r="AC33" s="821"/>
      <c r="AD33" s="821"/>
      <c r="AE33" s="822"/>
      <c r="AF33" s="823"/>
      <c r="AG33" s="824"/>
      <c r="AH33" s="824"/>
      <c r="AI33" s="824"/>
      <c r="AJ33" s="825"/>
      <c r="AK33" s="871"/>
      <c r="AL33" s="867"/>
      <c r="AM33" s="867"/>
      <c r="AN33" s="867"/>
      <c r="AO33" s="867"/>
      <c r="AP33" s="867"/>
      <c r="AQ33" s="867"/>
      <c r="AR33" s="867"/>
      <c r="AS33" s="867"/>
      <c r="AT33" s="867"/>
      <c r="AU33" s="867"/>
      <c r="AV33" s="867"/>
      <c r="AW33" s="867"/>
      <c r="AX33" s="867"/>
      <c r="AY33" s="867"/>
      <c r="AZ33" s="868"/>
      <c r="BA33" s="868"/>
      <c r="BB33" s="868"/>
      <c r="BC33" s="868"/>
      <c r="BD33" s="868"/>
      <c r="BE33" s="869"/>
      <c r="BF33" s="869"/>
      <c r="BG33" s="869"/>
      <c r="BH33" s="869"/>
      <c r="BI33" s="870"/>
      <c r="BJ33" s="214"/>
      <c r="BK33" s="214"/>
      <c r="BL33" s="214"/>
      <c r="BM33" s="214"/>
      <c r="BN33" s="214"/>
      <c r="BO33" s="224"/>
      <c r="BP33" s="224"/>
      <c r="BQ33" s="221">
        <v>27</v>
      </c>
      <c r="BR33" s="222"/>
      <c r="BS33" s="810"/>
      <c r="BT33" s="811"/>
      <c r="BU33" s="811"/>
      <c r="BV33" s="811"/>
      <c r="BW33" s="811"/>
      <c r="BX33" s="811"/>
      <c r="BY33" s="811"/>
      <c r="BZ33" s="811"/>
      <c r="CA33" s="811"/>
      <c r="CB33" s="811"/>
      <c r="CC33" s="811"/>
      <c r="CD33" s="811"/>
      <c r="CE33" s="811"/>
      <c r="CF33" s="811"/>
      <c r="CG33" s="812"/>
      <c r="CH33" s="813"/>
      <c r="CI33" s="814"/>
      <c r="CJ33" s="814"/>
      <c r="CK33" s="814"/>
      <c r="CL33" s="815"/>
      <c r="CM33" s="813"/>
      <c r="CN33" s="814"/>
      <c r="CO33" s="814"/>
      <c r="CP33" s="814"/>
      <c r="CQ33" s="815"/>
      <c r="CR33" s="813"/>
      <c r="CS33" s="814"/>
      <c r="CT33" s="814"/>
      <c r="CU33" s="814"/>
      <c r="CV33" s="815"/>
      <c r="CW33" s="813"/>
      <c r="CX33" s="814"/>
      <c r="CY33" s="814"/>
      <c r="CZ33" s="814"/>
      <c r="DA33" s="815"/>
      <c r="DB33" s="813"/>
      <c r="DC33" s="814"/>
      <c r="DD33" s="814"/>
      <c r="DE33" s="814"/>
      <c r="DF33" s="815"/>
      <c r="DG33" s="813"/>
      <c r="DH33" s="814"/>
      <c r="DI33" s="814"/>
      <c r="DJ33" s="814"/>
      <c r="DK33" s="815"/>
      <c r="DL33" s="813"/>
      <c r="DM33" s="814"/>
      <c r="DN33" s="814"/>
      <c r="DO33" s="814"/>
      <c r="DP33" s="815"/>
      <c r="DQ33" s="813"/>
      <c r="DR33" s="814"/>
      <c r="DS33" s="814"/>
      <c r="DT33" s="814"/>
      <c r="DU33" s="815"/>
      <c r="DV33" s="810"/>
      <c r="DW33" s="811"/>
      <c r="DX33" s="811"/>
      <c r="DY33" s="811"/>
      <c r="DZ33" s="816"/>
      <c r="EA33" s="212"/>
    </row>
    <row r="34" spans="1:131" ht="26.25" customHeight="1" x14ac:dyDescent="0.2">
      <c r="A34" s="225">
        <v>7</v>
      </c>
      <c r="B34" s="817"/>
      <c r="C34" s="818"/>
      <c r="D34" s="818"/>
      <c r="E34" s="818"/>
      <c r="F34" s="818"/>
      <c r="G34" s="818"/>
      <c r="H34" s="818"/>
      <c r="I34" s="818"/>
      <c r="J34" s="818"/>
      <c r="K34" s="818"/>
      <c r="L34" s="818"/>
      <c r="M34" s="818"/>
      <c r="N34" s="818"/>
      <c r="O34" s="818"/>
      <c r="P34" s="819"/>
      <c r="Q34" s="820"/>
      <c r="R34" s="821"/>
      <c r="S34" s="821"/>
      <c r="T34" s="821"/>
      <c r="U34" s="821"/>
      <c r="V34" s="821"/>
      <c r="W34" s="821"/>
      <c r="X34" s="821"/>
      <c r="Y34" s="821"/>
      <c r="Z34" s="821"/>
      <c r="AA34" s="821"/>
      <c r="AB34" s="821"/>
      <c r="AC34" s="821"/>
      <c r="AD34" s="821"/>
      <c r="AE34" s="822"/>
      <c r="AF34" s="823"/>
      <c r="AG34" s="824"/>
      <c r="AH34" s="824"/>
      <c r="AI34" s="824"/>
      <c r="AJ34" s="825"/>
      <c r="AK34" s="871"/>
      <c r="AL34" s="867"/>
      <c r="AM34" s="867"/>
      <c r="AN34" s="867"/>
      <c r="AO34" s="867"/>
      <c r="AP34" s="867"/>
      <c r="AQ34" s="867"/>
      <c r="AR34" s="867"/>
      <c r="AS34" s="867"/>
      <c r="AT34" s="867"/>
      <c r="AU34" s="867"/>
      <c r="AV34" s="867"/>
      <c r="AW34" s="867"/>
      <c r="AX34" s="867"/>
      <c r="AY34" s="867"/>
      <c r="AZ34" s="868"/>
      <c r="BA34" s="868"/>
      <c r="BB34" s="868"/>
      <c r="BC34" s="868"/>
      <c r="BD34" s="868"/>
      <c r="BE34" s="869"/>
      <c r="BF34" s="869"/>
      <c r="BG34" s="869"/>
      <c r="BH34" s="869"/>
      <c r="BI34" s="870"/>
      <c r="BJ34" s="214"/>
      <c r="BK34" s="214"/>
      <c r="BL34" s="214"/>
      <c r="BM34" s="214"/>
      <c r="BN34" s="214"/>
      <c r="BO34" s="224"/>
      <c r="BP34" s="224"/>
      <c r="BQ34" s="221">
        <v>28</v>
      </c>
      <c r="BR34" s="222"/>
      <c r="BS34" s="810"/>
      <c r="BT34" s="811"/>
      <c r="BU34" s="811"/>
      <c r="BV34" s="811"/>
      <c r="BW34" s="811"/>
      <c r="BX34" s="811"/>
      <c r="BY34" s="811"/>
      <c r="BZ34" s="811"/>
      <c r="CA34" s="811"/>
      <c r="CB34" s="811"/>
      <c r="CC34" s="811"/>
      <c r="CD34" s="811"/>
      <c r="CE34" s="811"/>
      <c r="CF34" s="811"/>
      <c r="CG34" s="812"/>
      <c r="CH34" s="813"/>
      <c r="CI34" s="814"/>
      <c r="CJ34" s="814"/>
      <c r="CK34" s="814"/>
      <c r="CL34" s="815"/>
      <c r="CM34" s="813"/>
      <c r="CN34" s="814"/>
      <c r="CO34" s="814"/>
      <c r="CP34" s="814"/>
      <c r="CQ34" s="815"/>
      <c r="CR34" s="813"/>
      <c r="CS34" s="814"/>
      <c r="CT34" s="814"/>
      <c r="CU34" s="814"/>
      <c r="CV34" s="815"/>
      <c r="CW34" s="813"/>
      <c r="CX34" s="814"/>
      <c r="CY34" s="814"/>
      <c r="CZ34" s="814"/>
      <c r="DA34" s="815"/>
      <c r="DB34" s="813"/>
      <c r="DC34" s="814"/>
      <c r="DD34" s="814"/>
      <c r="DE34" s="814"/>
      <c r="DF34" s="815"/>
      <c r="DG34" s="813"/>
      <c r="DH34" s="814"/>
      <c r="DI34" s="814"/>
      <c r="DJ34" s="814"/>
      <c r="DK34" s="815"/>
      <c r="DL34" s="813"/>
      <c r="DM34" s="814"/>
      <c r="DN34" s="814"/>
      <c r="DO34" s="814"/>
      <c r="DP34" s="815"/>
      <c r="DQ34" s="813"/>
      <c r="DR34" s="814"/>
      <c r="DS34" s="814"/>
      <c r="DT34" s="814"/>
      <c r="DU34" s="815"/>
      <c r="DV34" s="810"/>
      <c r="DW34" s="811"/>
      <c r="DX34" s="811"/>
      <c r="DY34" s="811"/>
      <c r="DZ34" s="816"/>
      <c r="EA34" s="212"/>
    </row>
    <row r="35" spans="1:131" ht="26.25" customHeight="1" x14ac:dyDescent="0.2">
      <c r="A35" s="225">
        <v>8</v>
      </c>
      <c r="B35" s="817"/>
      <c r="C35" s="818"/>
      <c r="D35" s="818"/>
      <c r="E35" s="818"/>
      <c r="F35" s="818"/>
      <c r="G35" s="818"/>
      <c r="H35" s="818"/>
      <c r="I35" s="818"/>
      <c r="J35" s="818"/>
      <c r="K35" s="818"/>
      <c r="L35" s="818"/>
      <c r="M35" s="818"/>
      <c r="N35" s="818"/>
      <c r="O35" s="818"/>
      <c r="P35" s="819"/>
      <c r="Q35" s="820"/>
      <c r="R35" s="821"/>
      <c r="S35" s="821"/>
      <c r="T35" s="821"/>
      <c r="U35" s="821"/>
      <c r="V35" s="821"/>
      <c r="W35" s="821"/>
      <c r="X35" s="821"/>
      <c r="Y35" s="821"/>
      <c r="Z35" s="821"/>
      <c r="AA35" s="821"/>
      <c r="AB35" s="821"/>
      <c r="AC35" s="821"/>
      <c r="AD35" s="821"/>
      <c r="AE35" s="822"/>
      <c r="AF35" s="823"/>
      <c r="AG35" s="824"/>
      <c r="AH35" s="824"/>
      <c r="AI35" s="824"/>
      <c r="AJ35" s="825"/>
      <c r="AK35" s="871"/>
      <c r="AL35" s="867"/>
      <c r="AM35" s="867"/>
      <c r="AN35" s="867"/>
      <c r="AO35" s="867"/>
      <c r="AP35" s="867"/>
      <c r="AQ35" s="867"/>
      <c r="AR35" s="867"/>
      <c r="AS35" s="867"/>
      <c r="AT35" s="867"/>
      <c r="AU35" s="867"/>
      <c r="AV35" s="867"/>
      <c r="AW35" s="867"/>
      <c r="AX35" s="867"/>
      <c r="AY35" s="867"/>
      <c r="AZ35" s="868"/>
      <c r="BA35" s="868"/>
      <c r="BB35" s="868"/>
      <c r="BC35" s="868"/>
      <c r="BD35" s="868"/>
      <c r="BE35" s="869"/>
      <c r="BF35" s="869"/>
      <c r="BG35" s="869"/>
      <c r="BH35" s="869"/>
      <c r="BI35" s="870"/>
      <c r="BJ35" s="214"/>
      <c r="BK35" s="214"/>
      <c r="BL35" s="214"/>
      <c r="BM35" s="214"/>
      <c r="BN35" s="214"/>
      <c r="BO35" s="224"/>
      <c r="BP35" s="224"/>
      <c r="BQ35" s="221">
        <v>29</v>
      </c>
      <c r="BR35" s="222"/>
      <c r="BS35" s="810"/>
      <c r="BT35" s="811"/>
      <c r="BU35" s="811"/>
      <c r="BV35" s="811"/>
      <c r="BW35" s="811"/>
      <c r="BX35" s="811"/>
      <c r="BY35" s="811"/>
      <c r="BZ35" s="811"/>
      <c r="CA35" s="811"/>
      <c r="CB35" s="811"/>
      <c r="CC35" s="811"/>
      <c r="CD35" s="811"/>
      <c r="CE35" s="811"/>
      <c r="CF35" s="811"/>
      <c r="CG35" s="812"/>
      <c r="CH35" s="813"/>
      <c r="CI35" s="814"/>
      <c r="CJ35" s="814"/>
      <c r="CK35" s="814"/>
      <c r="CL35" s="815"/>
      <c r="CM35" s="813"/>
      <c r="CN35" s="814"/>
      <c r="CO35" s="814"/>
      <c r="CP35" s="814"/>
      <c r="CQ35" s="815"/>
      <c r="CR35" s="813"/>
      <c r="CS35" s="814"/>
      <c r="CT35" s="814"/>
      <c r="CU35" s="814"/>
      <c r="CV35" s="815"/>
      <c r="CW35" s="813"/>
      <c r="CX35" s="814"/>
      <c r="CY35" s="814"/>
      <c r="CZ35" s="814"/>
      <c r="DA35" s="815"/>
      <c r="DB35" s="813"/>
      <c r="DC35" s="814"/>
      <c r="DD35" s="814"/>
      <c r="DE35" s="814"/>
      <c r="DF35" s="815"/>
      <c r="DG35" s="813"/>
      <c r="DH35" s="814"/>
      <c r="DI35" s="814"/>
      <c r="DJ35" s="814"/>
      <c r="DK35" s="815"/>
      <c r="DL35" s="813"/>
      <c r="DM35" s="814"/>
      <c r="DN35" s="814"/>
      <c r="DO35" s="814"/>
      <c r="DP35" s="815"/>
      <c r="DQ35" s="813"/>
      <c r="DR35" s="814"/>
      <c r="DS35" s="814"/>
      <c r="DT35" s="814"/>
      <c r="DU35" s="815"/>
      <c r="DV35" s="810"/>
      <c r="DW35" s="811"/>
      <c r="DX35" s="811"/>
      <c r="DY35" s="811"/>
      <c r="DZ35" s="816"/>
      <c r="EA35" s="212"/>
    </row>
    <row r="36" spans="1:131" ht="26.25" customHeight="1" x14ac:dyDescent="0.2">
      <c r="A36" s="225">
        <v>9</v>
      </c>
      <c r="B36" s="817"/>
      <c r="C36" s="818"/>
      <c r="D36" s="818"/>
      <c r="E36" s="818"/>
      <c r="F36" s="818"/>
      <c r="G36" s="818"/>
      <c r="H36" s="818"/>
      <c r="I36" s="818"/>
      <c r="J36" s="818"/>
      <c r="K36" s="818"/>
      <c r="L36" s="818"/>
      <c r="M36" s="818"/>
      <c r="N36" s="818"/>
      <c r="O36" s="818"/>
      <c r="P36" s="819"/>
      <c r="Q36" s="820"/>
      <c r="R36" s="821"/>
      <c r="S36" s="821"/>
      <c r="T36" s="821"/>
      <c r="U36" s="821"/>
      <c r="V36" s="821"/>
      <c r="W36" s="821"/>
      <c r="X36" s="821"/>
      <c r="Y36" s="821"/>
      <c r="Z36" s="821"/>
      <c r="AA36" s="821"/>
      <c r="AB36" s="821"/>
      <c r="AC36" s="821"/>
      <c r="AD36" s="821"/>
      <c r="AE36" s="822"/>
      <c r="AF36" s="823"/>
      <c r="AG36" s="824"/>
      <c r="AH36" s="824"/>
      <c r="AI36" s="824"/>
      <c r="AJ36" s="825"/>
      <c r="AK36" s="871"/>
      <c r="AL36" s="867"/>
      <c r="AM36" s="867"/>
      <c r="AN36" s="867"/>
      <c r="AO36" s="867"/>
      <c r="AP36" s="867"/>
      <c r="AQ36" s="867"/>
      <c r="AR36" s="867"/>
      <c r="AS36" s="867"/>
      <c r="AT36" s="867"/>
      <c r="AU36" s="867"/>
      <c r="AV36" s="867"/>
      <c r="AW36" s="867"/>
      <c r="AX36" s="867"/>
      <c r="AY36" s="867"/>
      <c r="AZ36" s="868"/>
      <c r="BA36" s="868"/>
      <c r="BB36" s="868"/>
      <c r="BC36" s="868"/>
      <c r="BD36" s="868"/>
      <c r="BE36" s="869"/>
      <c r="BF36" s="869"/>
      <c r="BG36" s="869"/>
      <c r="BH36" s="869"/>
      <c r="BI36" s="870"/>
      <c r="BJ36" s="214"/>
      <c r="BK36" s="214"/>
      <c r="BL36" s="214"/>
      <c r="BM36" s="214"/>
      <c r="BN36" s="214"/>
      <c r="BO36" s="224"/>
      <c r="BP36" s="224"/>
      <c r="BQ36" s="221">
        <v>30</v>
      </c>
      <c r="BR36" s="222"/>
      <c r="BS36" s="810"/>
      <c r="BT36" s="811"/>
      <c r="BU36" s="811"/>
      <c r="BV36" s="811"/>
      <c r="BW36" s="811"/>
      <c r="BX36" s="811"/>
      <c r="BY36" s="811"/>
      <c r="BZ36" s="811"/>
      <c r="CA36" s="811"/>
      <c r="CB36" s="811"/>
      <c r="CC36" s="811"/>
      <c r="CD36" s="811"/>
      <c r="CE36" s="811"/>
      <c r="CF36" s="811"/>
      <c r="CG36" s="812"/>
      <c r="CH36" s="813"/>
      <c r="CI36" s="814"/>
      <c r="CJ36" s="814"/>
      <c r="CK36" s="814"/>
      <c r="CL36" s="815"/>
      <c r="CM36" s="813"/>
      <c r="CN36" s="814"/>
      <c r="CO36" s="814"/>
      <c r="CP36" s="814"/>
      <c r="CQ36" s="815"/>
      <c r="CR36" s="813"/>
      <c r="CS36" s="814"/>
      <c r="CT36" s="814"/>
      <c r="CU36" s="814"/>
      <c r="CV36" s="815"/>
      <c r="CW36" s="813"/>
      <c r="CX36" s="814"/>
      <c r="CY36" s="814"/>
      <c r="CZ36" s="814"/>
      <c r="DA36" s="815"/>
      <c r="DB36" s="813"/>
      <c r="DC36" s="814"/>
      <c r="DD36" s="814"/>
      <c r="DE36" s="814"/>
      <c r="DF36" s="815"/>
      <c r="DG36" s="813"/>
      <c r="DH36" s="814"/>
      <c r="DI36" s="814"/>
      <c r="DJ36" s="814"/>
      <c r="DK36" s="815"/>
      <c r="DL36" s="813"/>
      <c r="DM36" s="814"/>
      <c r="DN36" s="814"/>
      <c r="DO36" s="814"/>
      <c r="DP36" s="815"/>
      <c r="DQ36" s="813"/>
      <c r="DR36" s="814"/>
      <c r="DS36" s="814"/>
      <c r="DT36" s="814"/>
      <c r="DU36" s="815"/>
      <c r="DV36" s="810"/>
      <c r="DW36" s="811"/>
      <c r="DX36" s="811"/>
      <c r="DY36" s="811"/>
      <c r="DZ36" s="816"/>
      <c r="EA36" s="212"/>
    </row>
    <row r="37" spans="1:131" ht="26.25" customHeight="1" x14ac:dyDescent="0.2">
      <c r="A37" s="225">
        <v>10</v>
      </c>
      <c r="B37" s="817"/>
      <c r="C37" s="818"/>
      <c r="D37" s="818"/>
      <c r="E37" s="818"/>
      <c r="F37" s="818"/>
      <c r="G37" s="818"/>
      <c r="H37" s="818"/>
      <c r="I37" s="818"/>
      <c r="J37" s="818"/>
      <c r="K37" s="818"/>
      <c r="L37" s="818"/>
      <c r="M37" s="818"/>
      <c r="N37" s="818"/>
      <c r="O37" s="818"/>
      <c r="P37" s="819"/>
      <c r="Q37" s="820"/>
      <c r="R37" s="821"/>
      <c r="S37" s="821"/>
      <c r="T37" s="821"/>
      <c r="U37" s="821"/>
      <c r="V37" s="821"/>
      <c r="W37" s="821"/>
      <c r="X37" s="821"/>
      <c r="Y37" s="821"/>
      <c r="Z37" s="821"/>
      <c r="AA37" s="821"/>
      <c r="AB37" s="821"/>
      <c r="AC37" s="821"/>
      <c r="AD37" s="821"/>
      <c r="AE37" s="822"/>
      <c r="AF37" s="823"/>
      <c r="AG37" s="824"/>
      <c r="AH37" s="824"/>
      <c r="AI37" s="824"/>
      <c r="AJ37" s="825"/>
      <c r="AK37" s="871"/>
      <c r="AL37" s="867"/>
      <c r="AM37" s="867"/>
      <c r="AN37" s="867"/>
      <c r="AO37" s="867"/>
      <c r="AP37" s="867"/>
      <c r="AQ37" s="867"/>
      <c r="AR37" s="867"/>
      <c r="AS37" s="867"/>
      <c r="AT37" s="867"/>
      <c r="AU37" s="867"/>
      <c r="AV37" s="867"/>
      <c r="AW37" s="867"/>
      <c r="AX37" s="867"/>
      <c r="AY37" s="867"/>
      <c r="AZ37" s="868"/>
      <c r="BA37" s="868"/>
      <c r="BB37" s="868"/>
      <c r="BC37" s="868"/>
      <c r="BD37" s="868"/>
      <c r="BE37" s="869"/>
      <c r="BF37" s="869"/>
      <c r="BG37" s="869"/>
      <c r="BH37" s="869"/>
      <c r="BI37" s="870"/>
      <c r="BJ37" s="214"/>
      <c r="BK37" s="214"/>
      <c r="BL37" s="214"/>
      <c r="BM37" s="214"/>
      <c r="BN37" s="214"/>
      <c r="BO37" s="224"/>
      <c r="BP37" s="224"/>
      <c r="BQ37" s="221">
        <v>31</v>
      </c>
      <c r="BR37" s="222"/>
      <c r="BS37" s="810"/>
      <c r="BT37" s="811"/>
      <c r="BU37" s="811"/>
      <c r="BV37" s="811"/>
      <c r="BW37" s="811"/>
      <c r="BX37" s="811"/>
      <c r="BY37" s="811"/>
      <c r="BZ37" s="811"/>
      <c r="CA37" s="811"/>
      <c r="CB37" s="811"/>
      <c r="CC37" s="811"/>
      <c r="CD37" s="811"/>
      <c r="CE37" s="811"/>
      <c r="CF37" s="811"/>
      <c r="CG37" s="812"/>
      <c r="CH37" s="813"/>
      <c r="CI37" s="814"/>
      <c r="CJ37" s="814"/>
      <c r="CK37" s="814"/>
      <c r="CL37" s="815"/>
      <c r="CM37" s="813"/>
      <c r="CN37" s="814"/>
      <c r="CO37" s="814"/>
      <c r="CP37" s="814"/>
      <c r="CQ37" s="815"/>
      <c r="CR37" s="813"/>
      <c r="CS37" s="814"/>
      <c r="CT37" s="814"/>
      <c r="CU37" s="814"/>
      <c r="CV37" s="815"/>
      <c r="CW37" s="813"/>
      <c r="CX37" s="814"/>
      <c r="CY37" s="814"/>
      <c r="CZ37" s="814"/>
      <c r="DA37" s="815"/>
      <c r="DB37" s="813"/>
      <c r="DC37" s="814"/>
      <c r="DD37" s="814"/>
      <c r="DE37" s="814"/>
      <c r="DF37" s="815"/>
      <c r="DG37" s="813"/>
      <c r="DH37" s="814"/>
      <c r="DI37" s="814"/>
      <c r="DJ37" s="814"/>
      <c r="DK37" s="815"/>
      <c r="DL37" s="813"/>
      <c r="DM37" s="814"/>
      <c r="DN37" s="814"/>
      <c r="DO37" s="814"/>
      <c r="DP37" s="815"/>
      <c r="DQ37" s="813"/>
      <c r="DR37" s="814"/>
      <c r="DS37" s="814"/>
      <c r="DT37" s="814"/>
      <c r="DU37" s="815"/>
      <c r="DV37" s="810"/>
      <c r="DW37" s="811"/>
      <c r="DX37" s="811"/>
      <c r="DY37" s="811"/>
      <c r="DZ37" s="816"/>
      <c r="EA37" s="212"/>
    </row>
    <row r="38" spans="1:131" ht="26.25" customHeight="1" x14ac:dyDescent="0.2">
      <c r="A38" s="225">
        <v>11</v>
      </c>
      <c r="B38" s="817"/>
      <c r="C38" s="818"/>
      <c r="D38" s="818"/>
      <c r="E38" s="818"/>
      <c r="F38" s="818"/>
      <c r="G38" s="818"/>
      <c r="H38" s="818"/>
      <c r="I38" s="818"/>
      <c r="J38" s="818"/>
      <c r="K38" s="818"/>
      <c r="L38" s="818"/>
      <c r="M38" s="818"/>
      <c r="N38" s="818"/>
      <c r="O38" s="818"/>
      <c r="P38" s="819"/>
      <c r="Q38" s="820"/>
      <c r="R38" s="821"/>
      <c r="S38" s="821"/>
      <c r="T38" s="821"/>
      <c r="U38" s="821"/>
      <c r="V38" s="821"/>
      <c r="W38" s="821"/>
      <c r="X38" s="821"/>
      <c r="Y38" s="821"/>
      <c r="Z38" s="821"/>
      <c r="AA38" s="821"/>
      <c r="AB38" s="821"/>
      <c r="AC38" s="821"/>
      <c r="AD38" s="821"/>
      <c r="AE38" s="822"/>
      <c r="AF38" s="823"/>
      <c r="AG38" s="824"/>
      <c r="AH38" s="824"/>
      <c r="AI38" s="824"/>
      <c r="AJ38" s="825"/>
      <c r="AK38" s="871"/>
      <c r="AL38" s="867"/>
      <c r="AM38" s="867"/>
      <c r="AN38" s="867"/>
      <c r="AO38" s="867"/>
      <c r="AP38" s="867"/>
      <c r="AQ38" s="867"/>
      <c r="AR38" s="867"/>
      <c r="AS38" s="867"/>
      <c r="AT38" s="867"/>
      <c r="AU38" s="867"/>
      <c r="AV38" s="867"/>
      <c r="AW38" s="867"/>
      <c r="AX38" s="867"/>
      <c r="AY38" s="867"/>
      <c r="AZ38" s="868"/>
      <c r="BA38" s="868"/>
      <c r="BB38" s="868"/>
      <c r="BC38" s="868"/>
      <c r="BD38" s="868"/>
      <c r="BE38" s="869"/>
      <c r="BF38" s="869"/>
      <c r="BG38" s="869"/>
      <c r="BH38" s="869"/>
      <c r="BI38" s="870"/>
      <c r="BJ38" s="214"/>
      <c r="BK38" s="214"/>
      <c r="BL38" s="214"/>
      <c r="BM38" s="214"/>
      <c r="BN38" s="214"/>
      <c r="BO38" s="224"/>
      <c r="BP38" s="224"/>
      <c r="BQ38" s="221">
        <v>32</v>
      </c>
      <c r="BR38" s="222"/>
      <c r="BS38" s="810"/>
      <c r="BT38" s="811"/>
      <c r="BU38" s="811"/>
      <c r="BV38" s="811"/>
      <c r="BW38" s="811"/>
      <c r="BX38" s="811"/>
      <c r="BY38" s="811"/>
      <c r="BZ38" s="811"/>
      <c r="CA38" s="811"/>
      <c r="CB38" s="811"/>
      <c r="CC38" s="811"/>
      <c r="CD38" s="811"/>
      <c r="CE38" s="811"/>
      <c r="CF38" s="811"/>
      <c r="CG38" s="812"/>
      <c r="CH38" s="813"/>
      <c r="CI38" s="814"/>
      <c r="CJ38" s="814"/>
      <c r="CK38" s="814"/>
      <c r="CL38" s="815"/>
      <c r="CM38" s="813"/>
      <c r="CN38" s="814"/>
      <c r="CO38" s="814"/>
      <c r="CP38" s="814"/>
      <c r="CQ38" s="815"/>
      <c r="CR38" s="813"/>
      <c r="CS38" s="814"/>
      <c r="CT38" s="814"/>
      <c r="CU38" s="814"/>
      <c r="CV38" s="815"/>
      <c r="CW38" s="813"/>
      <c r="CX38" s="814"/>
      <c r="CY38" s="814"/>
      <c r="CZ38" s="814"/>
      <c r="DA38" s="815"/>
      <c r="DB38" s="813"/>
      <c r="DC38" s="814"/>
      <c r="DD38" s="814"/>
      <c r="DE38" s="814"/>
      <c r="DF38" s="815"/>
      <c r="DG38" s="813"/>
      <c r="DH38" s="814"/>
      <c r="DI38" s="814"/>
      <c r="DJ38" s="814"/>
      <c r="DK38" s="815"/>
      <c r="DL38" s="813"/>
      <c r="DM38" s="814"/>
      <c r="DN38" s="814"/>
      <c r="DO38" s="814"/>
      <c r="DP38" s="815"/>
      <c r="DQ38" s="813"/>
      <c r="DR38" s="814"/>
      <c r="DS38" s="814"/>
      <c r="DT38" s="814"/>
      <c r="DU38" s="815"/>
      <c r="DV38" s="810"/>
      <c r="DW38" s="811"/>
      <c r="DX38" s="811"/>
      <c r="DY38" s="811"/>
      <c r="DZ38" s="816"/>
      <c r="EA38" s="212"/>
    </row>
    <row r="39" spans="1:131" ht="26.25" customHeight="1" x14ac:dyDescent="0.2">
      <c r="A39" s="225">
        <v>12</v>
      </c>
      <c r="B39" s="817"/>
      <c r="C39" s="818"/>
      <c r="D39" s="818"/>
      <c r="E39" s="818"/>
      <c r="F39" s="818"/>
      <c r="G39" s="818"/>
      <c r="H39" s="818"/>
      <c r="I39" s="818"/>
      <c r="J39" s="818"/>
      <c r="K39" s="818"/>
      <c r="L39" s="818"/>
      <c r="M39" s="818"/>
      <c r="N39" s="818"/>
      <c r="O39" s="818"/>
      <c r="P39" s="819"/>
      <c r="Q39" s="820"/>
      <c r="R39" s="821"/>
      <c r="S39" s="821"/>
      <c r="T39" s="821"/>
      <c r="U39" s="821"/>
      <c r="V39" s="821"/>
      <c r="W39" s="821"/>
      <c r="X39" s="821"/>
      <c r="Y39" s="821"/>
      <c r="Z39" s="821"/>
      <c r="AA39" s="821"/>
      <c r="AB39" s="821"/>
      <c r="AC39" s="821"/>
      <c r="AD39" s="821"/>
      <c r="AE39" s="822"/>
      <c r="AF39" s="823"/>
      <c r="AG39" s="824"/>
      <c r="AH39" s="824"/>
      <c r="AI39" s="824"/>
      <c r="AJ39" s="825"/>
      <c r="AK39" s="871"/>
      <c r="AL39" s="867"/>
      <c r="AM39" s="867"/>
      <c r="AN39" s="867"/>
      <c r="AO39" s="867"/>
      <c r="AP39" s="867"/>
      <c r="AQ39" s="867"/>
      <c r="AR39" s="867"/>
      <c r="AS39" s="867"/>
      <c r="AT39" s="867"/>
      <c r="AU39" s="867"/>
      <c r="AV39" s="867"/>
      <c r="AW39" s="867"/>
      <c r="AX39" s="867"/>
      <c r="AY39" s="867"/>
      <c r="AZ39" s="868"/>
      <c r="BA39" s="868"/>
      <c r="BB39" s="868"/>
      <c r="BC39" s="868"/>
      <c r="BD39" s="868"/>
      <c r="BE39" s="869"/>
      <c r="BF39" s="869"/>
      <c r="BG39" s="869"/>
      <c r="BH39" s="869"/>
      <c r="BI39" s="870"/>
      <c r="BJ39" s="214"/>
      <c r="BK39" s="214"/>
      <c r="BL39" s="214"/>
      <c r="BM39" s="214"/>
      <c r="BN39" s="214"/>
      <c r="BO39" s="224"/>
      <c r="BP39" s="224"/>
      <c r="BQ39" s="221">
        <v>33</v>
      </c>
      <c r="BR39" s="222"/>
      <c r="BS39" s="810"/>
      <c r="BT39" s="811"/>
      <c r="BU39" s="811"/>
      <c r="BV39" s="811"/>
      <c r="BW39" s="811"/>
      <c r="BX39" s="811"/>
      <c r="BY39" s="811"/>
      <c r="BZ39" s="811"/>
      <c r="CA39" s="811"/>
      <c r="CB39" s="811"/>
      <c r="CC39" s="811"/>
      <c r="CD39" s="811"/>
      <c r="CE39" s="811"/>
      <c r="CF39" s="811"/>
      <c r="CG39" s="812"/>
      <c r="CH39" s="813"/>
      <c r="CI39" s="814"/>
      <c r="CJ39" s="814"/>
      <c r="CK39" s="814"/>
      <c r="CL39" s="815"/>
      <c r="CM39" s="813"/>
      <c r="CN39" s="814"/>
      <c r="CO39" s="814"/>
      <c r="CP39" s="814"/>
      <c r="CQ39" s="815"/>
      <c r="CR39" s="813"/>
      <c r="CS39" s="814"/>
      <c r="CT39" s="814"/>
      <c r="CU39" s="814"/>
      <c r="CV39" s="815"/>
      <c r="CW39" s="813"/>
      <c r="CX39" s="814"/>
      <c r="CY39" s="814"/>
      <c r="CZ39" s="814"/>
      <c r="DA39" s="815"/>
      <c r="DB39" s="813"/>
      <c r="DC39" s="814"/>
      <c r="DD39" s="814"/>
      <c r="DE39" s="814"/>
      <c r="DF39" s="815"/>
      <c r="DG39" s="813"/>
      <c r="DH39" s="814"/>
      <c r="DI39" s="814"/>
      <c r="DJ39" s="814"/>
      <c r="DK39" s="815"/>
      <c r="DL39" s="813"/>
      <c r="DM39" s="814"/>
      <c r="DN39" s="814"/>
      <c r="DO39" s="814"/>
      <c r="DP39" s="815"/>
      <c r="DQ39" s="813"/>
      <c r="DR39" s="814"/>
      <c r="DS39" s="814"/>
      <c r="DT39" s="814"/>
      <c r="DU39" s="815"/>
      <c r="DV39" s="810"/>
      <c r="DW39" s="811"/>
      <c r="DX39" s="811"/>
      <c r="DY39" s="811"/>
      <c r="DZ39" s="816"/>
      <c r="EA39" s="212"/>
    </row>
    <row r="40" spans="1:131" ht="26.25" customHeight="1" x14ac:dyDescent="0.2">
      <c r="A40" s="221">
        <v>13</v>
      </c>
      <c r="B40" s="817"/>
      <c r="C40" s="818"/>
      <c r="D40" s="818"/>
      <c r="E40" s="818"/>
      <c r="F40" s="818"/>
      <c r="G40" s="818"/>
      <c r="H40" s="818"/>
      <c r="I40" s="818"/>
      <c r="J40" s="818"/>
      <c r="K40" s="818"/>
      <c r="L40" s="818"/>
      <c r="M40" s="818"/>
      <c r="N40" s="818"/>
      <c r="O40" s="818"/>
      <c r="P40" s="819"/>
      <c r="Q40" s="820"/>
      <c r="R40" s="821"/>
      <c r="S40" s="821"/>
      <c r="T40" s="821"/>
      <c r="U40" s="821"/>
      <c r="V40" s="821"/>
      <c r="W40" s="821"/>
      <c r="X40" s="821"/>
      <c r="Y40" s="821"/>
      <c r="Z40" s="821"/>
      <c r="AA40" s="821"/>
      <c r="AB40" s="821"/>
      <c r="AC40" s="821"/>
      <c r="AD40" s="821"/>
      <c r="AE40" s="822"/>
      <c r="AF40" s="823"/>
      <c r="AG40" s="824"/>
      <c r="AH40" s="824"/>
      <c r="AI40" s="824"/>
      <c r="AJ40" s="825"/>
      <c r="AK40" s="871"/>
      <c r="AL40" s="867"/>
      <c r="AM40" s="867"/>
      <c r="AN40" s="867"/>
      <c r="AO40" s="867"/>
      <c r="AP40" s="867"/>
      <c r="AQ40" s="867"/>
      <c r="AR40" s="867"/>
      <c r="AS40" s="867"/>
      <c r="AT40" s="867"/>
      <c r="AU40" s="867"/>
      <c r="AV40" s="867"/>
      <c r="AW40" s="867"/>
      <c r="AX40" s="867"/>
      <c r="AY40" s="867"/>
      <c r="AZ40" s="868"/>
      <c r="BA40" s="868"/>
      <c r="BB40" s="868"/>
      <c r="BC40" s="868"/>
      <c r="BD40" s="868"/>
      <c r="BE40" s="869"/>
      <c r="BF40" s="869"/>
      <c r="BG40" s="869"/>
      <c r="BH40" s="869"/>
      <c r="BI40" s="870"/>
      <c r="BJ40" s="214"/>
      <c r="BK40" s="214"/>
      <c r="BL40" s="214"/>
      <c r="BM40" s="214"/>
      <c r="BN40" s="214"/>
      <c r="BO40" s="224"/>
      <c r="BP40" s="224"/>
      <c r="BQ40" s="221">
        <v>34</v>
      </c>
      <c r="BR40" s="222"/>
      <c r="BS40" s="810"/>
      <c r="BT40" s="811"/>
      <c r="BU40" s="811"/>
      <c r="BV40" s="811"/>
      <c r="BW40" s="811"/>
      <c r="BX40" s="811"/>
      <c r="BY40" s="811"/>
      <c r="BZ40" s="811"/>
      <c r="CA40" s="811"/>
      <c r="CB40" s="811"/>
      <c r="CC40" s="811"/>
      <c r="CD40" s="811"/>
      <c r="CE40" s="811"/>
      <c r="CF40" s="811"/>
      <c r="CG40" s="812"/>
      <c r="CH40" s="813"/>
      <c r="CI40" s="814"/>
      <c r="CJ40" s="814"/>
      <c r="CK40" s="814"/>
      <c r="CL40" s="815"/>
      <c r="CM40" s="813"/>
      <c r="CN40" s="814"/>
      <c r="CO40" s="814"/>
      <c r="CP40" s="814"/>
      <c r="CQ40" s="815"/>
      <c r="CR40" s="813"/>
      <c r="CS40" s="814"/>
      <c r="CT40" s="814"/>
      <c r="CU40" s="814"/>
      <c r="CV40" s="815"/>
      <c r="CW40" s="813"/>
      <c r="CX40" s="814"/>
      <c r="CY40" s="814"/>
      <c r="CZ40" s="814"/>
      <c r="DA40" s="815"/>
      <c r="DB40" s="813"/>
      <c r="DC40" s="814"/>
      <c r="DD40" s="814"/>
      <c r="DE40" s="814"/>
      <c r="DF40" s="815"/>
      <c r="DG40" s="813"/>
      <c r="DH40" s="814"/>
      <c r="DI40" s="814"/>
      <c r="DJ40" s="814"/>
      <c r="DK40" s="815"/>
      <c r="DL40" s="813"/>
      <c r="DM40" s="814"/>
      <c r="DN40" s="814"/>
      <c r="DO40" s="814"/>
      <c r="DP40" s="815"/>
      <c r="DQ40" s="813"/>
      <c r="DR40" s="814"/>
      <c r="DS40" s="814"/>
      <c r="DT40" s="814"/>
      <c r="DU40" s="815"/>
      <c r="DV40" s="810"/>
      <c r="DW40" s="811"/>
      <c r="DX40" s="811"/>
      <c r="DY40" s="811"/>
      <c r="DZ40" s="816"/>
      <c r="EA40" s="212"/>
    </row>
    <row r="41" spans="1:131" ht="26.25" customHeight="1" x14ac:dyDescent="0.2">
      <c r="A41" s="221">
        <v>14</v>
      </c>
      <c r="B41" s="817"/>
      <c r="C41" s="818"/>
      <c r="D41" s="818"/>
      <c r="E41" s="818"/>
      <c r="F41" s="818"/>
      <c r="G41" s="818"/>
      <c r="H41" s="818"/>
      <c r="I41" s="818"/>
      <c r="J41" s="818"/>
      <c r="K41" s="818"/>
      <c r="L41" s="818"/>
      <c r="M41" s="818"/>
      <c r="N41" s="818"/>
      <c r="O41" s="818"/>
      <c r="P41" s="819"/>
      <c r="Q41" s="820"/>
      <c r="R41" s="821"/>
      <c r="S41" s="821"/>
      <c r="T41" s="821"/>
      <c r="U41" s="821"/>
      <c r="V41" s="821"/>
      <c r="W41" s="821"/>
      <c r="X41" s="821"/>
      <c r="Y41" s="821"/>
      <c r="Z41" s="821"/>
      <c r="AA41" s="821"/>
      <c r="AB41" s="821"/>
      <c r="AC41" s="821"/>
      <c r="AD41" s="821"/>
      <c r="AE41" s="822"/>
      <c r="AF41" s="823"/>
      <c r="AG41" s="824"/>
      <c r="AH41" s="824"/>
      <c r="AI41" s="824"/>
      <c r="AJ41" s="825"/>
      <c r="AK41" s="871"/>
      <c r="AL41" s="867"/>
      <c r="AM41" s="867"/>
      <c r="AN41" s="867"/>
      <c r="AO41" s="867"/>
      <c r="AP41" s="867"/>
      <c r="AQ41" s="867"/>
      <c r="AR41" s="867"/>
      <c r="AS41" s="867"/>
      <c r="AT41" s="867"/>
      <c r="AU41" s="867"/>
      <c r="AV41" s="867"/>
      <c r="AW41" s="867"/>
      <c r="AX41" s="867"/>
      <c r="AY41" s="867"/>
      <c r="AZ41" s="868"/>
      <c r="BA41" s="868"/>
      <c r="BB41" s="868"/>
      <c r="BC41" s="868"/>
      <c r="BD41" s="868"/>
      <c r="BE41" s="869"/>
      <c r="BF41" s="869"/>
      <c r="BG41" s="869"/>
      <c r="BH41" s="869"/>
      <c r="BI41" s="870"/>
      <c r="BJ41" s="214"/>
      <c r="BK41" s="214"/>
      <c r="BL41" s="214"/>
      <c r="BM41" s="214"/>
      <c r="BN41" s="214"/>
      <c r="BO41" s="224"/>
      <c r="BP41" s="224"/>
      <c r="BQ41" s="221">
        <v>35</v>
      </c>
      <c r="BR41" s="222"/>
      <c r="BS41" s="810"/>
      <c r="BT41" s="811"/>
      <c r="BU41" s="811"/>
      <c r="BV41" s="811"/>
      <c r="BW41" s="811"/>
      <c r="BX41" s="811"/>
      <c r="BY41" s="811"/>
      <c r="BZ41" s="811"/>
      <c r="CA41" s="811"/>
      <c r="CB41" s="811"/>
      <c r="CC41" s="811"/>
      <c r="CD41" s="811"/>
      <c r="CE41" s="811"/>
      <c r="CF41" s="811"/>
      <c r="CG41" s="812"/>
      <c r="CH41" s="813"/>
      <c r="CI41" s="814"/>
      <c r="CJ41" s="814"/>
      <c r="CK41" s="814"/>
      <c r="CL41" s="815"/>
      <c r="CM41" s="813"/>
      <c r="CN41" s="814"/>
      <c r="CO41" s="814"/>
      <c r="CP41" s="814"/>
      <c r="CQ41" s="815"/>
      <c r="CR41" s="813"/>
      <c r="CS41" s="814"/>
      <c r="CT41" s="814"/>
      <c r="CU41" s="814"/>
      <c r="CV41" s="815"/>
      <c r="CW41" s="813"/>
      <c r="CX41" s="814"/>
      <c r="CY41" s="814"/>
      <c r="CZ41" s="814"/>
      <c r="DA41" s="815"/>
      <c r="DB41" s="813"/>
      <c r="DC41" s="814"/>
      <c r="DD41" s="814"/>
      <c r="DE41" s="814"/>
      <c r="DF41" s="815"/>
      <c r="DG41" s="813"/>
      <c r="DH41" s="814"/>
      <c r="DI41" s="814"/>
      <c r="DJ41" s="814"/>
      <c r="DK41" s="815"/>
      <c r="DL41" s="813"/>
      <c r="DM41" s="814"/>
      <c r="DN41" s="814"/>
      <c r="DO41" s="814"/>
      <c r="DP41" s="815"/>
      <c r="DQ41" s="813"/>
      <c r="DR41" s="814"/>
      <c r="DS41" s="814"/>
      <c r="DT41" s="814"/>
      <c r="DU41" s="815"/>
      <c r="DV41" s="810"/>
      <c r="DW41" s="811"/>
      <c r="DX41" s="811"/>
      <c r="DY41" s="811"/>
      <c r="DZ41" s="816"/>
      <c r="EA41" s="212"/>
    </row>
    <row r="42" spans="1:131" ht="26.25" customHeight="1" x14ac:dyDescent="0.2">
      <c r="A42" s="221">
        <v>15</v>
      </c>
      <c r="B42" s="817"/>
      <c r="C42" s="818"/>
      <c r="D42" s="818"/>
      <c r="E42" s="818"/>
      <c r="F42" s="818"/>
      <c r="G42" s="818"/>
      <c r="H42" s="818"/>
      <c r="I42" s="818"/>
      <c r="J42" s="818"/>
      <c r="K42" s="818"/>
      <c r="L42" s="818"/>
      <c r="M42" s="818"/>
      <c r="N42" s="818"/>
      <c r="O42" s="818"/>
      <c r="P42" s="819"/>
      <c r="Q42" s="820"/>
      <c r="R42" s="821"/>
      <c r="S42" s="821"/>
      <c r="T42" s="821"/>
      <c r="U42" s="821"/>
      <c r="V42" s="821"/>
      <c r="W42" s="821"/>
      <c r="X42" s="821"/>
      <c r="Y42" s="821"/>
      <c r="Z42" s="821"/>
      <c r="AA42" s="821"/>
      <c r="AB42" s="821"/>
      <c r="AC42" s="821"/>
      <c r="AD42" s="821"/>
      <c r="AE42" s="822"/>
      <c r="AF42" s="823"/>
      <c r="AG42" s="824"/>
      <c r="AH42" s="824"/>
      <c r="AI42" s="824"/>
      <c r="AJ42" s="825"/>
      <c r="AK42" s="871"/>
      <c r="AL42" s="867"/>
      <c r="AM42" s="867"/>
      <c r="AN42" s="867"/>
      <c r="AO42" s="867"/>
      <c r="AP42" s="867"/>
      <c r="AQ42" s="867"/>
      <c r="AR42" s="867"/>
      <c r="AS42" s="867"/>
      <c r="AT42" s="867"/>
      <c r="AU42" s="867"/>
      <c r="AV42" s="867"/>
      <c r="AW42" s="867"/>
      <c r="AX42" s="867"/>
      <c r="AY42" s="867"/>
      <c r="AZ42" s="868"/>
      <c r="BA42" s="868"/>
      <c r="BB42" s="868"/>
      <c r="BC42" s="868"/>
      <c r="BD42" s="868"/>
      <c r="BE42" s="869"/>
      <c r="BF42" s="869"/>
      <c r="BG42" s="869"/>
      <c r="BH42" s="869"/>
      <c r="BI42" s="870"/>
      <c r="BJ42" s="214"/>
      <c r="BK42" s="214"/>
      <c r="BL42" s="214"/>
      <c r="BM42" s="214"/>
      <c r="BN42" s="214"/>
      <c r="BO42" s="224"/>
      <c r="BP42" s="224"/>
      <c r="BQ42" s="221">
        <v>36</v>
      </c>
      <c r="BR42" s="222"/>
      <c r="BS42" s="810"/>
      <c r="BT42" s="811"/>
      <c r="BU42" s="811"/>
      <c r="BV42" s="811"/>
      <c r="BW42" s="811"/>
      <c r="BX42" s="811"/>
      <c r="BY42" s="811"/>
      <c r="BZ42" s="811"/>
      <c r="CA42" s="811"/>
      <c r="CB42" s="811"/>
      <c r="CC42" s="811"/>
      <c r="CD42" s="811"/>
      <c r="CE42" s="811"/>
      <c r="CF42" s="811"/>
      <c r="CG42" s="812"/>
      <c r="CH42" s="813"/>
      <c r="CI42" s="814"/>
      <c r="CJ42" s="814"/>
      <c r="CK42" s="814"/>
      <c r="CL42" s="815"/>
      <c r="CM42" s="813"/>
      <c r="CN42" s="814"/>
      <c r="CO42" s="814"/>
      <c r="CP42" s="814"/>
      <c r="CQ42" s="815"/>
      <c r="CR42" s="813"/>
      <c r="CS42" s="814"/>
      <c r="CT42" s="814"/>
      <c r="CU42" s="814"/>
      <c r="CV42" s="815"/>
      <c r="CW42" s="813"/>
      <c r="CX42" s="814"/>
      <c r="CY42" s="814"/>
      <c r="CZ42" s="814"/>
      <c r="DA42" s="815"/>
      <c r="DB42" s="813"/>
      <c r="DC42" s="814"/>
      <c r="DD42" s="814"/>
      <c r="DE42" s="814"/>
      <c r="DF42" s="815"/>
      <c r="DG42" s="813"/>
      <c r="DH42" s="814"/>
      <c r="DI42" s="814"/>
      <c r="DJ42" s="814"/>
      <c r="DK42" s="815"/>
      <c r="DL42" s="813"/>
      <c r="DM42" s="814"/>
      <c r="DN42" s="814"/>
      <c r="DO42" s="814"/>
      <c r="DP42" s="815"/>
      <c r="DQ42" s="813"/>
      <c r="DR42" s="814"/>
      <c r="DS42" s="814"/>
      <c r="DT42" s="814"/>
      <c r="DU42" s="815"/>
      <c r="DV42" s="810"/>
      <c r="DW42" s="811"/>
      <c r="DX42" s="811"/>
      <c r="DY42" s="811"/>
      <c r="DZ42" s="816"/>
      <c r="EA42" s="212"/>
    </row>
    <row r="43" spans="1:131" ht="26.25" customHeight="1" x14ac:dyDescent="0.2">
      <c r="A43" s="221">
        <v>16</v>
      </c>
      <c r="B43" s="817"/>
      <c r="C43" s="818"/>
      <c r="D43" s="818"/>
      <c r="E43" s="818"/>
      <c r="F43" s="818"/>
      <c r="G43" s="818"/>
      <c r="H43" s="818"/>
      <c r="I43" s="818"/>
      <c r="J43" s="818"/>
      <c r="K43" s="818"/>
      <c r="L43" s="818"/>
      <c r="M43" s="818"/>
      <c r="N43" s="818"/>
      <c r="O43" s="818"/>
      <c r="P43" s="819"/>
      <c r="Q43" s="820"/>
      <c r="R43" s="821"/>
      <c r="S43" s="821"/>
      <c r="T43" s="821"/>
      <c r="U43" s="821"/>
      <c r="V43" s="821"/>
      <c r="W43" s="821"/>
      <c r="X43" s="821"/>
      <c r="Y43" s="821"/>
      <c r="Z43" s="821"/>
      <c r="AA43" s="821"/>
      <c r="AB43" s="821"/>
      <c r="AC43" s="821"/>
      <c r="AD43" s="821"/>
      <c r="AE43" s="822"/>
      <c r="AF43" s="823"/>
      <c r="AG43" s="824"/>
      <c r="AH43" s="824"/>
      <c r="AI43" s="824"/>
      <c r="AJ43" s="825"/>
      <c r="AK43" s="871"/>
      <c r="AL43" s="867"/>
      <c r="AM43" s="867"/>
      <c r="AN43" s="867"/>
      <c r="AO43" s="867"/>
      <c r="AP43" s="867"/>
      <c r="AQ43" s="867"/>
      <c r="AR43" s="867"/>
      <c r="AS43" s="867"/>
      <c r="AT43" s="867"/>
      <c r="AU43" s="867"/>
      <c r="AV43" s="867"/>
      <c r="AW43" s="867"/>
      <c r="AX43" s="867"/>
      <c r="AY43" s="867"/>
      <c r="AZ43" s="868"/>
      <c r="BA43" s="868"/>
      <c r="BB43" s="868"/>
      <c r="BC43" s="868"/>
      <c r="BD43" s="868"/>
      <c r="BE43" s="869"/>
      <c r="BF43" s="869"/>
      <c r="BG43" s="869"/>
      <c r="BH43" s="869"/>
      <c r="BI43" s="870"/>
      <c r="BJ43" s="214"/>
      <c r="BK43" s="214"/>
      <c r="BL43" s="214"/>
      <c r="BM43" s="214"/>
      <c r="BN43" s="214"/>
      <c r="BO43" s="224"/>
      <c r="BP43" s="224"/>
      <c r="BQ43" s="221">
        <v>37</v>
      </c>
      <c r="BR43" s="222"/>
      <c r="BS43" s="810"/>
      <c r="BT43" s="811"/>
      <c r="BU43" s="811"/>
      <c r="BV43" s="811"/>
      <c r="BW43" s="811"/>
      <c r="BX43" s="811"/>
      <c r="BY43" s="811"/>
      <c r="BZ43" s="811"/>
      <c r="CA43" s="811"/>
      <c r="CB43" s="811"/>
      <c r="CC43" s="811"/>
      <c r="CD43" s="811"/>
      <c r="CE43" s="811"/>
      <c r="CF43" s="811"/>
      <c r="CG43" s="812"/>
      <c r="CH43" s="813"/>
      <c r="CI43" s="814"/>
      <c r="CJ43" s="814"/>
      <c r="CK43" s="814"/>
      <c r="CL43" s="815"/>
      <c r="CM43" s="813"/>
      <c r="CN43" s="814"/>
      <c r="CO43" s="814"/>
      <c r="CP43" s="814"/>
      <c r="CQ43" s="815"/>
      <c r="CR43" s="813"/>
      <c r="CS43" s="814"/>
      <c r="CT43" s="814"/>
      <c r="CU43" s="814"/>
      <c r="CV43" s="815"/>
      <c r="CW43" s="813"/>
      <c r="CX43" s="814"/>
      <c r="CY43" s="814"/>
      <c r="CZ43" s="814"/>
      <c r="DA43" s="815"/>
      <c r="DB43" s="813"/>
      <c r="DC43" s="814"/>
      <c r="DD43" s="814"/>
      <c r="DE43" s="814"/>
      <c r="DF43" s="815"/>
      <c r="DG43" s="813"/>
      <c r="DH43" s="814"/>
      <c r="DI43" s="814"/>
      <c r="DJ43" s="814"/>
      <c r="DK43" s="815"/>
      <c r="DL43" s="813"/>
      <c r="DM43" s="814"/>
      <c r="DN43" s="814"/>
      <c r="DO43" s="814"/>
      <c r="DP43" s="815"/>
      <c r="DQ43" s="813"/>
      <c r="DR43" s="814"/>
      <c r="DS43" s="814"/>
      <c r="DT43" s="814"/>
      <c r="DU43" s="815"/>
      <c r="DV43" s="810"/>
      <c r="DW43" s="811"/>
      <c r="DX43" s="811"/>
      <c r="DY43" s="811"/>
      <c r="DZ43" s="816"/>
      <c r="EA43" s="212"/>
    </row>
    <row r="44" spans="1:131" ht="26.25" customHeight="1" x14ac:dyDescent="0.2">
      <c r="A44" s="221">
        <v>17</v>
      </c>
      <c r="B44" s="817"/>
      <c r="C44" s="818"/>
      <c r="D44" s="818"/>
      <c r="E44" s="818"/>
      <c r="F44" s="818"/>
      <c r="G44" s="818"/>
      <c r="H44" s="818"/>
      <c r="I44" s="818"/>
      <c r="J44" s="818"/>
      <c r="K44" s="818"/>
      <c r="L44" s="818"/>
      <c r="M44" s="818"/>
      <c r="N44" s="818"/>
      <c r="O44" s="818"/>
      <c r="P44" s="819"/>
      <c r="Q44" s="820"/>
      <c r="R44" s="821"/>
      <c r="S44" s="821"/>
      <c r="T44" s="821"/>
      <c r="U44" s="821"/>
      <c r="V44" s="821"/>
      <c r="W44" s="821"/>
      <c r="X44" s="821"/>
      <c r="Y44" s="821"/>
      <c r="Z44" s="821"/>
      <c r="AA44" s="821"/>
      <c r="AB44" s="821"/>
      <c r="AC44" s="821"/>
      <c r="AD44" s="821"/>
      <c r="AE44" s="822"/>
      <c r="AF44" s="823"/>
      <c r="AG44" s="824"/>
      <c r="AH44" s="824"/>
      <c r="AI44" s="824"/>
      <c r="AJ44" s="825"/>
      <c r="AK44" s="871"/>
      <c r="AL44" s="867"/>
      <c r="AM44" s="867"/>
      <c r="AN44" s="867"/>
      <c r="AO44" s="867"/>
      <c r="AP44" s="867"/>
      <c r="AQ44" s="867"/>
      <c r="AR44" s="867"/>
      <c r="AS44" s="867"/>
      <c r="AT44" s="867"/>
      <c r="AU44" s="867"/>
      <c r="AV44" s="867"/>
      <c r="AW44" s="867"/>
      <c r="AX44" s="867"/>
      <c r="AY44" s="867"/>
      <c r="AZ44" s="868"/>
      <c r="BA44" s="868"/>
      <c r="BB44" s="868"/>
      <c r="BC44" s="868"/>
      <c r="BD44" s="868"/>
      <c r="BE44" s="869"/>
      <c r="BF44" s="869"/>
      <c r="BG44" s="869"/>
      <c r="BH44" s="869"/>
      <c r="BI44" s="870"/>
      <c r="BJ44" s="214"/>
      <c r="BK44" s="214"/>
      <c r="BL44" s="214"/>
      <c r="BM44" s="214"/>
      <c r="BN44" s="214"/>
      <c r="BO44" s="224"/>
      <c r="BP44" s="224"/>
      <c r="BQ44" s="221">
        <v>38</v>
      </c>
      <c r="BR44" s="222"/>
      <c r="BS44" s="810"/>
      <c r="BT44" s="811"/>
      <c r="BU44" s="811"/>
      <c r="BV44" s="811"/>
      <c r="BW44" s="811"/>
      <c r="BX44" s="811"/>
      <c r="BY44" s="811"/>
      <c r="BZ44" s="811"/>
      <c r="CA44" s="811"/>
      <c r="CB44" s="811"/>
      <c r="CC44" s="811"/>
      <c r="CD44" s="811"/>
      <c r="CE44" s="811"/>
      <c r="CF44" s="811"/>
      <c r="CG44" s="812"/>
      <c r="CH44" s="813"/>
      <c r="CI44" s="814"/>
      <c r="CJ44" s="814"/>
      <c r="CK44" s="814"/>
      <c r="CL44" s="815"/>
      <c r="CM44" s="813"/>
      <c r="CN44" s="814"/>
      <c r="CO44" s="814"/>
      <c r="CP44" s="814"/>
      <c r="CQ44" s="815"/>
      <c r="CR44" s="813"/>
      <c r="CS44" s="814"/>
      <c r="CT44" s="814"/>
      <c r="CU44" s="814"/>
      <c r="CV44" s="815"/>
      <c r="CW44" s="813"/>
      <c r="CX44" s="814"/>
      <c r="CY44" s="814"/>
      <c r="CZ44" s="814"/>
      <c r="DA44" s="815"/>
      <c r="DB44" s="813"/>
      <c r="DC44" s="814"/>
      <c r="DD44" s="814"/>
      <c r="DE44" s="814"/>
      <c r="DF44" s="815"/>
      <c r="DG44" s="813"/>
      <c r="DH44" s="814"/>
      <c r="DI44" s="814"/>
      <c r="DJ44" s="814"/>
      <c r="DK44" s="815"/>
      <c r="DL44" s="813"/>
      <c r="DM44" s="814"/>
      <c r="DN44" s="814"/>
      <c r="DO44" s="814"/>
      <c r="DP44" s="815"/>
      <c r="DQ44" s="813"/>
      <c r="DR44" s="814"/>
      <c r="DS44" s="814"/>
      <c r="DT44" s="814"/>
      <c r="DU44" s="815"/>
      <c r="DV44" s="810"/>
      <c r="DW44" s="811"/>
      <c r="DX44" s="811"/>
      <c r="DY44" s="811"/>
      <c r="DZ44" s="816"/>
      <c r="EA44" s="212"/>
    </row>
    <row r="45" spans="1:131" ht="26.25" customHeight="1" x14ac:dyDescent="0.2">
      <c r="A45" s="221">
        <v>18</v>
      </c>
      <c r="B45" s="817"/>
      <c r="C45" s="818"/>
      <c r="D45" s="818"/>
      <c r="E45" s="818"/>
      <c r="F45" s="818"/>
      <c r="G45" s="818"/>
      <c r="H45" s="818"/>
      <c r="I45" s="818"/>
      <c r="J45" s="818"/>
      <c r="K45" s="818"/>
      <c r="L45" s="818"/>
      <c r="M45" s="818"/>
      <c r="N45" s="818"/>
      <c r="O45" s="818"/>
      <c r="P45" s="819"/>
      <c r="Q45" s="820"/>
      <c r="R45" s="821"/>
      <c r="S45" s="821"/>
      <c r="T45" s="821"/>
      <c r="U45" s="821"/>
      <c r="V45" s="821"/>
      <c r="W45" s="821"/>
      <c r="X45" s="821"/>
      <c r="Y45" s="821"/>
      <c r="Z45" s="821"/>
      <c r="AA45" s="821"/>
      <c r="AB45" s="821"/>
      <c r="AC45" s="821"/>
      <c r="AD45" s="821"/>
      <c r="AE45" s="822"/>
      <c r="AF45" s="823"/>
      <c r="AG45" s="824"/>
      <c r="AH45" s="824"/>
      <c r="AI45" s="824"/>
      <c r="AJ45" s="825"/>
      <c r="AK45" s="871"/>
      <c r="AL45" s="867"/>
      <c r="AM45" s="867"/>
      <c r="AN45" s="867"/>
      <c r="AO45" s="867"/>
      <c r="AP45" s="867"/>
      <c r="AQ45" s="867"/>
      <c r="AR45" s="867"/>
      <c r="AS45" s="867"/>
      <c r="AT45" s="867"/>
      <c r="AU45" s="867"/>
      <c r="AV45" s="867"/>
      <c r="AW45" s="867"/>
      <c r="AX45" s="867"/>
      <c r="AY45" s="867"/>
      <c r="AZ45" s="868"/>
      <c r="BA45" s="868"/>
      <c r="BB45" s="868"/>
      <c r="BC45" s="868"/>
      <c r="BD45" s="868"/>
      <c r="BE45" s="869"/>
      <c r="BF45" s="869"/>
      <c r="BG45" s="869"/>
      <c r="BH45" s="869"/>
      <c r="BI45" s="870"/>
      <c r="BJ45" s="214"/>
      <c r="BK45" s="214"/>
      <c r="BL45" s="214"/>
      <c r="BM45" s="214"/>
      <c r="BN45" s="214"/>
      <c r="BO45" s="224"/>
      <c r="BP45" s="224"/>
      <c r="BQ45" s="221">
        <v>39</v>
      </c>
      <c r="BR45" s="222"/>
      <c r="BS45" s="810"/>
      <c r="BT45" s="811"/>
      <c r="BU45" s="811"/>
      <c r="BV45" s="811"/>
      <c r="BW45" s="811"/>
      <c r="BX45" s="811"/>
      <c r="BY45" s="811"/>
      <c r="BZ45" s="811"/>
      <c r="CA45" s="811"/>
      <c r="CB45" s="811"/>
      <c r="CC45" s="811"/>
      <c r="CD45" s="811"/>
      <c r="CE45" s="811"/>
      <c r="CF45" s="811"/>
      <c r="CG45" s="812"/>
      <c r="CH45" s="813"/>
      <c r="CI45" s="814"/>
      <c r="CJ45" s="814"/>
      <c r="CK45" s="814"/>
      <c r="CL45" s="815"/>
      <c r="CM45" s="813"/>
      <c r="CN45" s="814"/>
      <c r="CO45" s="814"/>
      <c r="CP45" s="814"/>
      <c r="CQ45" s="815"/>
      <c r="CR45" s="813"/>
      <c r="CS45" s="814"/>
      <c r="CT45" s="814"/>
      <c r="CU45" s="814"/>
      <c r="CV45" s="815"/>
      <c r="CW45" s="813"/>
      <c r="CX45" s="814"/>
      <c r="CY45" s="814"/>
      <c r="CZ45" s="814"/>
      <c r="DA45" s="815"/>
      <c r="DB45" s="813"/>
      <c r="DC45" s="814"/>
      <c r="DD45" s="814"/>
      <c r="DE45" s="814"/>
      <c r="DF45" s="815"/>
      <c r="DG45" s="813"/>
      <c r="DH45" s="814"/>
      <c r="DI45" s="814"/>
      <c r="DJ45" s="814"/>
      <c r="DK45" s="815"/>
      <c r="DL45" s="813"/>
      <c r="DM45" s="814"/>
      <c r="DN45" s="814"/>
      <c r="DO45" s="814"/>
      <c r="DP45" s="815"/>
      <c r="DQ45" s="813"/>
      <c r="DR45" s="814"/>
      <c r="DS45" s="814"/>
      <c r="DT45" s="814"/>
      <c r="DU45" s="815"/>
      <c r="DV45" s="810"/>
      <c r="DW45" s="811"/>
      <c r="DX45" s="811"/>
      <c r="DY45" s="811"/>
      <c r="DZ45" s="816"/>
      <c r="EA45" s="212"/>
    </row>
    <row r="46" spans="1:131" ht="26.25" customHeight="1" x14ac:dyDescent="0.2">
      <c r="A46" s="221">
        <v>19</v>
      </c>
      <c r="B46" s="817"/>
      <c r="C46" s="818"/>
      <c r="D46" s="818"/>
      <c r="E46" s="818"/>
      <c r="F46" s="818"/>
      <c r="G46" s="818"/>
      <c r="H46" s="818"/>
      <c r="I46" s="818"/>
      <c r="J46" s="818"/>
      <c r="K46" s="818"/>
      <c r="L46" s="818"/>
      <c r="M46" s="818"/>
      <c r="N46" s="818"/>
      <c r="O46" s="818"/>
      <c r="P46" s="819"/>
      <c r="Q46" s="820"/>
      <c r="R46" s="821"/>
      <c r="S46" s="821"/>
      <c r="T46" s="821"/>
      <c r="U46" s="821"/>
      <c r="V46" s="821"/>
      <c r="W46" s="821"/>
      <c r="X46" s="821"/>
      <c r="Y46" s="821"/>
      <c r="Z46" s="821"/>
      <c r="AA46" s="821"/>
      <c r="AB46" s="821"/>
      <c r="AC46" s="821"/>
      <c r="AD46" s="821"/>
      <c r="AE46" s="822"/>
      <c r="AF46" s="823"/>
      <c r="AG46" s="824"/>
      <c r="AH46" s="824"/>
      <c r="AI46" s="824"/>
      <c r="AJ46" s="825"/>
      <c r="AK46" s="871"/>
      <c r="AL46" s="867"/>
      <c r="AM46" s="867"/>
      <c r="AN46" s="867"/>
      <c r="AO46" s="867"/>
      <c r="AP46" s="867"/>
      <c r="AQ46" s="867"/>
      <c r="AR46" s="867"/>
      <c r="AS46" s="867"/>
      <c r="AT46" s="867"/>
      <c r="AU46" s="867"/>
      <c r="AV46" s="867"/>
      <c r="AW46" s="867"/>
      <c r="AX46" s="867"/>
      <c r="AY46" s="867"/>
      <c r="AZ46" s="868"/>
      <c r="BA46" s="868"/>
      <c r="BB46" s="868"/>
      <c r="BC46" s="868"/>
      <c r="BD46" s="868"/>
      <c r="BE46" s="869"/>
      <c r="BF46" s="869"/>
      <c r="BG46" s="869"/>
      <c r="BH46" s="869"/>
      <c r="BI46" s="870"/>
      <c r="BJ46" s="214"/>
      <c r="BK46" s="214"/>
      <c r="BL46" s="214"/>
      <c r="BM46" s="214"/>
      <c r="BN46" s="214"/>
      <c r="BO46" s="224"/>
      <c r="BP46" s="224"/>
      <c r="BQ46" s="221">
        <v>40</v>
      </c>
      <c r="BR46" s="222"/>
      <c r="BS46" s="810"/>
      <c r="BT46" s="811"/>
      <c r="BU46" s="811"/>
      <c r="BV46" s="811"/>
      <c r="BW46" s="811"/>
      <c r="BX46" s="811"/>
      <c r="BY46" s="811"/>
      <c r="BZ46" s="811"/>
      <c r="CA46" s="811"/>
      <c r="CB46" s="811"/>
      <c r="CC46" s="811"/>
      <c r="CD46" s="811"/>
      <c r="CE46" s="811"/>
      <c r="CF46" s="811"/>
      <c r="CG46" s="812"/>
      <c r="CH46" s="813"/>
      <c r="CI46" s="814"/>
      <c r="CJ46" s="814"/>
      <c r="CK46" s="814"/>
      <c r="CL46" s="815"/>
      <c r="CM46" s="813"/>
      <c r="CN46" s="814"/>
      <c r="CO46" s="814"/>
      <c r="CP46" s="814"/>
      <c r="CQ46" s="815"/>
      <c r="CR46" s="813"/>
      <c r="CS46" s="814"/>
      <c r="CT46" s="814"/>
      <c r="CU46" s="814"/>
      <c r="CV46" s="815"/>
      <c r="CW46" s="813"/>
      <c r="CX46" s="814"/>
      <c r="CY46" s="814"/>
      <c r="CZ46" s="814"/>
      <c r="DA46" s="815"/>
      <c r="DB46" s="813"/>
      <c r="DC46" s="814"/>
      <c r="DD46" s="814"/>
      <c r="DE46" s="814"/>
      <c r="DF46" s="815"/>
      <c r="DG46" s="813"/>
      <c r="DH46" s="814"/>
      <c r="DI46" s="814"/>
      <c r="DJ46" s="814"/>
      <c r="DK46" s="815"/>
      <c r="DL46" s="813"/>
      <c r="DM46" s="814"/>
      <c r="DN46" s="814"/>
      <c r="DO46" s="814"/>
      <c r="DP46" s="815"/>
      <c r="DQ46" s="813"/>
      <c r="DR46" s="814"/>
      <c r="DS46" s="814"/>
      <c r="DT46" s="814"/>
      <c r="DU46" s="815"/>
      <c r="DV46" s="810"/>
      <c r="DW46" s="811"/>
      <c r="DX46" s="811"/>
      <c r="DY46" s="811"/>
      <c r="DZ46" s="816"/>
      <c r="EA46" s="212"/>
    </row>
    <row r="47" spans="1:131" ht="26.25" customHeight="1" x14ac:dyDescent="0.2">
      <c r="A47" s="221">
        <v>20</v>
      </c>
      <c r="B47" s="817"/>
      <c r="C47" s="818"/>
      <c r="D47" s="818"/>
      <c r="E47" s="818"/>
      <c r="F47" s="818"/>
      <c r="G47" s="818"/>
      <c r="H47" s="818"/>
      <c r="I47" s="818"/>
      <c r="J47" s="818"/>
      <c r="K47" s="818"/>
      <c r="L47" s="818"/>
      <c r="M47" s="818"/>
      <c r="N47" s="818"/>
      <c r="O47" s="818"/>
      <c r="P47" s="819"/>
      <c r="Q47" s="820"/>
      <c r="R47" s="821"/>
      <c r="S47" s="821"/>
      <c r="T47" s="821"/>
      <c r="U47" s="821"/>
      <c r="V47" s="821"/>
      <c r="W47" s="821"/>
      <c r="X47" s="821"/>
      <c r="Y47" s="821"/>
      <c r="Z47" s="821"/>
      <c r="AA47" s="821"/>
      <c r="AB47" s="821"/>
      <c r="AC47" s="821"/>
      <c r="AD47" s="821"/>
      <c r="AE47" s="822"/>
      <c r="AF47" s="823"/>
      <c r="AG47" s="824"/>
      <c r="AH47" s="824"/>
      <c r="AI47" s="824"/>
      <c r="AJ47" s="825"/>
      <c r="AK47" s="871"/>
      <c r="AL47" s="867"/>
      <c r="AM47" s="867"/>
      <c r="AN47" s="867"/>
      <c r="AO47" s="867"/>
      <c r="AP47" s="867"/>
      <c r="AQ47" s="867"/>
      <c r="AR47" s="867"/>
      <c r="AS47" s="867"/>
      <c r="AT47" s="867"/>
      <c r="AU47" s="867"/>
      <c r="AV47" s="867"/>
      <c r="AW47" s="867"/>
      <c r="AX47" s="867"/>
      <c r="AY47" s="867"/>
      <c r="AZ47" s="868"/>
      <c r="BA47" s="868"/>
      <c r="BB47" s="868"/>
      <c r="BC47" s="868"/>
      <c r="BD47" s="868"/>
      <c r="BE47" s="869"/>
      <c r="BF47" s="869"/>
      <c r="BG47" s="869"/>
      <c r="BH47" s="869"/>
      <c r="BI47" s="870"/>
      <c r="BJ47" s="214"/>
      <c r="BK47" s="214"/>
      <c r="BL47" s="214"/>
      <c r="BM47" s="214"/>
      <c r="BN47" s="214"/>
      <c r="BO47" s="224"/>
      <c r="BP47" s="224"/>
      <c r="BQ47" s="221">
        <v>41</v>
      </c>
      <c r="BR47" s="222"/>
      <c r="BS47" s="810"/>
      <c r="BT47" s="811"/>
      <c r="BU47" s="811"/>
      <c r="BV47" s="811"/>
      <c r="BW47" s="811"/>
      <c r="BX47" s="811"/>
      <c r="BY47" s="811"/>
      <c r="BZ47" s="811"/>
      <c r="CA47" s="811"/>
      <c r="CB47" s="811"/>
      <c r="CC47" s="811"/>
      <c r="CD47" s="811"/>
      <c r="CE47" s="811"/>
      <c r="CF47" s="811"/>
      <c r="CG47" s="812"/>
      <c r="CH47" s="813"/>
      <c r="CI47" s="814"/>
      <c r="CJ47" s="814"/>
      <c r="CK47" s="814"/>
      <c r="CL47" s="815"/>
      <c r="CM47" s="813"/>
      <c r="CN47" s="814"/>
      <c r="CO47" s="814"/>
      <c r="CP47" s="814"/>
      <c r="CQ47" s="815"/>
      <c r="CR47" s="813"/>
      <c r="CS47" s="814"/>
      <c r="CT47" s="814"/>
      <c r="CU47" s="814"/>
      <c r="CV47" s="815"/>
      <c r="CW47" s="813"/>
      <c r="CX47" s="814"/>
      <c r="CY47" s="814"/>
      <c r="CZ47" s="814"/>
      <c r="DA47" s="815"/>
      <c r="DB47" s="813"/>
      <c r="DC47" s="814"/>
      <c r="DD47" s="814"/>
      <c r="DE47" s="814"/>
      <c r="DF47" s="815"/>
      <c r="DG47" s="813"/>
      <c r="DH47" s="814"/>
      <c r="DI47" s="814"/>
      <c r="DJ47" s="814"/>
      <c r="DK47" s="815"/>
      <c r="DL47" s="813"/>
      <c r="DM47" s="814"/>
      <c r="DN47" s="814"/>
      <c r="DO47" s="814"/>
      <c r="DP47" s="815"/>
      <c r="DQ47" s="813"/>
      <c r="DR47" s="814"/>
      <c r="DS47" s="814"/>
      <c r="DT47" s="814"/>
      <c r="DU47" s="815"/>
      <c r="DV47" s="810"/>
      <c r="DW47" s="811"/>
      <c r="DX47" s="811"/>
      <c r="DY47" s="811"/>
      <c r="DZ47" s="816"/>
      <c r="EA47" s="212"/>
    </row>
    <row r="48" spans="1:131" ht="26.25" customHeight="1" x14ac:dyDescent="0.2">
      <c r="A48" s="221">
        <v>21</v>
      </c>
      <c r="B48" s="817"/>
      <c r="C48" s="818"/>
      <c r="D48" s="818"/>
      <c r="E48" s="818"/>
      <c r="F48" s="818"/>
      <c r="G48" s="818"/>
      <c r="H48" s="818"/>
      <c r="I48" s="818"/>
      <c r="J48" s="818"/>
      <c r="K48" s="818"/>
      <c r="L48" s="818"/>
      <c r="M48" s="818"/>
      <c r="N48" s="818"/>
      <c r="O48" s="818"/>
      <c r="P48" s="819"/>
      <c r="Q48" s="820"/>
      <c r="R48" s="821"/>
      <c r="S48" s="821"/>
      <c r="T48" s="821"/>
      <c r="U48" s="821"/>
      <c r="V48" s="821"/>
      <c r="W48" s="821"/>
      <c r="X48" s="821"/>
      <c r="Y48" s="821"/>
      <c r="Z48" s="821"/>
      <c r="AA48" s="821"/>
      <c r="AB48" s="821"/>
      <c r="AC48" s="821"/>
      <c r="AD48" s="821"/>
      <c r="AE48" s="822"/>
      <c r="AF48" s="823"/>
      <c r="AG48" s="824"/>
      <c r="AH48" s="824"/>
      <c r="AI48" s="824"/>
      <c r="AJ48" s="825"/>
      <c r="AK48" s="871"/>
      <c r="AL48" s="867"/>
      <c r="AM48" s="867"/>
      <c r="AN48" s="867"/>
      <c r="AO48" s="867"/>
      <c r="AP48" s="867"/>
      <c r="AQ48" s="867"/>
      <c r="AR48" s="867"/>
      <c r="AS48" s="867"/>
      <c r="AT48" s="867"/>
      <c r="AU48" s="867"/>
      <c r="AV48" s="867"/>
      <c r="AW48" s="867"/>
      <c r="AX48" s="867"/>
      <c r="AY48" s="867"/>
      <c r="AZ48" s="868"/>
      <c r="BA48" s="868"/>
      <c r="BB48" s="868"/>
      <c r="BC48" s="868"/>
      <c r="BD48" s="868"/>
      <c r="BE48" s="869"/>
      <c r="BF48" s="869"/>
      <c r="BG48" s="869"/>
      <c r="BH48" s="869"/>
      <c r="BI48" s="870"/>
      <c r="BJ48" s="214"/>
      <c r="BK48" s="214"/>
      <c r="BL48" s="214"/>
      <c r="BM48" s="214"/>
      <c r="BN48" s="214"/>
      <c r="BO48" s="224"/>
      <c r="BP48" s="224"/>
      <c r="BQ48" s="221">
        <v>42</v>
      </c>
      <c r="BR48" s="222"/>
      <c r="BS48" s="810"/>
      <c r="BT48" s="811"/>
      <c r="BU48" s="811"/>
      <c r="BV48" s="811"/>
      <c r="BW48" s="811"/>
      <c r="BX48" s="811"/>
      <c r="BY48" s="811"/>
      <c r="BZ48" s="811"/>
      <c r="CA48" s="811"/>
      <c r="CB48" s="811"/>
      <c r="CC48" s="811"/>
      <c r="CD48" s="811"/>
      <c r="CE48" s="811"/>
      <c r="CF48" s="811"/>
      <c r="CG48" s="812"/>
      <c r="CH48" s="813"/>
      <c r="CI48" s="814"/>
      <c r="CJ48" s="814"/>
      <c r="CK48" s="814"/>
      <c r="CL48" s="815"/>
      <c r="CM48" s="813"/>
      <c r="CN48" s="814"/>
      <c r="CO48" s="814"/>
      <c r="CP48" s="814"/>
      <c r="CQ48" s="815"/>
      <c r="CR48" s="813"/>
      <c r="CS48" s="814"/>
      <c r="CT48" s="814"/>
      <c r="CU48" s="814"/>
      <c r="CV48" s="815"/>
      <c r="CW48" s="813"/>
      <c r="CX48" s="814"/>
      <c r="CY48" s="814"/>
      <c r="CZ48" s="814"/>
      <c r="DA48" s="815"/>
      <c r="DB48" s="813"/>
      <c r="DC48" s="814"/>
      <c r="DD48" s="814"/>
      <c r="DE48" s="814"/>
      <c r="DF48" s="815"/>
      <c r="DG48" s="813"/>
      <c r="DH48" s="814"/>
      <c r="DI48" s="814"/>
      <c r="DJ48" s="814"/>
      <c r="DK48" s="815"/>
      <c r="DL48" s="813"/>
      <c r="DM48" s="814"/>
      <c r="DN48" s="814"/>
      <c r="DO48" s="814"/>
      <c r="DP48" s="815"/>
      <c r="DQ48" s="813"/>
      <c r="DR48" s="814"/>
      <c r="DS48" s="814"/>
      <c r="DT48" s="814"/>
      <c r="DU48" s="815"/>
      <c r="DV48" s="810"/>
      <c r="DW48" s="811"/>
      <c r="DX48" s="811"/>
      <c r="DY48" s="811"/>
      <c r="DZ48" s="816"/>
      <c r="EA48" s="212"/>
    </row>
    <row r="49" spans="1:131" ht="26.25" customHeight="1" x14ac:dyDescent="0.2">
      <c r="A49" s="221">
        <v>22</v>
      </c>
      <c r="B49" s="817"/>
      <c r="C49" s="818"/>
      <c r="D49" s="818"/>
      <c r="E49" s="818"/>
      <c r="F49" s="818"/>
      <c r="G49" s="818"/>
      <c r="H49" s="818"/>
      <c r="I49" s="818"/>
      <c r="J49" s="818"/>
      <c r="K49" s="818"/>
      <c r="L49" s="818"/>
      <c r="M49" s="818"/>
      <c r="N49" s="818"/>
      <c r="O49" s="818"/>
      <c r="P49" s="819"/>
      <c r="Q49" s="820"/>
      <c r="R49" s="821"/>
      <c r="S49" s="821"/>
      <c r="T49" s="821"/>
      <c r="U49" s="821"/>
      <c r="V49" s="821"/>
      <c r="W49" s="821"/>
      <c r="X49" s="821"/>
      <c r="Y49" s="821"/>
      <c r="Z49" s="821"/>
      <c r="AA49" s="821"/>
      <c r="AB49" s="821"/>
      <c r="AC49" s="821"/>
      <c r="AD49" s="821"/>
      <c r="AE49" s="822"/>
      <c r="AF49" s="823"/>
      <c r="AG49" s="824"/>
      <c r="AH49" s="824"/>
      <c r="AI49" s="824"/>
      <c r="AJ49" s="825"/>
      <c r="AK49" s="871"/>
      <c r="AL49" s="867"/>
      <c r="AM49" s="867"/>
      <c r="AN49" s="867"/>
      <c r="AO49" s="867"/>
      <c r="AP49" s="867"/>
      <c r="AQ49" s="867"/>
      <c r="AR49" s="867"/>
      <c r="AS49" s="867"/>
      <c r="AT49" s="867"/>
      <c r="AU49" s="867"/>
      <c r="AV49" s="867"/>
      <c r="AW49" s="867"/>
      <c r="AX49" s="867"/>
      <c r="AY49" s="867"/>
      <c r="AZ49" s="868"/>
      <c r="BA49" s="868"/>
      <c r="BB49" s="868"/>
      <c r="BC49" s="868"/>
      <c r="BD49" s="868"/>
      <c r="BE49" s="869"/>
      <c r="BF49" s="869"/>
      <c r="BG49" s="869"/>
      <c r="BH49" s="869"/>
      <c r="BI49" s="870"/>
      <c r="BJ49" s="214"/>
      <c r="BK49" s="214"/>
      <c r="BL49" s="214"/>
      <c r="BM49" s="214"/>
      <c r="BN49" s="214"/>
      <c r="BO49" s="224"/>
      <c r="BP49" s="224"/>
      <c r="BQ49" s="221">
        <v>43</v>
      </c>
      <c r="BR49" s="222"/>
      <c r="BS49" s="810"/>
      <c r="BT49" s="811"/>
      <c r="BU49" s="811"/>
      <c r="BV49" s="811"/>
      <c r="BW49" s="811"/>
      <c r="BX49" s="811"/>
      <c r="BY49" s="811"/>
      <c r="BZ49" s="811"/>
      <c r="CA49" s="811"/>
      <c r="CB49" s="811"/>
      <c r="CC49" s="811"/>
      <c r="CD49" s="811"/>
      <c r="CE49" s="811"/>
      <c r="CF49" s="811"/>
      <c r="CG49" s="812"/>
      <c r="CH49" s="813"/>
      <c r="CI49" s="814"/>
      <c r="CJ49" s="814"/>
      <c r="CK49" s="814"/>
      <c r="CL49" s="815"/>
      <c r="CM49" s="813"/>
      <c r="CN49" s="814"/>
      <c r="CO49" s="814"/>
      <c r="CP49" s="814"/>
      <c r="CQ49" s="815"/>
      <c r="CR49" s="813"/>
      <c r="CS49" s="814"/>
      <c r="CT49" s="814"/>
      <c r="CU49" s="814"/>
      <c r="CV49" s="815"/>
      <c r="CW49" s="813"/>
      <c r="CX49" s="814"/>
      <c r="CY49" s="814"/>
      <c r="CZ49" s="814"/>
      <c r="DA49" s="815"/>
      <c r="DB49" s="813"/>
      <c r="DC49" s="814"/>
      <c r="DD49" s="814"/>
      <c r="DE49" s="814"/>
      <c r="DF49" s="815"/>
      <c r="DG49" s="813"/>
      <c r="DH49" s="814"/>
      <c r="DI49" s="814"/>
      <c r="DJ49" s="814"/>
      <c r="DK49" s="815"/>
      <c r="DL49" s="813"/>
      <c r="DM49" s="814"/>
      <c r="DN49" s="814"/>
      <c r="DO49" s="814"/>
      <c r="DP49" s="815"/>
      <c r="DQ49" s="813"/>
      <c r="DR49" s="814"/>
      <c r="DS49" s="814"/>
      <c r="DT49" s="814"/>
      <c r="DU49" s="815"/>
      <c r="DV49" s="810"/>
      <c r="DW49" s="811"/>
      <c r="DX49" s="811"/>
      <c r="DY49" s="811"/>
      <c r="DZ49" s="816"/>
      <c r="EA49" s="212"/>
    </row>
    <row r="50" spans="1:131" ht="26.25" customHeight="1" x14ac:dyDescent="0.2">
      <c r="A50" s="221">
        <v>23</v>
      </c>
      <c r="B50" s="817"/>
      <c r="C50" s="818"/>
      <c r="D50" s="818"/>
      <c r="E50" s="818"/>
      <c r="F50" s="818"/>
      <c r="G50" s="818"/>
      <c r="H50" s="818"/>
      <c r="I50" s="818"/>
      <c r="J50" s="818"/>
      <c r="K50" s="818"/>
      <c r="L50" s="818"/>
      <c r="M50" s="818"/>
      <c r="N50" s="818"/>
      <c r="O50" s="818"/>
      <c r="P50" s="819"/>
      <c r="Q50" s="872"/>
      <c r="R50" s="873"/>
      <c r="S50" s="873"/>
      <c r="T50" s="873"/>
      <c r="U50" s="873"/>
      <c r="V50" s="873"/>
      <c r="W50" s="873"/>
      <c r="X50" s="873"/>
      <c r="Y50" s="873"/>
      <c r="Z50" s="873"/>
      <c r="AA50" s="873"/>
      <c r="AB50" s="873"/>
      <c r="AC50" s="873"/>
      <c r="AD50" s="873"/>
      <c r="AE50" s="874"/>
      <c r="AF50" s="823"/>
      <c r="AG50" s="824"/>
      <c r="AH50" s="824"/>
      <c r="AI50" s="824"/>
      <c r="AJ50" s="825"/>
      <c r="AK50" s="876"/>
      <c r="AL50" s="873"/>
      <c r="AM50" s="873"/>
      <c r="AN50" s="873"/>
      <c r="AO50" s="873"/>
      <c r="AP50" s="873"/>
      <c r="AQ50" s="873"/>
      <c r="AR50" s="873"/>
      <c r="AS50" s="873"/>
      <c r="AT50" s="873"/>
      <c r="AU50" s="873"/>
      <c r="AV50" s="873"/>
      <c r="AW50" s="873"/>
      <c r="AX50" s="873"/>
      <c r="AY50" s="873"/>
      <c r="AZ50" s="875"/>
      <c r="BA50" s="875"/>
      <c r="BB50" s="875"/>
      <c r="BC50" s="875"/>
      <c r="BD50" s="875"/>
      <c r="BE50" s="869"/>
      <c r="BF50" s="869"/>
      <c r="BG50" s="869"/>
      <c r="BH50" s="869"/>
      <c r="BI50" s="870"/>
      <c r="BJ50" s="214"/>
      <c r="BK50" s="214"/>
      <c r="BL50" s="214"/>
      <c r="BM50" s="214"/>
      <c r="BN50" s="214"/>
      <c r="BO50" s="224"/>
      <c r="BP50" s="224"/>
      <c r="BQ50" s="221">
        <v>44</v>
      </c>
      <c r="BR50" s="222"/>
      <c r="BS50" s="810"/>
      <c r="BT50" s="811"/>
      <c r="BU50" s="811"/>
      <c r="BV50" s="811"/>
      <c r="BW50" s="811"/>
      <c r="BX50" s="811"/>
      <c r="BY50" s="811"/>
      <c r="BZ50" s="811"/>
      <c r="CA50" s="811"/>
      <c r="CB50" s="811"/>
      <c r="CC50" s="811"/>
      <c r="CD50" s="811"/>
      <c r="CE50" s="811"/>
      <c r="CF50" s="811"/>
      <c r="CG50" s="812"/>
      <c r="CH50" s="813"/>
      <c r="CI50" s="814"/>
      <c r="CJ50" s="814"/>
      <c r="CK50" s="814"/>
      <c r="CL50" s="815"/>
      <c r="CM50" s="813"/>
      <c r="CN50" s="814"/>
      <c r="CO50" s="814"/>
      <c r="CP50" s="814"/>
      <c r="CQ50" s="815"/>
      <c r="CR50" s="813"/>
      <c r="CS50" s="814"/>
      <c r="CT50" s="814"/>
      <c r="CU50" s="814"/>
      <c r="CV50" s="815"/>
      <c r="CW50" s="813"/>
      <c r="CX50" s="814"/>
      <c r="CY50" s="814"/>
      <c r="CZ50" s="814"/>
      <c r="DA50" s="815"/>
      <c r="DB50" s="813"/>
      <c r="DC50" s="814"/>
      <c r="DD50" s="814"/>
      <c r="DE50" s="814"/>
      <c r="DF50" s="815"/>
      <c r="DG50" s="813"/>
      <c r="DH50" s="814"/>
      <c r="DI50" s="814"/>
      <c r="DJ50" s="814"/>
      <c r="DK50" s="815"/>
      <c r="DL50" s="813"/>
      <c r="DM50" s="814"/>
      <c r="DN50" s="814"/>
      <c r="DO50" s="814"/>
      <c r="DP50" s="815"/>
      <c r="DQ50" s="813"/>
      <c r="DR50" s="814"/>
      <c r="DS50" s="814"/>
      <c r="DT50" s="814"/>
      <c r="DU50" s="815"/>
      <c r="DV50" s="810"/>
      <c r="DW50" s="811"/>
      <c r="DX50" s="811"/>
      <c r="DY50" s="811"/>
      <c r="DZ50" s="816"/>
      <c r="EA50" s="212"/>
    </row>
    <row r="51" spans="1:131" ht="26.25" customHeight="1" x14ac:dyDescent="0.2">
      <c r="A51" s="221">
        <v>24</v>
      </c>
      <c r="B51" s="817"/>
      <c r="C51" s="818"/>
      <c r="D51" s="818"/>
      <c r="E51" s="818"/>
      <c r="F51" s="818"/>
      <c r="G51" s="818"/>
      <c r="H51" s="818"/>
      <c r="I51" s="818"/>
      <c r="J51" s="818"/>
      <c r="K51" s="818"/>
      <c r="L51" s="818"/>
      <c r="M51" s="818"/>
      <c r="N51" s="818"/>
      <c r="O51" s="818"/>
      <c r="P51" s="819"/>
      <c r="Q51" s="872"/>
      <c r="R51" s="873"/>
      <c r="S51" s="873"/>
      <c r="T51" s="873"/>
      <c r="U51" s="873"/>
      <c r="V51" s="873"/>
      <c r="W51" s="873"/>
      <c r="X51" s="873"/>
      <c r="Y51" s="873"/>
      <c r="Z51" s="873"/>
      <c r="AA51" s="873"/>
      <c r="AB51" s="873"/>
      <c r="AC51" s="873"/>
      <c r="AD51" s="873"/>
      <c r="AE51" s="874"/>
      <c r="AF51" s="823"/>
      <c r="AG51" s="824"/>
      <c r="AH51" s="824"/>
      <c r="AI51" s="824"/>
      <c r="AJ51" s="825"/>
      <c r="AK51" s="876"/>
      <c r="AL51" s="873"/>
      <c r="AM51" s="873"/>
      <c r="AN51" s="873"/>
      <c r="AO51" s="873"/>
      <c r="AP51" s="873"/>
      <c r="AQ51" s="873"/>
      <c r="AR51" s="873"/>
      <c r="AS51" s="873"/>
      <c r="AT51" s="873"/>
      <c r="AU51" s="873"/>
      <c r="AV51" s="873"/>
      <c r="AW51" s="873"/>
      <c r="AX51" s="873"/>
      <c r="AY51" s="873"/>
      <c r="AZ51" s="875"/>
      <c r="BA51" s="875"/>
      <c r="BB51" s="875"/>
      <c r="BC51" s="875"/>
      <c r="BD51" s="875"/>
      <c r="BE51" s="869"/>
      <c r="BF51" s="869"/>
      <c r="BG51" s="869"/>
      <c r="BH51" s="869"/>
      <c r="BI51" s="870"/>
      <c r="BJ51" s="214"/>
      <c r="BK51" s="214"/>
      <c r="BL51" s="214"/>
      <c r="BM51" s="214"/>
      <c r="BN51" s="214"/>
      <c r="BO51" s="224"/>
      <c r="BP51" s="224"/>
      <c r="BQ51" s="221">
        <v>45</v>
      </c>
      <c r="BR51" s="222"/>
      <c r="BS51" s="810"/>
      <c r="BT51" s="811"/>
      <c r="BU51" s="811"/>
      <c r="BV51" s="811"/>
      <c r="BW51" s="811"/>
      <c r="BX51" s="811"/>
      <c r="BY51" s="811"/>
      <c r="BZ51" s="811"/>
      <c r="CA51" s="811"/>
      <c r="CB51" s="811"/>
      <c r="CC51" s="811"/>
      <c r="CD51" s="811"/>
      <c r="CE51" s="811"/>
      <c r="CF51" s="811"/>
      <c r="CG51" s="812"/>
      <c r="CH51" s="813"/>
      <c r="CI51" s="814"/>
      <c r="CJ51" s="814"/>
      <c r="CK51" s="814"/>
      <c r="CL51" s="815"/>
      <c r="CM51" s="813"/>
      <c r="CN51" s="814"/>
      <c r="CO51" s="814"/>
      <c r="CP51" s="814"/>
      <c r="CQ51" s="815"/>
      <c r="CR51" s="813"/>
      <c r="CS51" s="814"/>
      <c r="CT51" s="814"/>
      <c r="CU51" s="814"/>
      <c r="CV51" s="815"/>
      <c r="CW51" s="813"/>
      <c r="CX51" s="814"/>
      <c r="CY51" s="814"/>
      <c r="CZ51" s="814"/>
      <c r="DA51" s="815"/>
      <c r="DB51" s="813"/>
      <c r="DC51" s="814"/>
      <c r="DD51" s="814"/>
      <c r="DE51" s="814"/>
      <c r="DF51" s="815"/>
      <c r="DG51" s="813"/>
      <c r="DH51" s="814"/>
      <c r="DI51" s="814"/>
      <c r="DJ51" s="814"/>
      <c r="DK51" s="815"/>
      <c r="DL51" s="813"/>
      <c r="DM51" s="814"/>
      <c r="DN51" s="814"/>
      <c r="DO51" s="814"/>
      <c r="DP51" s="815"/>
      <c r="DQ51" s="813"/>
      <c r="DR51" s="814"/>
      <c r="DS51" s="814"/>
      <c r="DT51" s="814"/>
      <c r="DU51" s="815"/>
      <c r="DV51" s="810"/>
      <c r="DW51" s="811"/>
      <c r="DX51" s="811"/>
      <c r="DY51" s="811"/>
      <c r="DZ51" s="816"/>
      <c r="EA51" s="212"/>
    </row>
    <row r="52" spans="1:131" ht="26.25" customHeight="1" x14ac:dyDescent="0.2">
      <c r="A52" s="221">
        <v>25</v>
      </c>
      <c r="B52" s="817"/>
      <c r="C52" s="818"/>
      <c r="D52" s="818"/>
      <c r="E52" s="818"/>
      <c r="F52" s="818"/>
      <c r="G52" s="818"/>
      <c r="H52" s="818"/>
      <c r="I52" s="818"/>
      <c r="J52" s="818"/>
      <c r="K52" s="818"/>
      <c r="L52" s="818"/>
      <c r="M52" s="818"/>
      <c r="N52" s="818"/>
      <c r="O52" s="818"/>
      <c r="P52" s="819"/>
      <c r="Q52" s="872"/>
      <c r="R52" s="873"/>
      <c r="S52" s="873"/>
      <c r="T52" s="873"/>
      <c r="U52" s="873"/>
      <c r="V52" s="873"/>
      <c r="W52" s="873"/>
      <c r="X52" s="873"/>
      <c r="Y52" s="873"/>
      <c r="Z52" s="873"/>
      <c r="AA52" s="873"/>
      <c r="AB52" s="873"/>
      <c r="AC52" s="873"/>
      <c r="AD52" s="873"/>
      <c r="AE52" s="874"/>
      <c r="AF52" s="823"/>
      <c r="AG52" s="824"/>
      <c r="AH52" s="824"/>
      <c r="AI52" s="824"/>
      <c r="AJ52" s="825"/>
      <c r="AK52" s="876"/>
      <c r="AL52" s="873"/>
      <c r="AM52" s="873"/>
      <c r="AN52" s="873"/>
      <c r="AO52" s="873"/>
      <c r="AP52" s="873"/>
      <c r="AQ52" s="873"/>
      <c r="AR52" s="873"/>
      <c r="AS52" s="873"/>
      <c r="AT52" s="873"/>
      <c r="AU52" s="873"/>
      <c r="AV52" s="873"/>
      <c r="AW52" s="873"/>
      <c r="AX52" s="873"/>
      <c r="AY52" s="873"/>
      <c r="AZ52" s="875"/>
      <c r="BA52" s="875"/>
      <c r="BB52" s="875"/>
      <c r="BC52" s="875"/>
      <c r="BD52" s="875"/>
      <c r="BE52" s="869"/>
      <c r="BF52" s="869"/>
      <c r="BG52" s="869"/>
      <c r="BH52" s="869"/>
      <c r="BI52" s="870"/>
      <c r="BJ52" s="214"/>
      <c r="BK52" s="214"/>
      <c r="BL52" s="214"/>
      <c r="BM52" s="214"/>
      <c r="BN52" s="214"/>
      <c r="BO52" s="224"/>
      <c r="BP52" s="224"/>
      <c r="BQ52" s="221">
        <v>46</v>
      </c>
      <c r="BR52" s="222"/>
      <c r="BS52" s="810"/>
      <c r="BT52" s="811"/>
      <c r="BU52" s="811"/>
      <c r="BV52" s="811"/>
      <c r="BW52" s="811"/>
      <c r="BX52" s="811"/>
      <c r="BY52" s="811"/>
      <c r="BZ52" s="811"/>
      <c r="CA52" s="811"/>
      <c r="CB52" s="811"/>
      <c r="CC52" s="811"/>
      <c r="CD52" s="811"/>
      <c r="CE52" s="811"/>
      <c r="CF52" s="811"/>
      <c r="CG52" s="812"/>
      <c r="CH52" s="813"/>
      <c r="CI52" s="814"/>
      <c r="CJ52" s="814"/>
      <c r="CK52" s="814"/>
      <c r="CL52" s="815"/>
      <c r="CM52" s="813"/>
      <c r="CN52" s="814"/>
      <c r="CO52" s="814"/>
      <c r="CP52" s="814"/>
      <c r="CQ52" s="815"/>
      <c r="CR52" s="813"/>
      <c r="CS52" s="814"/>
      <c r="CT52" s="814"/>
      <c r="CU52" s="814"/>
      <c r="CV52" s="815"/>
      <c r="CW52" s="813"/>
      <c r="CX52" s="814"/>
      <c r="CY52" s="814"/>
      <c r="CZ52" s="814"/>
      <c r="DA52" s="815"/>
      <c r="DB52" s="813"/>
      <c r="DC52" s="814"/>
      <c r="DD52" s="814"/>
      <c r="DE52" s="814"/>
      <c r="DF52" s="815"/>
      <c r="DG52" s="813"/>
      <c r="DH52" s="814"/>
      <c r="DI52" s="814"/>
      <c r="DJ52" s="814"/>
      <c r="DK52" s="815"/>
      <c r="DL52" s="813"/>
      <c r="DM52" s="814"/>
      <c r="DN52" s="814"/>
      <c r="DO52" s="814"/>
      <c r="DP52" s="815"/>
      <c r="DQ52" s="813"/>
      <c r="DR52" s="814"/>
      <c r="DS52" s="814"/>
      <c r="DT52" s="814"/>
      <c r="DU52" s="815"/>
      <c r="DV52" s="810"/>
      <c r="DW52" s="811"/>
      <c r="DX52" s="811"/>
      <c r="DY52" s="811"/>
      <c r="DZ52" s="816"/>
      <c r="EA52" s="212"/>
    </row>
    <row r="53" spans="1:131" ht="26.25" customHeight="1" x14ac:dyDescent="0.2">
      <c r="A53" s="221">
        <v>26</v>
      </c>
      <c r="B53" s="817"/>
      <c r="C53" s="818"/>
      <c r="D53" s="818"/>
      <c r="E53" s="818"/>
      <c r="F53" s="818"/>
      <c r="G53" s="818"/>
      <c r="H53" s="818"/>
      <c r="I53" s="818"/>
      <c r="J53" s="818"/>
      <c r="K53" s="818"/>
      <c r="L53" s="818"/>
      <c r="M53" s="818"/>
      <c r="N53" s="818"/>
      <c r="O53" s="818"/>
      <c r="P53" s="819"/>
      <c r="Q53" s="872"/>
      <c r="R53" s="873"/>
      <c r="S53" s="873"/>
      <c r="T53" s="873"/>
      <c r="U53" s="873"/>
      <c r="V53" s="873"/>
      <c r="W53" s="873"/>
      <c r="X53" s="873"/>
      <c r="Y53" s="873"/>
      <c r="Z53" s="873"/>
      <c r="AA53" s="873"/>
      <c r="AB53" s="873"/>
      <c r="AC53" s="873"/>
      <c r="AD53" s="873"/>
      <c r="AE53" s="874"/>
      <c r="AF53" s="823"/>
      <c r="AG53" s="824"/>
      <c r="AH53" s="824"/>
      <c r="AI53" s="824"/>
      <c r="AJ53" s="825"/>
      <c r="AK53" s="351"/>
      <c r="AL53" s="351"/>
      <c r="AM53" s="351"/>
      <c r="AN53" s="351"/>
      <c r="AO53" s="351"/>
      <c r="AP53" s="873"/>
      <c r="AQ53" s="873"/>
      <c r="AR53" s="873"/>
      <c r="AS53" s="873"/>
      <c r="AT53" s="873"/>
      <c r="AU53" s="873"/>
      <c r="AV53" s="873"/>
      <c r="AW53" s="873"/>
      <c r="AX53" s="873"/>
      <c r="AY53" s="873"/>
      <c r="AZ53" s="875"/>
      <c r="BA53" s="875"/>
      <c r="BB53" s="875"/>
      <c r="BC53" s="875"/>
      <c r="BD53" s="875"/>
      <c r="BE53" s="869"/>
      <c r="BF53" s="869"/>
      <c r="BG53" s="869"/>
      <c r="BH53" s="869"/>
      <c r="BI53" s="870"/>
      <c r="BJ53" s="214"/>
      <c r="BK53" s="214"/>
      <c r="BL53" s="214"/>
      <c r="BM53" s="214"/>
      <c r="BN53" s="214"/>
      <c r="BO53" s="224"/>
      <c r="BP53" s="224"/>
      <c r="BQ53" s="221">
        <v>47</v>
      </c>
      <c r="BR53" s="222"/>
      <c r="BS53" s="810"/>
      <c r="BT53" s="811"/>
      <c r="BU53" s="811"/>
      <c r="BV53" s="811"/>
      <c r="BW53" s="811"/>
      <c r="BX53" s="811"/>
      <c r="BY53" s="811"/>
      <c r="BZ53" s="811"/>
      <c r="CA53" s="811"/>
      <c r="CB53" s="811"/>
      <c r="CC53" s="811"/>
      <c r="CD53" s="811"/>
      <c r="CE53" s="811"/>
      <c r="CF53" s="811"/>
      <c r="CG53" s="812"/>
      <c r="CH53" s="813"/>
      <c r="CI53" s="814"/>
      <c r="CJ53" s="814"/>
      <c r="CK53" s="814"/>
      <c r="CL53" s="815"/>
      <c r="CM53" s="813"/>
      <c r="CN53" s="814"/>
      <c r="CO53" s="814"/>
      <c r="CP53" s="814"/>
      <c r="CQ53" s="815"/>
      <c r="CR53" s="813"/>
      <c r="CS53" s="814"/>
      <c r="CT53" s="814"/>
      <c r="CU53" s="814"/>
      <c r="CV53" s="815"/>
      <c r="CW53" s="813"/>
      <c r="CX53" s="814"/>
      <c r="CY53" s="814"/>
      <c r="CZ53" s="814"/>
      <c r="DA53" s="815"/>
      <c r="DB53" s="813"/>
      <c r="DC53" s="814"/>
      <c r="DD53" s="814"/>
      <c r="DE53" s="814"/>
      <c r="DF53" s="815"/>
      <c r="DG53" s="813"/>
      <c r="DH53" s="814"/>
      <c r="DI53" s="814"/>
      <c r="DJ53" s="814"/>
      <c r="DK53" s="815"/>
      <c r="DL53" s="813"/>
      <c r="DM53" s="814"/>
      <c r="DN53" s="814"/>
      <c r="DO53" s="814"/>
      <c r="DP53" s="815"/>
      <c r="DQ53" s="813"/>
      <c r="DR53" s="814"/>
      <c r="DS53" s="814"/>
      <c r="DT53" s="814"/>
      <c r="DU53" s="815"/>
      <c r="DV53" s="810"/>
      <c r="DW53" s="811"/>
      <c r="DX53" s="811"/>
      <c r="DY53" s="811"/>
      <c r="DZ53" s="816"/>
      <c r="EA53" s="212"/>
    </row>
    <row r="54" spans="1:131" ht="26.25" customHeight="1" x14ac:dyDescent="0.2">
      <c r="A54" s="221">
        <v>27</v>
      </c>
      <c r="B54" s="817"/>
      <c r="C54" s="818"/>
      <c r="D54" s="818"/>
      <c r="E54" s="818"/>
      <c r="F54" s="818"/>
      <c r="G54" s="818"/>
      <c r="H54" s="818"/>
      <c r="I54" s="818"/>
      <c r="J54" s="818"/>
      <c r="K54" s="818"/>
      <c r="L54" s="818"/>
      <c r="M54" s="818"/>
      <c r="N54" s="818"/>
      <c r="O54" s="818"/>
      <c r="P54" s="819"/>
      <c r="Q54" s="872"/>
      <c r="R54" s="873"/>
      <c r="S54" s="873"/>
      <c r="T54" s="873"/>
      <c r="U54" s="873"/>
      <c r="V54" s="873"/>
      <c r="W54" s="873"/>
      <c r="X54" s="873"/>
      <c r="Y54" s="873"/>
      <c r="Z54" s="873"/>
      <c r="AA54" s="873"/>
      <c r="AB54" s="873"/>
      <c r="AC54" s="873"/>
      <c r="AD54" s="873"/>
      <c r="AE54" s="874"/>
      <c r="AF54" s="823"/>
      <c r="AG54" s="824"/>
      <c r="AH54" s="824"/>
      <c r="AI54" s="824"/>
      <c r="AJ54" s="825"/>
      <c r="AK54" s="876"/>
      <c r="AL54" s="873"/>
      <c r="AM54" s="873"/>
      <c r="AN54" s="873"/>
      <c r="AO54" s="873"/>
      <c r="AP54" s="873"/>
      <c r="AQ54" s="873"/>
      <c r="AR54" s="873"/>
      <c r="AS54" s="873"/>
      <c r="AT54" s="873"/>
      <c r="AU54" s="873"/>
      <c r="AV54" s="873"/>
      <c r="AW54" s="873"/>
      <c r="AX54" s="873"/>
      <c r="AY54" s="873"/>
      <c r="AZ54" s="875"/>
      <c r="BA54" s="875"/>
      <c r="BB54" s="875"/>
      <c r="BC54" s="875"/>
      <c r="BD54" s="875"/>
      <c r="BE54" s="869"/>
      <c r="BF54" s="869"/>
      <c r="BG54" s="869"/>
      <c r="BH54" s="869"/>
      <c r="BI54" s="870"/>
      <c r="BJ54" s="214"/>
      <c r="BK54" s="214"/>
      <c r="BL54" s="214"/>
      <c r="BM54" s="214"/>
      <c r="BN54" s="214"/>
      <c r="BO54" s="224"/>
      <c r="BP54" s="224"/>
      <c r="BQ54" s="221">
        <v>48</v>
      </c>
      <c r="BR54" s="222"/>
      <c r="BS54" s="810"/>
      <c r="BT54" s="811"/>
      <c r="BU54" s="811"/>
      <c r="BV54" s="811"/>
      <c r="BW54" s="811"/>
      <c r="BX54" s="811"/>
      <c r="BY54" s="811"/>
      <c r="BZ54" s="811"/>
      <c r="CA54" s="811"/>
      <c r="CB54" s="811"/>
      <c r="CC54" s="811"/>
      <c r="CD54" s="811"/>
      <c r="CE54" s="811"/>
      <c r="CF54" s="811"/>
      <c r="CG54" s="812"/>
      <c r="CH54" s="813"/>
      <c r="CI54" s="814"/>
      <c r="CJ54" s="814"/>
      <c r="CK54" s="814"/>
      <c r="CL54" s="815"/>
      <c r="CM54" s="813"/>
      <c r="CN54" s="814"/>
      <c r="CO54" s="814"/>
      <c r="CP54" s="814"/>
      <c r="CQ54" s="815"/>
      <c r="CR54" s="813"/>
      <c r="CS54" s="814"/>
      <c r="CT54" s="814"/>
      <c r="CU54" s="814"/>
      <c r="CV54" s="815"/>
      <c r="CW54" s="813"/>
      <c r="CX54" s="814"/>
      <c r="CY54" s="814"/>
      <c r="CZ54" s="814"/>
      <c r="DA54" s="815"/>
      <c r="DB54" s="813"/>
      <c r="DC54" s="814"/>
      <c r="DD54" s="814"/>
      <c r="DE54" s="814"/>
      <c r="DF54" s="815"/>
      <c r="DG54" s="813"/>
      <c r="DH54" s="814"/>
      <c r="DI54" s="814"/>
      <c r="DJ54" s="814"/>
      <c r="DK54" s="815"/>
      <c r="DL54" s="813"/>
      <c r="DM54" s="814"/>
      <c r="DN54" s="814"/>
      <c r="DO54" s="814"/>
      <c r="DP54" s="815"/>
      <c r="DQ54" s="813"/>
      <c r="DR54" s="814"/>
      <c r="DS54" s="814"/>
      <c r="DT54" s="814"/>
      <c r="DU54" s="815"/>
      <c r="DV54" s="810"/>
      <c r="DW54" s="811"/>
      <c r="DX54" s="811"/>
      <c r="DY54" s="811"/>
      <c r="DZ54" s="816"/>
      <c r="EA54" s="212"/>
    </row>
    <row r="55" spans="1:131" ht="26.25" customHeight="1" x14ac:dyDescent="0.2">
      <c r="A55" s="221">
        <v>28</v>
      </c>
      <c r="B55" s="817"/>
      <c r="C55" s="818"/>
      <c r="D55" s="818"/>
      <c r="E55" s="818"/>
      <c r="F55" s="818"/>
      <c r="G55" s="818"/>
      <c r="H55" s="818"/>
      <c r="I55" s="818"/>
      <c r="J55" s="818"/>
      <c r="K55" s="818"/>
      <c r="L55" s="818"/>
      <c r="M55" s="818"/>
      <c r="N55" s="818"/>
      <c r="O55" s="818"/>
      <c r="P55" s="819"/>
      <c r="Q55" s="872"/>
      <c r="R55" s="873"/>
      <c r="S55" s="873"/>
      <c r="T55" s="873"/>
      <c r="U55" s="873"/>
      <c r="V55" s="873"/>
      <c r="W55" s="873"/>
      <c r="X55" s="873"/>
      <c r="Y55" s="873"/>
      <c r="Z55" s="873"/>
      <c r="AA55" s="873"/>
      <c r="AB55" s="873"/>
      <c r="AC55" s="873"/>
      <c r="AD55" s="873"/>
      <c r="AE55" s="874"/>
      <c r="AF55" s="823"/>
      <c r="AG55" s="824"/>
      <c r="AH55" s="824"/>
      <c r="AI55" s="824"/>
      <c r="AJ55" s="825"/>
      <c r="AK55" s="876"/>
      <c r="AL55" s="873"/>
      <c r="AM55" s="873"/>
      <c r="AN55" s="873"/>
      <c r="AO55" s="873"/>
      <c r="AP55" s="873"/>
      <c r="AQ55" s="873"/>
      <c r="AR55" s="873"/>
      <c r="AS55" s="873"/>
      <c r="AT55" s="873"/>
      <c r="AU55" s="873"/>
      <c r="AV55" s="873"/>
      <c r="AW55" s="873"/>
      <c r="AX55" s="873"/>
      <c r="AY55" s="873"/>
      <c r="AZ55" s="875"/>
      <c r="BA55" s="875"/>
      <c r="BB55" s="875"/>
      <c r="BC55" s="875"/>
      <c r="BD55" s="875"/>
      <c r="BE55" s="869"/>
      <c r="BF55" s="869"/>
      <c r="BG55" s="869"/>
      <c r="BH55" s="869"/>
      <c r="BI55" s="870"/>
      <c r="BJ55" s="214"/>
      <c r="BK55" s="214"/>
      <c r="BL55" s="214"/>
      <c r="BM55" s="214"/>
      <c r="BN55" s="214"/>
      <c r="BO55" s="224"/>
      <c r="BP55" s="224"/>
      <c r="BQ55" s="221">
        <v>49</v>
      </c>
      <c r="BR55" s="222"/>
      <c r="BS55" s="810"/>
      <c r="BT55" s="811"/>
      <c r="BU55" s="811"/>
      <c r="BV55" s="811"/>
      <c r="BW55" s="811"/>
      <c r="BX55" s="811"/>
      <c r="BY55" s="811"/>
      <c r="BZ55" s="811"/>
      <c r="CA55" s="811"/>
      <c r="CB55" s="811"/>
      <c r="CC55" s="811"/>
      <c r="CD55" s="811"/>
      <c r="CE55" s="811"/>
      <c r="CF55" s="811"/>
      <c r="CG55" s="812"/>
      <c r="CH55" s="813"/>
      <c r="CI55" s="814"/>
      <c r="CJ55" s="814"/>
      <c r="CK55" s="814"/>
      <c r="CL55" s="815"/>
      <c r="CM55" s="813"/>
      <c r="CN55" s="814"/>
      <c r="CO55" s="814"/>
      <c r="CP55" s="814"/>
      <c r="CQ55" s="815"/>
      <c r="CR55" s="813"/>
      <c r="CS55" s="814"/>
      <c r="CT55" s="814"/>
      <c r="CU55" s="814"/>
      <c r="CV55" s="815"/>
      <c r="CW55" s="813"/>
      <c r="CX55" s="814"/>
      <c r="CY55" s="814"/>
      <c r="CZ55" s="814"/>
      <c r="DA55" s="815"/>
      <c r="DB55" s="813"/>
      <c r="DC55" s="814"/>
      <c r="DD55" s="814"/>
      <c r="DE55" s="814"/>
      <c r="DF55" s="815"/>
      <c r="DG55" s="813"/>
      <c r="DH55" s="814"/>
      <c r="DI55" s="814"/>
      <c r="DJ55" s="814"/>
      <c r="DK55" s="815"/>
      <c r="DL55" s="813"/>
      <c r="DM55" s="814"/>
      <c r="DN55" s="814"/>
      <c r="DO55" s="814"/>
      <c r="DP55" s="815"/>
      <c r="DQ55" s="813"/>
      <c r="DR55" s="814"/>
      <c r="DS55" s="814"/>
      <c r="DT55" s="814"/>
      <c r="DU55" s="815"/>
      <c r="DV55" s="810"/>
      <c r="DW55" s="811"/>
      <c r="DX55" s="811"/>
      <c r="DY55" s="811"/>
      <c r="DZ55" s="816"/>
      <c r="EA55" s="212"/>
    </row>
    <row r="56" spans="1:131" ht="26.25" customHeight="1" x14ac:dyDescent="0.2">
      <c r="A56" s="221">
        <v>29</v>
      </c>
      <c r="B56" s="817"/>
      <c r="C56" s="818"/>
      <c r="D56" s="818"/>
      <c r="E56" s="818"/>
      <c r="F56" s="818"/>
      <c r="G56" s="818"/>
      <c r="H56" s="818"/>
      <c r="I56" s="818"/>
      <c r="J56" s="818"/>
      <c r="K56" s="818"/>
      <c r="L56" s="818"/>
      <c r="M56" s="818"/>
      <c r="N56" s="818"/>
      <c r="O56" s="818"/>
      <c r="P56" s="819"/>
      <c r="Q56" s="872"/>
      <c r="R56" s="873"/>
      <c r="S56" s="873"/>
      <c r="T56" s="873"/>
      <c r="U56" s="873"/>
      <c r="V56" s="873"/>
      <c r="W56" s="873"/>
      <c r="X56" s="873"/>
      <c r="Y56" s="873"/>
      <c r="Z56" s="873"/>
      <c r="AA56" s="873"/>
      <c r="AB56" s="873"/>
      <c r="AC56" s="873"/>
      <c r="AD56" s="873"/>
      <c r="AE56" s="874"/>
      <c r="AF56" s="823"/>
      <c r="AG56" s="824"/>
      <c r="AH56" s="824"/>
      <c r="AI56" s="824"/>
      <c r="AJ56" s="825"/>
      <c r="AK56" s="876"/>
      <c r="AL56" s="873"/>
      <c r="AM56" s="873"/>
      <c r="AN56" s="873"/>
      <c r="AO56" s="873"/>
      <c r="AP56" s="873"/>
      <c r="AQ56" s="873"/>
      <c r="AR56" s="873"/>
      <c r="AS56" s="873"/>
      <c r="AT56" s="873"/>
      <c r="AU56" s="873"/>
      <c r="AV56" s="873"/>
      <c r="AW56" s="873"/>
      <c r="AX56" s="873"/>
      <c r="AY56" s="873"/>
      <c r="AZ56" s="875"/>
      <c r="BA56" s="875"/>
      <c r="BB56" s="875"/>
      <c r="BC56" s="875"/>
      <c r="BD56" s="875"/>
      <c r="BE56" s="869"/>
      <c r="BF56" s="869"/>
      <c r="BG56" s="869"/>
      <c r="BH56" s="869"/>
      <c r="BI56" s="870"/>
      <c r="BJ56" s="214"/>
      <c r="BK56" s="214"/>
      <c r="BL56" s="214"/>
      <c r="BM56" s="214"/>
      <c r="BN56" s="214"/>
      <c r="BO56" s="224"/>
      <c r="BP56" s="224"/>
      <c r="BQ56" s="221">
        <v>50</v>
      </c>
      <c r="BR56" s="222"/>
      <c r="BS56" s="810"/>
      <c r="BT56" s="811"/>
      <c r="BU56" s="811"/>
      <c r="BV56" s="811"/>
      <c r="BW56" s="811"/>
      <c r="BX56" s="811"/>
      <c r="BY56" s="811"/>
      <c r="BZ56" s="811"/>
      <c r="CA56" s="811"/>
      <c r="CB56" s="811"/>
      <c r="CC56" s="811"/>
      <c r="CD56" s="811"/>
      <c r="CE56" s="811"/>
      <c r="CF56" s="811"/>
      <c r="CG56" s="812"/>
      <c r="CH56" s="813"/>
      <c r="CI56" s="814"/>
      <c r="CJ56" s="814"/>
      <c r="CK56" s="814"/>
      <c r="CL56" s="815"/>
      <c r="CM56" s="813"/>
      <c r="CN56" s="814"/>
      <c r="CO56" s="814"/>
      <c r="CP56" s="814"/>
      <c r="CQ56" s="815"/>
      <c r="CR56" s="813"/>
      <c r="CS56" s="814"/>
      <c r="CT56" s="814"/>
      <c r="CU56" s="814"/>
      <c r="CV56" s="815"/>
      <c r="CW56" s="813"/>
      <c r="CX56" s="814"/>
      <c r="CY56" s="814"/>
      <c r="CZ56" s="814"/>
      <c r="DA56" s="815"/>
      <c r="DB56" s="813"/>
      <c r="DC56" s="814"/>
      <c r="DD56" s="814"/>
      <c r="DE56" s="814"/>
      <c r="DF56" s="815"/>
      <c r="DG56" s="813"/>
      <c r="DH56" s="814"/>
      <c r="DI56" s="814"/>
      <c r="DJ56" s="814"/>
      <c r="DK56" s="815"/>
      <c r="DL56" s="813"/>
      <c r="DM56" s="814"/>
      <c r="DN56" s="814"/>
      <c r="DO56" s="814"/>
      <c r="DP56" s="815"/>
      <c r="DQ56" s="813"/>
      <c r="DR56" s="814"/>
      <c r="DS56" s="814"/>
      <c r="DT56" s="814"/>
      <c r="DU56" s="815"/>
      <c r="DV56" s="810"/>
      <c r="DW56" s="811"/>
      <c r="DX56" s="811"/>
      <c r="DY56" s="811"/>
      <c r="DZ56" s="816"/>
      <c r="EA56" s="212"/>
    </row>
    <row r="57" spans="1:131" ht="26.25" customHeight="1" x14ac:dyDescent="0.2">
      <c r="A57" s="221">
        <v>30</v>
      </c>
      <c r="B57" s="817"/>
      <c r="C57" s="818"/>
      <c r="D57" s="818"/>
      <c r="E57" s="818"/>
      <c r="F57" s="818"/>
      <c r="G57" s="818"/>
      <c r="H57" s="818"/>
      <c r="I57" s="818"/>
      <c r="J57" s="818"/>
      <c r="K57" s="818"/>
      <c r="L57" s="818"/>
      <c r="M57" s="818"/>
      <c r="N57" s="818"/>
      <c r="O57" s="818"/>
      <c r="P57" s="819"/>
      <c r="Q57" s="872"/>
      <c r="R57" s="873"/>
      <c r="S57" s="873"/>
      <c r="T57" s="873"/>
      <c r="U57" s="873"/>
      <c r="V57" s="873"/>
      <c r="W57" s="873"/>
      <c r="X57" s="873"/>
      <c r="Y57" s="873"/>
      <c r="Z57" s="873"/>
      <c r="AA57" s="873"/>
      <c r="AB57" s="873"/>
      <c r="AC57" s="873"/>
      <c r="AD57" s="873"/>
      <c r="AE57" s="874"/>
      <c r="AF57" s="823"/>
      <c r="AG57" s="824"/>
      <c r="AH57" s="824"/>
      <c r="AI57" s="824"/>
      <c r="AJ57" s="825"/>
      <c r="AK57" s="876"/>
      <c r="AL57" s="873"/>
      <c r="AM57" s="873"/>
      <c r="AN57" s="873"/>
      <c r="AO57" s="873"/>
      <c r="AP57" s="873"/>
      <c r="AQ57" s="873"/>
      <c r="AR57" s="873"/>
      <c r="AS57" s="873"/>
      <c r="AT57" s="873"/>
      <c r="AU57" s="873"/>
      <c r="AV57" s="873"/>
      <c r="AW57" s="873"/>
      <c r="AX57" s="873"/>
      <c r="AY57" s="873"/>
      <c r="AZ57" s="875"/>
      <c r="BA57" s="875"/>
      <c r="BB57" s="875"/>
      <c r="BC57" s="875"/>
      <c r="BD57" s="875"/>
      <c r="BE57" s="869"/>
      <c r="BF57" s="869"/>
      <c r="BG57" s="869"/>
      <c r="BH57" s="869"/>
      <c r="BI57" s="870"/>
      <c r="BJ57" s="214"/>
      <c r="BK57" s="214"/>
      <c r="BL57" s="214"/>
      <c r="BM57" s="214"/>
      <c r="BN57" s="214"/>
      <c r="BO57" s="224"/>
      <c r="BP57" s="224"/>
      <c r="BQ57" s="221">
        <v>51</v>
      </c>
      <c r="BR57" s="222"/>
      <c r="BS57" s="810"/>
      <c r="BT57" s="811"/>
      <c r="BU57" s="811"/>
      <c r="BV57" s="811"/>
      <c r="BW57" s="811"/>
      <c r="BX57" s="811"/>
      <c r="BY57" s="811"/>
      <c r="BZ57" s="811"/>
      <c r="CA57" s="811"/>
      <c r="CB57" s="811"/>
      <c r="CC57" s="811"/>
      <c r="CD57" s="811"/>
      <c r="CE57" s="811"/>
      <c r="CF57" s="811"/>
      <c r="CG57" s="812"/>
      <c r="CH57" s="813"/>
      <c r="CI57" s="814"/>
      <c r="CJ57" s="814"/>
      <c r="CK57" s="814"/>
      <c r="CL57" s="815"/>
      <c r="CM57" s="813"/>
      <c r="CN57" s="814"/>
      <c r="CO57" s="814"/>
      <c r="CP57" s="814"/>
      <c r="CQ57" s="815"/>
      <c r="CR57" s="813"/>
      <c r="CS57" s="814"/>
      <c r="CT57" s="814"/>
      <c r="CU57" s="814"/>
      <c r="CV57" s="815"/>
      <c r="CW57" s="813"/>
      <c r="CX57" s="814"/>
      <c r="CY57" s="814"/>
      <c r="CZ57" s="814"/>
      <c r="DA57" s="815"/>
      <c r="DB57" s="813"/>
      <c r="DC57" s="814"/>
      <c r="DD57" s="814"/>
      <c r="DE57" s="814"/>
      <c r="DF57" s="815"/>
      <c r="DG57" s="813"/>
      <c r="DH57" s="814"/>
      <c r="DI57" s="814"/>
      <c r="DJ57" s="814"/>
      <c r="DK57" s="815"/>
      <c r="DL57" s="813"/>
      <c r="DM57" s="814"/>
      <c r="DN57" s="814"/>
      <c r="DO57" s="814"/>
      <c r="DP57" s="815"/>
      <c r="DQ57" s="813"/>
      <c r="DR57" s="814"/>
      <c r="DS57" s="814"/>
      <c r="DT57" s="814"/>
      <c r="DU57" s="815"/>
      <c r="DV57" s="810"/>
      <c r="DW57" s="811"/>
      <c r="DX57" s="811"/>
      <c r="DY57" s="811"/>
      <c r="DZ57" s="816"/>
      <c r="EA57" s="212"/>
    </row>
    <row r="58" spans="1:131" ht="26.25" customHeight="1" x14ac:dyDescent="0.2">
      <c r="A58" s="221">
        <v>31</v>
      </c>
      <c r="B58" s="817"/>
      <c r="C58" s="818"/>
      <c r="D58" s="818"/>
      <c r="E58" s="818"/>
      <c r="F58" s="818"/>
      <c r="G58" s="818"/>
      <c r="H58" s="818"/>
      <c r="I58" s="818"/>
      <c r="J58" s="818"/>
      <c r="K58" s="818"/>
      <c r="L58" s="818"/>
      <c r="M58" s="818"/>
      <c r="N58" s="818"/>
      <c r="O58" s="818"/>
      <c r="P58" s="819"/>
      <c r="Q58" s="872"/>
      <c r="R58" s="873"/>
      <c r="S58" s="873"/>
      <c r="T58" s="873"/>
      <c r="U58" s="873"/>
      <c r="V58" s="873"/>
      <c r="W58" s="873"/>
      <c r="X58" s="873"/>
      <c r="Y58" s="873"/>
      <c r="Z58" s="873"/>
      <c r="AA58" s="873"/>
      <c r="AB58" s="873"/>
      <c r="AC58" s="873"/>
      <c r="AD58" s="873"/>
      <c r="AE58" s="874"/>
      <c r="AF58" s="823"/>
      <c r="AG58" s="824"/>
      <c r="AH58" s="824"/>
      <c r="AI58" s="824"/>
      <c r="AJ58" s="825"/>
      <c r="AK58" s="876"/>
      <c r="AL58" s="873"/>
      <c r="AM58" s="873"/>
      <c r="AN58" s="873"/>
      <c r="AO58" s="873"/>
      <c r="AP58" s="873"/>
      <c r="AQ58" s="873"/>
      <c r="AR58" s="873"/>
      <c r="AS58" s="873"/>
      <c r="AT58" s="873"/>
      <c r="AU58" s="873"/>
      <c r="AV58" s="873"/>
      <c r="AW58" s="873"/>
      <c r="AX58" s="873"/>
      <c r="AY58" s="873"/>
      <c r="AZ58" s="875"/>
      <c r="BA58" s="875"/>
      <c r="BB58" s="875"/>
      <c r="BC58" s="875"/>
      <c r="BD58" s="875"/>
      <c r="BE58" s="869"/>
      <c r="BF58" s="869"/>
      <c r="BG58" s="869"/>
      <c r="BH58" s="869"/>
      <c r="BI58" s="870"/>
      <c r="BJ58" s="214"/>
      <c r="BK58" s="214"/>
      <c r="BL58" s="214"/>
      <c r="BM58" s="214"/>
      <c r="BN58" s="214"/>
      <c r="BO58" s="224"/>
      <c r="BP58" s="224"/>
      <c r="BQ58" s="221">
        <v>52</v>
      </c>
      <c r="BR58" s="222"/>
      <c r="BS58" s="810"/>
      <c r="BT58" s="811"/>
      <c r="BU58" s="811"/>
      <c r="BV58" s="811"/>
      <c r="BW58" s="811"/>
      <c r="BX58" s="811"/>
      <c r="BY58" s="811"/>
      <c r="BZ58" s="811"/>
      <c r="CA58" s="811"/>
      <c r="CB58" s="811"/>
      <c r="CC58" s="811"/>
      <c r="CD58" s="811"/>
      <c r="CE58" s="811"/>
      <c r="CF58" s="811"/>
      <c r="CG58" s="812"/>
      <c r="CH58" s="813"/>
      <c r="CI58" s="814"/>
      <c r="CJ58" s="814"/>
      <c r="CK58" s="814"/>
      <c r="CL58" s="815"/>
      <c r="CM58" s="813"/>
      <c r="CN58" s="814"/>
      <c r="CO58" s="814"/>
      <c r="CP58" s="814"/>
      <c r="CQ58" s="815"/>
      <c r="CR58" s="813"/>
      <c r="CS58" s="814"/>
      <c r="CT58" s="814"/>
      <c r="CU58" s="814"/>
      <c r="CV58" s="815"/>
      <c r="CW58" s="813"/>
      <c r="CX58" s="814"/>
      <c r="CY58" s="814"/>
      <c r="CZ58" s="814"/>
      <c r="DA58" s="815"/>
      <c r="DB58" s="813"/>
      <c r="DC58" s="814"/>
      <c r="DD58" s="814"/>
      <c r="DE58" s="814"/>
      <c r="DF58" s="815"/>
      <c r="DG58" s="813"/>
      <c r="DH58" s="814"/>
      <c r="DI58" s="814"/>
      <c r="DJ58" s="814"/>
      <c r="DK58" s="815"/>
      <c r="DL58" s="813"/>
      <c r="DM58" s="814"/>
      <c r="DN58" s="814"/>
      <c r="DO58" s="814"/>
      <c r="DP58" s="815"/>
      <c r="DQ58" s="813"/>
      <c r="DR58" s="814"/>
      <c r="DS58" s="814"/>
      <c r="DT58" s="814"/>
      <c r="DU58" s="815"/>
      <c r="DV58" s="810"/>
      <c r="DW58" s="811"/>
      <c r="DX58" s="811"/>
      <c r="DY58" s="811"/>
      <c r="DZ58" s="816"/>
      <c r="EA58" s="212"/>
    </row>
    <row r="59" spans="1:131" ht="26.25" customHeight="1" x14ac:dyDescent="0.2">
      <c r="A59" s="221">
        <v>32</v>
      </c>
      <c r="B59" s="817"/>
      <c r="C59" s="818"/>
      <c r="D59" s="818"/>
      <c r="E59" s="818"/>
      <c r="F59" s="818"/>
      <c r="G59" s="818"/>
      <c r="H59" s="818"/>
      <c r="I59" s="818"/>
      <c r="J59" s="818"/>
      <c r="K59" s="818"/>
      <c r="L59" s="818"/>
      <c r="M59" s="818"/>
      <c r="N59" s="818"/>
      <c r="O59" s="818"/>
      <c r="P59" s="819"/>
      <c r="Q59" s="872"/>
      <c r="R59" s="873"/>
      <c r="S59" s="873"/>
      <c r="T59" s="873"/>
      <c r="U59" s="873"/>
      <c r="V59" s="873"/>
      <c r="W59" s="873"/>
      <c r="X59" s="873"/>
      <c r="Y59" s="873"/>
      <c r="Z59" s="873"/>
      <c r="AA59" s="873"/>
      <c r="AB59" s="873"/>
      <c r="AC59" s="873"/>
      <c r="AD59" s="873"/>
      <c r="AE59" s="874"/>
      <c r="AF59" s="823"/>
      <c r="AG59" s="824"/>
      <c r="AH59" s="824"/>
      <c r="AI59" s="824"/>
      <c r="AJ59" s="825"/>
      <c r="AK59" s="876"/>
      <c r="AL59" s="873"/>
      <c r="AM59" s="873"/>
      <c r="AN59" s="873"/>
      <c r="AO59" s="873"/>
      <c r="AP59" s="873"/>
      <c r="AQ59" s="873"/>
      <c r="AR59" s="873"/>
      <c r="AS59" s="873"/>
      <c r="AT59" s="873"/>
      <c r="AU59" s="873"/>
      <c r="AV59" s="873"/>
      <c r="AW59" s="873"/>
      <c r="AX59" s="873"/>
      <c r="AY59" s="873"/>
      <c r="AZ59" s="875"/>
      <c r="BA59" s="875"/>
      <c r="BB59" s="875"/>
      <c r="BC59" s="875"/>
      <c r="BD59" s="875"/>
      <c r="BE59" s="869"/>
      <c r="BF59" s="869"/>
      <c r="BG59" s="869"/>
      <c r="BH59" s="869"/>
      <c r="BI59" s="870"/>
      <c r="BJ59" s="214"/>
      <c r="BK59" s="214"/>
      <c r="BL59" s="214"/>
      <c r="BM59" s="214"/>
      <c r="BN59" s="214"/>
      <c r="BO59" s="224"/>
      <c r="BP59" s="224"/>
      <c r="BQ59" s="221">
        <v>53</v>
      </c>
      <c r="BR59" s="222"/>
      <c r="BS59" s="810"/>
      <c r="BT59" s="811"/>
      <c r="BU59" s="811"/>
      <c r="BV59" s="811"/>
      <c r="BW59" s="811"/>
      <c r="BX59" s="811"/>
      <c r="BY59" s="811"/>
      <c r="BZ59" s="811"/>
      <c r="CA59" s="811"/>
      <c r="CB59" s="811"/>
      <c r="CC59" s="811"/>
      <c r="CD59" s="811"/>
      <c r="CE59" s="811"/>
      <c r="CF59" s="811"/>
      <c r="CG59" s="812"/>
      <c r="CH59" s="813"/>
      <c r="CI59" s="814"/>
      <c r="CJ59" s="814"/>
      <c r="CK59" s="814"/>
      <c r="CL59" s="815"/>
      <c r="CM59" s="813"/>
      <c r="CN59" s="814"/>
      <c r="CO59" s="814"/>
      <c r="CP59" s="814"/>
      <c r="CQ59" s="815"/>
      <c r="CR59" s="813"/>
      <c r="CS59" s="814"/>
      <c r="CT59" s="814"/>
      <c r="CU59" s="814"/>
      <c r="CV59" s="815"/>
      <c r="CW59" s="813"/>
      <c r="CX59" s="814"/>
      <c r="CY59" s="814"/>
      <c r="CZ59" s="814"/>
      <c r="DA59" s="815"/>
      <c r="DB59" s="813"/>
      <c r="DC59" s="814"/>
      <c r="DD59" s="814"/>
      <c r="DE59" s="814"/>
      <c r="DF59" s="815"/>
      <c r="DG59" s="813"/>
      <c r="DH59" s="814"/>
      <c r="DI59" s="814"/>
      <c r="DJ59" s="814"/>
      <c r="DK59" s="815"/>
      <c r="DL59" s="813"/>
      <c r="DM59" s="814"/>
      <c r="DN59" s="814"/>
      <c r="DO59" s="814"/>
      <c r="DP59" s="815"/>
      <c r="DQ59" s="813"/>
      <c r="DR59" s="814"/>
      <c r="DS59" s="814"/>
      <c r="DT59" s="814"/>
      <c r="DU59" s="815"/>
      <c r="DV59" s="810"/>
      <c r="DW59" s="811"/>
      <c r="DX59" s="811"/>
      <c r="DY59" s="811"/>
      <c r="DZ59" s="816"/>
      <c r="EA59" s="212"/>
    </row>
    <row r="60" spans="1:131" ht="26.25" customHeight="1" x14ac:dyDescent="0.2">
      <c r="A60" s="221">
        <v>33</v>
      </c>
      <c r="B60" s="817"/>
      <c r="C60" s="818"/>
      <c r="D60" s="818"/>
      <c r="E60" s="818"/>
      <c r="F60" s="818"/>
      <c r="G60" s="818"/>
      <c r="H60" s="818"/>
      <c r="I60" s="818"/>
      <c r="J60" s="818"/>
      <c r="K60" s="818"/>
      <c r="L60" s="818"/>
      <c r="M60" s="818"/>
      <c r="N60" s="818"/>
      <c r="O60" s="818"/>
      <c r="P60" s="819"/>
      <c r="Q60" s="872"/>
      <c r="R60" s="873"/>
      <c r="S60" s="873"/>
      <c r="T60" s="873"/>
      <c r="U60" s="873"/>
      <c r="V60" s="873"/>
      <c r="W60" s="873"/>
      <c r="X60" s="873"/>
      <c r="Y60" s="873"/>
      <c r="Z60" s="873"/>
      <c r="AA60" s="873"/>
      <c r="AB60" s="873"/>
      <c r="AC60" s="873"/>
      <c r="AD60" s="873"/>
      <c r="AE60" s="874"/>
      <c r="AF60" s="823"/>
      <c r="AG60" s="824"/>
      <c r="AH60" s="824"/>
      <c r="AI60" s="824"/>
      <c r="AJ60" s="825"/>
      <c r="AK60" s="876"/>
      <c r="AL60" s="873"/>
      <c r="AM60" s="873"/>
      <c r="AN60" s="873"/>
      <c r="AO60" s="873"/>
      <c r="AP60" s="873"/>
      <c r="AQ60" s="873"/>
      <c r="AR60" s="873"/>
      <c r="AS60" s="873"/>
      <c r="AT60" s="873"/>
      <c r="AU60" s="873"/>
      <c r="AV60" s="873"/>
      <c r="AW60" s="873"/>
      <c r="AX60" s="873"/>
      <c r="AY60" s="873"/>
      <c r="AZ60" s="875"/>
      <c r="BA60" s="875"/>
      <c r="BB60" s="875"/>
      <c r="BC60" s="875"/>
      <c r="BD60" s="875"/>
      <c r="BE60" s="869"/>
      <c r="BF60" s="869"/>
      <c r="BG60" s="869"/>
      <c r="BH60" s="869"/>
      <c r="BI60" s="870"/>
      <c r="BJ60" s="214"/>
      <c r="BK60" s="214"/>
      <c r="BL60" s="214"/>
      <c r="BM60" s="214"/>
      <c r="BN60" s="214"/>
      <c r="BO60" s="224"/>
      <c r="BP60" s="224"/>
      <c r="BQ60" s="221">
        <v>54</v>
      </c>
      <c r="BR60" s="222"/>
      <c r="BS60" s="810"/>
      <c r="BT60" s="811"/>
      <c r="BU60" s="811"/>
      <c r="BV60" s="811"/>
      <c r="BW60" s="811"/>
      <c r="BX60" s="811"/>
      <c r="BY60" s="811"/>
      <c r="BZ60" s="811"/>
      <c r="CA60" s="811"/>
      <c r="CB60" s="811"/>
      <c r="CC60" s="811"/>
      <c r="CD60" s="811"/>
      <c r="CE60" s="811"/>
      <c r="CF60" s="811"/>
      <c r="CG60" s="812"/>
      <c r="CH60" s="813"/>
      <c r="CI60" s="814"/>
      <c r="CJ60" s="814"/>
      <c r="CK60" s="814"/>
      <c r="CL60" s="815"/>
      <c r="CM60" s="813"/>
      <c r="CN60" s="814"/>
      <c r="CO60" s="814"/>
      <c r="CP60" s="814"/>
      <c r="CQ60" s="815"/>
      <c r="CR60" s="813"/>
      <c r="CS60" s="814"/>
      <c r="CT60" s="814"/>
      <c r="CU60" s="814"/>
      <c r="CV60" s="815"/>
      <c r="CW60" s="813"/>
      <c r="CX60" s="814"/>
      <c r="CY60" s="814"/>
      <c r="CZ60" s="814"/>
      <c r="DA60" s="815"/>
      <c r="DB60" s="813"/>
      <c r="DC60" s="814"/>
      <c r="DD60" s="814"/>
      <c r="DE60" s="814"/>
      <c r="DF60" s="815"/>
      <c r="DG60" s="813"/>
      <c r="DH60" s="814"/>
      <c r="DI60" s="814"/>
      <c r="DJ60" s="814"/>
      <c r="DK60" s="815"/>
      <c r="DL60" s="813"/>
      <c r="DM60" s="814"/>
      <c r="DN60" s="814"/>
      <c r="DO60" s="814"/>
      <c r="DP60" s="815"/>
      <c r="DQ60" s="813"/>
      <c r="DR60" s="814"/>
      <c r="DS60" s="814"/>
      <c r="DT60" s="814"/>
      <c r="DU60" s="815"/>
      <c r="DV60" s="810"/>
      <c r="DW60" s="811"/>
      <c r="DX60" s="811"/>
      <c r="DY60" s="811"/>
      <c r="DZ60" s="816"/>
      <c r="EA60" s="212"/>
    </row>
    <row r="61" spans="1:131" ht="26.25" customHeight="1" thickBot="1" x14ac:dyDescent="0.25">
      <c r="A61" s="221">
        <v>34</v>
      </c>
      <c r="B61" s="817"/>
      <c r="C61" s="818"/>
      <c r="D61" s="818"/>
      <c r="E61" s="818"/>
      <c r="F61" s="818"/>
      <c r="G61" s="818"/>
      <c r="H61" s="818"/>
      <c r="I61" s="818"/>
      <c r="J61" s="818"/>
      <c r="K61" s="818"/>
      <c r="L61" s="818"/>
      <c r="M61" s="818"/>
      <c r="N61" s="818"/>
      <c r="O61" s="818"/>
      <c r="P61" s="819"/>
      <c r="Q61" s="872"/>
      <c r="R61" s="873"/>
      <c r="S61" s="873"/>
      <c r="T61" s="873"/>
      <c r="U61" s="873"/>
      <c r="V61" s="873"/>
      <c r="W61" s="873"/>
      <c r="X61" s="873"/>
      <c r="Y61" s="873"/>
      <c r="Z61" s="873"/>
      <c r="AA61" s="873"/>
      <c r="AB61" s="873"/>
      <c r="AC61" s="873"/>
      <c r="AD61" s="873"/>
      <c r="AE61" s="874"/>
      <c r="AF61" s="823"/>
      <c r="AG61" s="824"/>
      <c r="AH61" s="824"/>
      <c r="AI61" s="824"/>
      <c r="AJ61" s="825"/>
      <c r="AK61" s="876"/>
      <c r="AL61" s="873"/>
      <c r="AM61" s="873"/>
      <c r="AN61" s="873"/>
      <c r="AO61" s="873"/>
      <c r="AP61" s="873"/>
      <c r="AQ61" s="873"/>
      <c r="AR61" s="873"/>
      <c r="AS61" s="873"/>
      <c r="AT61" s="873"/>
      <c r="AU61" s="873"/>
      <c r="AV61" s="873"/>
      <c r="AW61" s="873"/>
      <c r="AX61" s="873"/>
      <c r="AY61" s="873"/>
      <c r="AZ61" s="875"/>
      <c r="BA61" s="875"/>
      <c r="BB61" s="875"/>
      <c r="BC61" s="875"/>
      <c r="BD61" s="875"/>
      <c r="BE61" s="869"/>
      <c r="BF61" s="869"/>
      <c r="BG61" s="869"/>
      <c r="BH61" s="869"/>
      <c r="BI61" s="870"/>
      <c r="BJ61" s="214"/>
      <c r="BK61" s="214"/>
      <c r="BL61" s="214"/>
      <c r="BM61" s="214"/>
      <c r="BN61" s="214"/>
      <c r="BO61" s="224"/>
      <c r="BP61" s="224"/>
      <c r="BQ61" s="221">
        <v>55</v>
      </c>
      <c r="BR61" s="222"/>
      <c r="BS61" s="810"/>
      <c r="BT61" s="811"/>
      <c r="BU61" s="811"/>
      <c r="BV61" s="811"/>
      <c r="BW61" s="811"/>
      <c r="BX61" s="811"/>
      <c r="BY61" s="811"/>
      <c r="BZ61" s="811"/>
      <c r="CA61" s="811"/>
      <c r="CB61" s="811"/>
      <c r="CC61" s="811"/>
      <c r="CD61" s="811"/>
      <c r="CE61" s="811"/>
      <c r="CF61" s="811"/>
      <c r="CG61" s="812"/>
      <c r="CH61" s="813"/>
      <c r="CI61" s="814"/>
      <c r="CJ61" s="814"/>
      <c r="CK61" s="814"/>
      <c r="CL61" s="815"/>
      <c r="CM61" s="813"/>
      <c r="CN61" s="814"/>
      <c r="CO61" s="814"/>
      <c r="CP61" s="814"/>
      <c r="CQ61" s="815"/>
      <c r="CR61" s="813"/>
      <c r="CS61" s="814"/>
      <c r="CT61" s="814"/>
      <c r="CU61" s="814"/>
      <c r="CV61" s="815"/>
      <c r="CW61" s="813"/>
      <c r="CX61" s="814"/>
      <c r="CY61" s="814"/>
      <c r="CZ61" s="814"/>
      <c r="DA61" s="815"/>
      <c r="DB61" s="813"/>
      <c r="DC61" s="814"/>
      <c r="DD61" s="814"/>
      <c r="DE61" s="814"/>
      <c r="DF61" s="815"/>
      <c r="DG61" s="813"/>
      <c r="DH61" s="814"/>
      <c r="DI61" s="814"/>
      <c r="DJ61" s="814"/>
      <c r="DK61" s="815"/>
      <c r="DL61" s="813"/>
      <c r="DM61" s="814"/>
      <c r="DN61" s="814"/>
      <c r="DO61" s="814"/>
      <c r="DP61" s="815"/>
      <c r="DQ61" s="813"/>
      <c r="DR61" s="814"/>
      <c r="DS61" s="814"/>
      <c r="DT61" s="814"/>
      <c r="DU61" s="815"/>
      <c r="DV61" s="810"/>
      <c r="DW61" s="811"/>
      <c r="DX61" s="811"/>
      <c r="DY61" s="811"/>
      <c r="DZ61" s="816"/>
      <c r="EA61" s="212"/>
    </row>
    <row r="62" spans="1:131" ht="26.25" customHeight="1" x14ac:dyDescent="0.2">
      <c r="A62" s="221">
        <v>35</v>
      </c>
      <c r="B62" s="817"/>
      <c r="C62" s="818"/>
      <c r="D62" s="818"/>
      <c r="E62" s="818"/>
      <c r="F62" s="818"/>
      <c r="G62" s="818"/>
      <c r="H62" s="818"/>
      <c r="I62" s="818"/>
      <c r="J62" s="818"/>
      <c r="K62" s="818"/>
      <c r="L62" s="818"/>
      <c r="M62" s="818"/>
      <c r="N62" s="818"/>
      <c r="O62" s="818"/>
      <c r="P62" s="819"/>
      <c r="Q62" s="872"/>
      <c r="R62" s="873"/>
      <c r="S62" s="873"/>
      <c r="T62" s="873"/>
      <c r="U62" s="873"/>
      <c r="V62" s="873"/>
      <c r="W62" s="873"/>
      <c r="X62" s="873"/>
      <c r="Y62" s="873"/>
      <c r="Z62" s="873"/>
      <c r="AA62" s="873"/>
      <c r="AB62" s="873"/>
      <c r="AC62" s="873"/>
      <c r="AD62" s="873"/>
      <c r="AE62" s="874"/>
      <c r="AF62" s="823"/>
      <c r="AG62" s="824"/>
      <c r="AH62" s="824"/>
      <c r="AI62" s="824"/>
      <c r="AJ62" s="825"/>
      <c r="AK62" s="876"/>
      <c r="AL62" s="873"/>
      <c r="AM62" s="873"/>
      <c r="AN62" s="873"/>
      <c r="AO62" s="873"/>
      <c r="AP62" s="873"/>
      <c r="AQ62" s="873"/>
      <c r="AR62" s="873"/>
      <c r="AS62" s="873"/>
      <c r="AT62" s="873"/>
      <c r="AU62" s="873"/>
      <c r="AV62" s="873"/>
      <c r="AW62" s="873"/>
      <c r="AX62" s="873"/>
      <c r="AY62" s="873"/>
      <c r="AZ62" s="875"/>
      <c r="BA62" s="875"/>
      <c r="BB62" s="875"/>
      <c r="BC62" s="875"/>
      <c r="BD62" s="875"/>
      <c r="BE62" s="869"/>
      <c r="BF62" s="869"/>
      <c r="BG62" s="869"/>
      <c r="BH62" s="869"/>
      <c r="BI62" s="870"/>
      <c r="BJ62" s="884" t="s">
        <v>395</v>
      </c>
      <c r="BK62" s="843"/>
      <c r="BL62" s="843"/>
      <c r="BM62" s="843"/>
      <c r="BN62" s="844"/>
      <c r="BO62" s="224"/>
      <c r="BP62" s="224"/>
      <c r="BQ62" s="221">
        <v>56</v>
      </c>
      <c r="BR62" s="222"/>
      <c r="BS62" s="810"/>
      <c r="BT62" s="811"/>
      <c r="BU62" s="811"/>
      <c r="BV62" s="811"/>
      <c r="BW62" s="811"/>
      <c r="BX62" s="811"/>
      <c r="BY62" s="811"/>
      <c r="BZ62" s="811"/>
      <c r="CA62" s="811"/>
      <c r="CB62" s="811"/>
      <c r="CC62" s="811"/>
      <c r="CD62" s="811"/>
      <c r="CE62" s="811"/>
      <c r="CF62" s="811"/>
      <c r="CG62" s="812"/>
      <c r="CH62" s="813"/>
      <c r="CI62" s="814"/>
      <c r="CJ62" s="814"/>
      <c r="CK62" s="814"/>
      <c r="CL62" s="815"/>
      <c r="CM62" s="813"/>
      <c r="CN62" s="814"/>
      <c r="CO62" s="814"/>
      <c r="CP62" s="814"/>
      <c r="CQ62" s="815"/>
      <c r="CR62" s="813"/>
      <c r="CS62" s="814"/>
      <c r="CT62" s="814"/>
      <c r="CU62" s="814"/>
      <c r="CV62" s="815"/>
      <c r="CW62" s="813"/>
      <c r="CX62" s="814"/>
      <c r="CY62" s="814"/>
      <c r="CZ62" s="814"/>
      <c r="DA62" s="815"/>
      <c r="DB62" s="813"/>
      <c r="DC62" s="814"/>
      <c r="DD62" s="814"/>
      <c r="DE62" s="814"/>
      <c r="DF62" s="815"/>
      <c r="DG62" s="813"/>
      <c r="DH62" s="814"/>
      <c r="DI62" s="814"/>
      <c r="DJ62" s="814"/>
      <c r="DK62" s="815"/>
      <c r="DL62" s="813"/>
      <c r="DM62" s="814"/>
      <c r="DN62" s="814"/>
      <c r="DO62" s="814"/>
      <c r="DP62" s="815"/>
      <c r="DQ62" s="813"/>
      <c r="DR62" s="814"/>
      <c r="DS62" s="814"/>
      <c r="DT62" s="814"/>
      <c r="DU62" s="815"/>
      <c r="DV62" s="810"/>
      <c r="DW62" s="811"/>
      <c r="DX62" s="811"/>
      <c r="DY62" s="811"/>
      <c r="DZ62" s="816"/>
      <c r="EA62" s="212"/>
    </row>
    <row r="63" spans="1:131" ht="26.25" customHeight="1" thickBot="1" x14ac:dyDescent="0.25">
      <c r="A63" s="223" t="s">
        <v>377</v>
      </c>
      <c r="B63" s="826" t="s">
        <v>396</v>
      </c>
      <c r="C63" s="827"/>
      <c r="D63" s="827"/>
      <c r="E63" s="827"/>
      <c r="F63" s="827"/>
      <c r="G63" s="827"/>
      <c r="H63" s="827"/>
      <c r="I63" s="827"/>
      <c r="J63" s="827"/>
      <c r="K63" s="827"/>
      <c r="L63" s="827"/>
      <c r="M63" s="827"/>
      <c r="N63" s="827"/>
      <c r="O63" s="827"/>
      <c r="P63" s="828"/>
      <c r="Q63" s="877"/>
      <c r="R63" s="878"/>
      <c r="S63" s="878"/>
      <c r="T63" s="878"/>
      <c r="U63" s="878"/>
      <c r="V63" s="878"/>
      <c r="W63" s="878"/>
      <c r="X63" s="878"/>
      <c r="Y63" s="878"/>
      <c r="Z63" s="878"/>
      <c r="AA63" s="878"/>
      <c r="AB63" s="878"/>
      <c r="AC63" s="878"/>
      <c r="AD63" s="878"/>
      <c r="AE63" s="879"/>
      <c r="AF63" s="880">
        <v>1738</v>
      </c>
      <c r="AG63" s="881"/>
      <c r="AH63" s="881"/>
      <c r="AI63" s="881"/>
      <c r="AJ63" s="882"/>
      <c r="AK63" s="883"/>
      <c r="AL63" s="878"/>
      <c r="AM63" s="878"/>
      <c r="AN63" s="878"/>
      <c r="AO63" s="878"/>
      <c r="AP63" s="881">
        <v>5778</v>
      </c>
      <c r="AQ63" s="881"/>
      <c r="AR63" s="881"/>
      <c r="AS63" s="881"/>
      <c r="AT63" s="881"/>
      <c r="AU63" s="881">
        <v>5459</v>
      </c>
      <c r="AV63" s="881"/>
      <c r="AW63" s="881"/>
      <c r="AX63" s="881"/>
      <c r="AY63" s="881"/>
      <c r="AZ63" s="885"/>
      <c r="BA63" s="885"/>
      <c r="BB63" s="885"/>
      <c r="BC63" s="885"/>
      <c r="BD63" s="885"/>
      <c r="BE63" s="886"/>
      <c r="BF63" s="886"/>
      <c r="BG63" s="886"/>
      <c r="BH63" s="886"/>
      <c r="BI63" s="887"/>
      <c r="BJ63" s="888" t="s">
        <v>122</v>
      </c>
      <c r="BK63" s="889"/>
      <c r="BL63" s="889"/>
      <c r="BM63" s="889"/>
      <c r="BN63" s="890"/>
      <c r="BO63" s="224"/>
      <c r="BP63" s="224"/>
      <c r="BQ63" s="221">
        <v>57</v>
      </c>
      <c r="BR63" s="222"/>
      <c r="BS63" s="810"/>
      <c r="BT63" s="811"/>
      <c r="BU63" s="811"/>
      <c r="BV63" s="811"/>
      <c r="BW63" s="811"/>
      <c r="BX63" s="811"/>
      <c r="BY63" s="811"/>
      <c r="BZ63" s="811"/>
      <c r="CA63" s="811"/>
      <c r="CB63" s="811"/>
      <c r="CC63" s="811"/>
      <c r="CD63" s="811"/>
      <c r="CE63" s="811"/>
      <c r="CF63" s="811"/>
      <c r="CG63" s="812"/>
      <c r="CH63" s="813"/>
      <c r="CI63" s="814"/>
      <c r="CJ63" s="814"/>
      <c r="CK63" s="814"/>
      <c r="CL63" s="815"/>
      <c r="CM63" s="813"/>
      <c r="CN63" s="814"/>
      <c r="CO63" s="814"/>
      <c r="CP63" s="814"/>
      <c r="CQ63" s="815"/>
      <c r="CR63" s="813"/>
      <c r="CS63" s="814"/>
      <c r="CT63" s="814"/>
      <c r="CU63" s="814"/>
      <c r="CV63" s="815"/>
      <c r="CW63" s="813"/>
      <c r="CX63" s="814"/>
      <c r="CY63" s="814"/>
      <c r="CZ63" s="814"/>
      <c r="DA63" s="815"/>
      <c r="DB63" s="813"/>
      <c r="DC63" s="814"/>
      <c r="DD63" s="814"/>
      <c r="DE63" s="814"/>
      <c r="DF63" s="815"/>
      <c r="DG63" s="813"/>
      <c r="DH63" s="814"/>
      <c r="DI63" s="814"/>
      <c r="DJ63" s="814"/>
      <c r="DK63" s="815"/>
      <c r="DL63" s="813"/>
      <c r="DM63" s="814"/>
      <c r="DN63" s="814"/>
      <c r="DO63" s="814"/>
      <c r="DP63" s="815"/>
      <c r="DQ63" s="813"/>
      <c r="DR63" s="814"/>
      <c r="DS63" s="814"/>
      <c r="DT63" s="814"/>
      <c r="DU63" s="815"/>
      <c r="DV63" s="810"/>
      <c r="DW63" s="811"/>
      <c r="DX63" s="811"/>
      <c r="DY63" s="811"/>
      <c r="DZ63" s="81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10"/>
      <c r="BT64" s="811"/>
      <c r="BU64" s="811"/>
      <c r="BV64" s="811"/>
      <c r="BW64" s="811"/>
      <c r="BX64" s="811"/>
      <c r="BY64" s="811"/>
      <c r="BZ64" s="811"/>
      <c r="CA64" s="811"/>
      <c r="CB64" s="811"/>
      <c r="CC64" s="811"/>
      <c r="CD64" s="811"/>
      <c r="CE64" s="811"/>
      <c r="CF64" s="811"/>
      <c r="CG64" s="812"/>
      <c r="CH64" s="813"/>
      <c r="CI64" s="814"/>
      <c r="CJ64" s="814"/>
      <c r="CK64" s="814"/>
      <c r="CL64" s="815"/>
      <c r="CM64" s="813"/>
      <c r="CN64" s="814"/>
      <c r="CO64" s="814"/>
      <c r="CP64" s="814"/>
      <c r="CQ64" s="815"/>
      <c r="CR64" s="813"/>
      <c r="CS64" s="814"/>
      <c r="CT64" s="814"/>
      <c r="CU64" s="814"/>
      <c r="CV64" s="815"/>
      <c r="CW64" s="813"/>
      <c r="CX64" s="814"/>
      <c r="CY64" s="814"/>
      <c r="CZ64" s="814"/>
      <c r="DA64" s="815"/>
      <c r="DB64" s="813"/>
      <c r="DC64" s="814"/>
      <c r="DD64" s="814"/>
      <c r="DE64" s="814"/>
      <c r="DF64" s="815"/>
      <c r="DG64" s="813"/>
      <c r="DH64" s="814"/>
      <c r="DI64" s="814"/>
      <c r="DJ64" s="814"/>
      <c r="DK64" s="815"/>
      <c r="DL64" s="813"/>
      <c r="DM64" s="814"/>
      <c r="DN64" s="814"/>
      <c r="DO64" s="814"/>
      <c r="DP64" s="815"/>
      <c r="DQ64" s="813"/>
      <c r="DR64" s="814"/>
      <c r="DS64" s="814"/>
      <c r="DT64" s="814"/>
      <c r="DU64" s="815"/>
      <c r="DV64" s="810"/>
      <c r="DW64" s="811"/>
      <c r="DX64" s="811"/>
      <c r="DY64" s="811"/>
      <c r="DZ64" s="816"/>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10"/>
      <c r="BT65" s="811"/>
      <c r="BU65" s="811"/>
      <c r="BV65" s="811"/>
      <c r="BW65" s="811"/>
      <c r="BX65" s="811"/>
      <c r="BY65" s="811"/>
      <c r="BZ65" s="811"/>
      <c r="CA65" s="811"/>
      <c r="CB65" s="811"/>
      <c r="CC65" s="811"/>
      <c r="CD65" s="811"/>
      <c r="CE65" s="811"/>
      <c r="CF65" s="811"/>
      <c r="CG65" s="812"/>
      <c r="CH65" s="813"/>
      <c r="CI65" s="814"/>
      <c r="CJ65" s="814"/>
      <c r="CK65" s="814"/>
      <c r="CL65" s="815"/>
      <c r="CM65" s="813"/>
      <c r="CN65" s="814"/>
      <c r="CO65" s="814"/>
      <c r="CP65" s="814"/>
      <c r="CQ65" s="815"/>
      <c r="CR65" s="813"/>
      <c r="CS65" s="814"/>
      <c r="CT65" s="814"/>
      <c r="CU65" s="814"/>
      <c r="CV65" s="815"/>
      <c r="CW65" s="813"/>
      <c r="CX65" s="814"/>
      <c r="CY65" s="814"/>
      <c r="CZ65" s="814"/>
      <c r="DA65" s="815"/>
      <c r="DB65" s="813"/>
      <c r="DC65" s="814"/>
      <c r="DD65" s="814"/>
      <c r="DE65" s="814"/>
      <c r="DF65" s="815"/>
      <c r="DG65" s="813"/>
      <c r="DH65" s="814"/>
      <c r="DI65" s="814"/>
      <c r="DJ65" s="814"/>
      <c r="DK65" s="815"/>
      <c r="DL65" s="813"/>
      <c r="DM65" s="814"/>
      <c r="DN65" s="814"/>
      <c r="DO65" s="814"/>
      <c r="DP65" s="815"/>
      <c r="DQ65" s="813"/>
      <c r="DR65" s="814"/>
      <c r="DS65" s="814"/>
      <c r="DT65" s="814"/>
      <c r="DU65" s="815"/>
      <c r="DV65" s="810"/>
      <c r="DW65" s="811"/>
      <c r="DX65" s="811"/>
      <c r="DY65" s="811"/>
      <c r="DZ65" s="816"/>
      <c r="EA65" s="212"/>
    </row>
    <row r="66" spans="1:131" ht="26.25" customHeight="1" x14ac:dyDescent="0.2">
      <c r="A66" s="764" t="s">
        <v>398</v>
      </c>
      <c r="B66" s="765"/>
      <c r="C66" s="765"/>
      <c r="D66" s="765"/>
      <c r="E66" s="765"/>
      <c r="F66" s="765"/>
      <c r="G66" s="765"/>
      <c r="H66" s="765"/>
      <c r="I66" s="765"/>
      <c r="J66" s="765"/>
      <c r="K66" s="765"/>
      <c r="L66" s="765"/>
      <c r="M66" s="765"/>
      <c r="N66" s="765"/>
      <c r="O66" s="765"/>
      <c r="P66" s="766"/>
      <c r="Q66" s="770" t="s">
        <v>381</v>
      </c>
      <c r="R66" s="771"/>
      <c r="S66" s="771"/>
      <c r="T66" s="771"/>
      <c r="U66" s="772"/>
      <c r="V66" s="770" t="s">
        <v>382</v>
      </c>
      <c r="W66" s="771"/>
      <c r="X66" s="771"/>
      <c r="Y66" s="771"/>
      <c r="Z66" s="772"/>
      <c r="AA66" s="770" t="s">
        <v>383</v>
      </c>
      <c r="AB66" s="771"/>
      <c r="AC66" s="771"/>
      <c r="AD66" s="771"/>
      <c r="AE66" s="772"/>
      <c r="AF66" s="891" t="s">
        <v>384</v>
      </c>
      <c r="AG66" s="852"/>
      <c r="AH66" s="852"/>
      <c r="AI66" s="852"/>
      <c r="AJ66" s="892"/>
      <c r="AK66" s="770" t="s">
        <v>385</v>
      </c>
      <c r="AL66" s="765"/>
      <c r="AM66" s="765"/>
      <c r="AN66" s="765"/>
      <c r="AO66" s="766"/>
      <c r="AP66" s="770" t="s">
        <v>386</v>
      </c>
      <c r="AQ66" s="771"/>
      <c r="AR66" s="771"/>
      <c r="AS66" s="771"/>
      <c r="AT66" s="772"/>
      <c r="AU66" s="770" t="s">
        <v>399</v>
      </c>
      <c r="AV66" s="771"/>
      <c r="AW66" s="771"/>
      <c r="AX66" s="771"/>
      <c r="AY66" s="772"/>
      <c r="AZ66" s="770" t="s">
        <v>365</v>
      </c>
      <c r="BA66" s="771"/>
      <c r="BB66" s="771"/>
      <c r="BC66" s="771"/>
      <c r="BD66" s="777"/>
      <c r="BE66" s="224"/>
      <c r="BF66" s="224"/>
      <c r="BG66" s="224"/>
      <c r="BH66" s="224"/>
      <c r="BI66" s="224"/>
      <c r="BJ66" s="224"/>
      <c r="BK66" s="224"/>
      <c r="BL66" s="224"/>
      <c r="BM66" s="224"/>
      <c r="BN66" s="224"/>
      <c r="BO66" s="224"/>
      <c r="BP66" s="224"/>
      <c r="BQ66" s="221">
        <v>60</v>
      </c>
      <c r="BR66" s="226"/>
      <c r="BS66" s="896"/>
      <c r="BT66" s="897"/>
      <c r="BU66" s="897"/>
      <c r="BV66" s="897"/>
      <c r="BW66" s="897"/>
      <c r="BX66" s="897"/>
      <c r="BY66" s="897"/>
      <c r="BZ66" s="897"/>
      <c r="CA66" s="897"/>
      <c r="CB66" s="897"/>
      <c r="CC66" s="897"/>
      <c r="CD66" s="897"/>
      <c r="CE66" s="897"/>
      <c r="CF66" s="897"/>
      <c r="CG66" s="902"/>
      <c r="CH66" s="899"/>
      <c r="CI66" s="900"/>
      <c r="CJ66" s="900"/>
      <c r="CK66" s="900"/>
      <c r="CL66" s="901"/>
      <c r="CM66" s="899"/>
      <c r="CN66" s="900"/>
      <c r="CO66" s="900"/>
      <c r="CP66" s="900"/>
      <c r="CQ66" s="901"/>
      <c r="CR66" s="899"/>
      <c r="CS66" s="900"/>
      <c r="CT66" s="900"/>
      <c r="CU66" s="900"/>
      <c r="CV66" s="901"/>
      <c r="CW66" s="899"/>
      <c r="CX66" s="900"/>
      <c r="CY66" s="900"/>
      <c r="CZ66" s="900"/>
      <c r="DA66" s="901"/>
      <c r="DB66" s="899"/>
      <c r="DC66" s="900"/>
      <c r="DD66" s="900"/>
      <c r="DE66" s="900"/>
      <c r="DF66" s="901"/>
      <c r="DG66" s="899"/>
      <c r="DH66" s="900"/>
      <c r="DI66" s="900"/>
      <c r="DJ66" s="900"/>
      <c r="DK66" s="901"/>
      <c r="DL66" s="899"/>
      <c r="DM66" s="900"/>
      <c r="DN66" s="900"/>
      <c r="DO66" s="900"/>
      <c r="DP66" s="901"/>
      <c r="DQ66" s="899"/>
      <c r="DR66" s="900"/>
      <c r="DS66" s="900"/>
      <c r="DT66" s="900"/>
      <c r="DU66" s="901"/>
      <c r="DV66" s="896"/>
      <c r="DW66" s="897"/>
      <c r="DX66" s="897"/>
      <c r="DY66" s="897"/>
      <c r="DZ66" s="898"/>
      <c r="EA66" s="212"/>
    </row>
    <row r="67" spans="1:131" ht="26.25" customHeight="1" thickBot="1" x14ac:dyDescent="0.25">
      <c r="A67" s="767"/>
      <c r="B67" s="768"/>
      <c r="C67" s="768"/>
      <c r="D67" s="768"/>
      <c r="E67" s="768"/>
      <c r="F67" s="768"/>
      <c r="G67" s="768"/>
      <c r="H67" s="768"/>
      <c r="I67" s="768"/>
      <c r="J67" s="768"/>
      <c r="K67" s="768"/>
      <c r="L67" s="768"/>
      <c r="M67" s="768"/>
      <c r="N67" s="768"/>
      <c r="O67" s="768"/>
      <c r="P67" s="769"/>
      <c r="Q67" s="773"/>
      <c r="R67" s="774"/>
      <c r="S67" s="774"/>
      <c r="T67" s="774"/>
      <c r="U67" s="775"/>
      <c r="V67" s="773"/>
      <c r="W67" s="774"/>
      <c r="X67" s="774"/>
      <c r="Y67" s="774"/>
      <c r="Z67" s="775"/>
      <c r="AA67" s="773"/>
      <c r="AB67" s="774"/>
      <c r="AC67" s="774"/>
      <c r="AD67" s="774"/>
      <c r="AE67" s="775"/>
      <c r="AF67" s="893"/>
      <c r="AG67" s="855"/>
      <c r="AH67" s="855"/>
      <c r="AI67" s="855"/>
      <c r="AJ67" s="894"/>
      <c r="AK67" s="895"/>
      <c r="AL67" s="768"/>
      <c r="AM67" s="768"/>
      <c r="AN67" s="768"/>
      <c r="AO67" s="769"/>
      <c r="AP67" s="773"/>
      <c r="AQ67" s="774"/>
      <c r="AR67" s="774"/>
      <c r="AS67" s="774"/>
      <c r="AT67" s="775"/>
      <c r="AU67" s="773"/>
      <c r="AV67" s="774"/>
      <c r="AW67" s="774"/>
      <c r="AX67" s="774"/>
      <c r="AY67" s="775"/>
      <c r="AZ67" s="773"/>
      <c r="BA67" s="774"/>
      <c r="BB67" s="774"/>
      <c r="BC67" s="774"/>
      <c r="BD67" s="779"/>
      <c r="BE67" s="224"/>
      <c r="BF67" s="224"/>
      <c r="BG67" s="224"/>
      <c r="BH67" s="224"/>
      <c r="BI67" s="224"/>
      <c r="BJ67" s="224"/>
      <c r="BK67" s="224"/>
      <c r="BL67" s="224"/>
      <c r="BM67" s="224"/>
      <c r="BN67" s="224"/>
      <c r="BO67" s="224"/>
      <c r="BP67" s="224"/>
      <c r="BQ67" s="221">
        <v>61</v>
      </c>
      <c r="BR67" s="226"/>
      <c r="BS67" s="896"/>
      <c r="BT67" s="897"/>
      <c r="BU67" s="897"/>
      <c r="BV67" s="897"/>
      <c r="BW67" s="897"/>
      <c r="BX67" s="897"/>
      <c r="BY67" s="897"/>
      <c r="BZ67" s="897"/>
      <c r="CA67" s="897"/>
      <c r="CB67" s="897"/>
      <c r="CC67" s="897"/>
      <c r="CD67" s="897"/>
      <c r="CE67" s="897"/>
      <c r="CF67" s="897"/>
      <c r="CG67" s="902"/>
      <c r="CH67" s="899"/>
      <c r="CI67" s="900"/>
      <c r="CJ67" s="900"/>
      <c r="CK67" s="900"/>
      <c r="CL67" s="901"/>
      <c r="CM67" s="899"/>
      <c r="CN67" s="900"/>
      <c r="CO67" s="900"/>
      <c r="CP67" s="900"/>
      <c r="CQ67" s="901"/>
      <c r="CR67" s="899"/>
      <c r="CS67" s="900"/>
      <c r="CT67" s="900"/>
      <c r="CU67" s="900"/>
      <c r="CV67" s="901"/>
      <c r="CW67" s="899"/>
      <c r="CX67" s="900"/>
      <c r="CY67" s="900"/>
      <c r="CZ67" s="900"/>
      <c r="DA67" s="901"/>
      <c r="DB67" s="899"/>
      <c r="DC67" s="900"/>
      <c r="DD67" s="900"/>
      <c r="DE67" s="900"/>
      <c r="DF67" s="901"/>
      <c r="DG67" s="899"/>
      <c r="DH67" s="900"/>
      <c r="DI67" s="900"/>
      <c r="DJ67" s="900"/>
      <c r="DK67" s="901"/>
      <c r="DL67" s="899"/>
      <c r="DM67" s="900"/>
      <c r="DN67" s="900"/>
      <c r="DO67" s="900"/>
      <c r="DP67" s="901"/>
      <c r="DQ67" s="899"/>
      <c r="DR67" s="900"/>
      <c r="DS67" s="900"/>
      <c r="DT67" s="900"/>
      <c r="DU67" s="901"/>
      <c r="DV67" s="896"/>
      <c r="DW67" s="897"/>
      <c r="DX67" s="897"/>
      <c r="DY67" s="897"/>
      <c r="DZ67" s="898"/>
      <c r="EA67" s="212"/>
    </row>
    <row r="68" spans="1:131" ht="26.25" customHeight="1" thickTop="1" x14ac:dyDescent="0.2">
      <c r="A68" s="219">
        <v>1</v>
      </c>
      <c r="B68" s="906" t="s">
        <v>546</v>
      </c>
      <c r="C68" s="907"/>
      <c r="D68" s="907"/>
      <c r="E68" s="907"/>
      <c r="F68" s="907"/>
      <c r="G68" s="907"/>
      <c r="H68" s="907"/>
      <c r="I68" s="907"/>
      <c r="J68" s="907"/>
      <c r="K68" s="907"/>
      <c r="L68" s="907"/>
      <c r="M68" s="907"/>
      <c r="N68" s="907"/>
      <c r="O68" s="907"/>
      <c r="P68" s="908"/>
      <c r="Q68" s="909">
        <v>4580</v>
      </c>
      <c r="R68" s="903"/>
      <c r="S68" s="903"/>
      <c r="T68" s="903"/>
      <c r="U68" s="903"/>
      <c r="V68" s="903">
        <v>4368</v>
      </c>
      <c r="W68" s="903"/>
      <c r="X68" s="903"/>
      <c r="Y68" s="903"/>
      <c r="Z68" s="903"/>
      <c r="AA68" s="903">
        <v>212</v>
      </c>
      <c r="AB68" s="903"/>
      <c r="AC68" s="903"/>
      <c r="AD68" s="903"/>
      <c r="AE68" s="903"/>
      <c r="AF68" s="903">
        <v>65</v>
      </c>
      <c r="AG68" s="903"/>
      <c r="AH68" s="903"/>
      <c r="AI68" s="903"/>
      <c r="AJ68" s="903"/>
      <c r="AK68" s="903">
        <v>50</v>
      </c>
      <c r="AL68" s="903"/>
      <c r="AM68" s="903"/>
      <c r="AN68" s="903"/>
      <c r="AO68" s="903"/>
      <c r="AP68" s="903">
        <v>644</v>
      </c>
      <c r="AQ68" s="903"/>
      <c r="AR68" s="903"/>
      <c r="AS68" s="903"/>
      <c r="AT68" s="903"/>
      <c r="AU68" s="903">
        <v>138</v>
      </c>
      <c r="AV68" s="903"/>
      <c r="AW68" s="903"/>
      <c r="AX68" s="903"/>
      <c r="AY68" s="903"/>
      <c r="AZ68" s="904"/>
      <c r="BA68" s="904"/>
      <c r="BB68" s="904"/>
      <c r="BC68" s="904"/>
      <c r="BD68" s="905"/>
      <c r="BE68" s="224"/>
      <c r="BF68" s="224"/>
      <c r="BG68" s="224"/>
      <c r="BH68" s="224"/>
      <c r="BI68" s="224"/>
      <c r="BJ68" s="224"/>
      <c r="BK68" s="224"/>
      <c r="BL68" s="224"/>
      <c r="BM68" s="224"/>
      <c r="BN68" s="224"/>
      <c r="BO68" s="224"/>
      <c r="BP68" s="224"/>
      <c r="BQ68" s="221">
        <v>62</v>
      </c>
      <c r="BR68" s="226"/>
      <c r="BS68" s="896"/>
      <c r="BT68" s="897"/>
      <c r="BU68" s="897"/>
      <c r="BV68" s="897"/>
      <c r="BW68" s="897"/>
      <c r="BX68" s="897"/>
      <c r="BY68" s="897"/>
      <c r="BZ68" s="897"/>
      <c r="CA68" s="897"/>
      <c r="CB68" s="897"/>
      <c r="CC68" s="897"/>
      <c r="CD68" s="897"/>
      <c r="CE68" s="897"/>
      <c r="CF68" s="897"/>
      <c r="CG68" s="902"/>
      <c r="CH68" s="899"/>
      <c r="CI68" s="900"/>
      <c r="CJ68" s="900"/>
      <c r="CK68" s="900"/>
      <c r="CL68" s="901"/>
      <c r="CM68" s="899"/>
      <c r="CN68" s="900"/>
      <c r="CO68" s="900"/>
      <c r="CP68" s="900"/>
      <c r="CQ68" s="901"/>
      <c r="CR68" s="899"/>
      <c r="CS68" s="900"/>
      <c r="CT68" s="900"/>
      <c r="CU68" s="900"/>
      <c r="CV68" s="901"/>
      <c r="CW68" s="899"/>
      <c r="CX68" s="900"/>
      <c r="CY68" s="900"/>
      <c r="CZ68" s="900"/>
      <c r="DA68" s="901"/>
      <c r="DB68" s="899"/>
      <c r="DC68" s="900"/>
      <c r="DD68" s="900"/>
      <c r="DE68" s="900"/>
      <c r="DF68" s="901"/>
      <c r="DG68" s="899"/>
      <c r="DH68" s="900"/>
      <c r="DI68" s="900"/>
      <c r="DJ68" s="900"/>
      <c r="DK68" s="901"/>
      <c r="DL68" s="899"/>
      <c r="DM68" s="900"/>
      <c r="DN68" s="900"/>
      <c r="DO68" s="900"/>
      <c r="DP68" s="901"/>
      <c r="DQ68" s="899"/>
      <c r="DR68" s="900"/>
      <c r="DS68" s="900"/>
      <c r="DT68" s="900"/>
      <c r="DU68" s="901"/>
      <c r="DV68" s="896"/>
      <c r="DW68" s="897"/>
      <c r="DX68" s="897"/>
      <c r="DY68" s="897"/>
      <c r="DZ68" s="898"/>
      <c r="EA68" s="212"/>
    </row>
    <row r="69" spans="1:131" ht="26.25" customHeight="1" x14ac:dyDescent="0.2">
      <c r="A69" s="221">
        <v>2</v>
      </c>
      <c r="B69" s="910" t="s">
        <v>547</v>
      </c>
      <c r="C69" s="911"/>
      <c r="D69" s="911"/>
      <c r="E69" s="911"/>
      <c r="F69" s="911"/>
      <c r="G69" s="911"/>
      <c r="H69" s="911"/>
      <c r="I69" s="911"/>
      <c r="J69" s="911"/>
      <c r="K69" s="911"/>
      <c r="L69" s="911"/>
      <c r="M69" s="911"/>
      <c r="N69" s="911"/>
      <c r="O69" s="911"/>
      <c r="P69" s="912"/>
      <c r="Q69" s="913">
        <v>2075</v>
      </c>
      <c r="R69" s="867"/>
      <c r="S69" s="867"/>
      <c r="T69" s="867"/>
      <c r="U69" s="867"/>
      <c r="V69" s="867">
        <v>1984</v>
      </c>
      <c r="W69" s="867"/>
      <c r="X69" s="867"/>
      <c r="Y69" s="867"/>
      <c r="Z69" s="867"/>
      <c r="AA69" s="867">
        <v>91</v>
      </c>
      <c r="AB69" s="867"/>
      <c r="AC69" s="867"/>
      <c r="AD69" s="867"/>
      <c r="AE69" s="867"/>
      <c r="AF69" s="867">
        <v>91</v>
      </c>
      <c r="AG69" s="867"/>
      <c r="AH69" s="867"/>
      <c r="AI69" s="867"/>
      <c r="AJ69" s="867"/>
      <c r="AK69" s="867">
        <v>101</v>
      </c>
      <c r="AL69" s="867"/>
      <c r="AM69" s="867"/>
      <c r="AN69" s="867"/>
      <c r="AO69" s="867"/>
      <c r="AP69" s="867">
        <v>377</v>
      </c>
      <c r="AQ69" s="867"/>
      <c r="AR69" s="867"/>
      <c r="AS69" s="867"/>
      <c r="AT69" s="867"/>
      <c r="AU69" s="867">
        <v>89</v>
      </c>
      <c r="AV69" s="867"/>
      <c r="AW69" s="867"/>
      <c r="AX69" s="867"/>
      <c r="AY69" s="867"/>
      <c r="AZ69" s="869"/>
      <c r="BA69" s="869"/>
      <c r="BB69" s="869"/>
      <c r="BC69" s="869"/>
      <c r="BD69" s="870"/>
      <c r="BE69" s="224"/>
      <c r="BF69" s="224"/>
      <c r="BG69" s="224"/>
      <c r="BH69" s="224"/>
      <c r="BI69" s="224"/>
      <c r="BJ69" s="224"/>
      <c r="BK69" s="224"/>
      <c r="BL69" s="224"/>
      <c r="BM69" s="224"/>
      <c r="BN69" s="224"/>
      <c r="BO69" s="224"/>
      <c r="BP69" s="224"/>
      <c r="BQ69" s="221">
        <v>63</v>
      </c>
      <c r="BR69" s="226"/>
      <c r="BS69" s="896"/>
      <c r="BT69" s="897"/>
      <c r="BU69" s="897"/>
      <c r="BV69" s="897"/>
      <c r="BW69" s="897"/>
      <c r="BX69" s="897"/>
      <c r="BY69" s="897"/>
      <c r="BZ69" s="897"/>
      <c r="CA69" s="897"/>
      <c r="CB69" s="897"/>
      <c r="CC69" s="897"/>
      <c r="CD69" s="897"/>
      <c r="CE69" s="897"/>
      <c r="CF69" s="897"/>
      <c r="CG69" s="902"/>
      <c r="CH69" s="899"/>
      <c r="CI69" s="900"/>
      <c r="CJ69" s="900"/>
      <c r="CK69" s="900"/>
      <c r="CL69" s="901"/>
      <c r="CM69" s="899"/>
      <c r="CN69" s="900"/>
      <c r="CO69" s="900"/>
      <c r="CP69" s="900"/>
      <c r="CQ69" s="901"/>
      <c r="CR69" s="899"/>
      <c r="CS69" s="900"/>
      <c r="CT69" s="900"/>
      <c r="CU69" s="900"/>
      <c r="CV69" s="901"/>
      <c r="CW69" s="899"/>
      <c r="CX69" s="900"/>
      <c r="CY69" s="900"/>
      <c r="CZ69" s="900"/>
      <c r="DA69" s="901"/>
      <c r="DB69" s="899"/>
      <c r="DC69" s="900"/>
      <c r="DD69" s="900"/>
      <c r="DE69" s="900"/>
      <c r="DF69" s="901"/>
      <c r="DG69" s="899"/>
      <c r="DH69" s="900"/>
      <c r="DI69" s="900"/>
      <c r="DJ69" s="900"/>
      <c r="DK69" s="901"/>
      <c r="DL69" s="899"/>
      <c r="DM69" s="900"/>
      <c r="DN69" s="900"/>
      <c r="DO69" s="900"/>
      <c r="DP69" s="901"/>
      <c r="DQ69" s="899"/>
      <c r="DR69" s="900"/>
      <c r="DS69" s="900"/>
      <c r="DT69" s="900"/>
      <c r="DU69" s="901"/>
      <c r="DV69" s="896"/>
      <c r="DW69" s="897"/>
      <c r="DX69" s="897"/>
      <c r="DY69" s="897"/>
      <c r="DZ69" s="898"/>
      <c r="EA69" s="212"/>
    </row>
    <row r="70" spans="1:131" ht="26.25" customHeight="1" x14ac:dyDescent="0.2">
      <c r="A70" s="221">
        <v>3</v>
      </c>
      <c r="B70" s="910" t="s">
        <v>548</v>
      </c>
      <c r="C70" s="911"/>
      <c r="D70" s="911"/>
      <c r="E70" s="911"/>
      <c r="F70" s="911"/>
      <c r="G70" s="911"/>
      <c r="H70" s="911"/>
      <c r="I70" s="911"/>
      <c r="J70" s="911"/>
      <c r="K70" s="911"/>
      <c r="L70" s="911"/>
      <c r="M70" s="911"/>
      <c r="N70" s="911"/>
      <c r="O70" s="911"/>
      <c r="P70" s="912"/>
      <c r="Q70" s="913">
        <v>7070</v>
      </c>
      <c r="R70" s="867"/>
      <c r="S70" s="867"/>
      <c r="T70" s="867"/>
      <c r="U70" s="867"/>
      <c r="V70" s="867">
        <v>6154</v>
      </c>
      <c r="W70" s="867"/>
      <c r="X70" s="867"/>
      <c r="Y70" s="867"/>
      <c r="Z70" s="867"/>
      <c r="AA70" s="867">
        <v>916</v>
      </c>
      <c r="AB70" s="867"/>
      <c r="AC70" s="867"/>
      <c r="AD70" s="867"/>
      <c r="AE70" s="867"/>
      <c r="AF70" s="867">
        <v>2588</v>
      </c>
      <c r="AG70" s="867"/>
      <c r="AH70" s="867"/>
      <c r="AI70" s="867"/>
      <c r="AJ70" s="867"/>
      <c r="AK70" s="867" t="s">
        <v>545</v>
      </c>
      <c r="AL70" s="867"/>
      <c r="AM70" s="867"/>
      <c r="AN70" s="867"/>
      <c r="AO70" s="867"/>
      <c r="AP70" s="867">
        <v>2579</v>
      </c>
      <c r="AQ70" s="867"/>
      <c r="AR70" s="867"/>
      <c r="AS70" s="867"/>
      <c r="AT70" s="867"/>
      <c r="AU70" s="867" t="s">
        <v>545</v>
      </c>
      <c r="AV70" s="867"/>
      <c r="AW70" s="867"/>
      <c r="AX70" s="867"/>
      <c r="AY70" s="867"/>
      <c r="AZ70" s="869"/>
      <c r="BA70" s="869"/>
      <c r="BB70" s="869"/>
      <c r="BC70" s="869"/>
      <c r="BD70" s="870"/>
      <c r="BE70" s="224"/>
      <c r="BF70" s="224"/>
      <c r="BG70" s="224"/>
      <c r="BH70" s="224"/>
      <c r="BI70" s="224"/>
      <c r="BJ70" s="224"/>
      <c r="BK70" s="224"/>
      <c r="BL70" s="224"/>
      <c r="BM70" s="224"/>
      <c r="BN70" s="224"/>
      <c r="BO70" s="224"/>
      <c r="BP70" s="224"/>
      <c r="BQ70" s="221">
        <v>64</v>
      </c>
      <c r="BR70" s="226"/>
      <c r="BS70" s="896"/>
      <c r="BT70" s="897"/>
      <c r="BU70" s="897"/>
      <c r="BV70" s="897"/>
      <c r="BW70" s="897"/>
      <c r="BX70" s="897"/>
      <c r="BY70" s="897"/>
      <c r="BZ70" s="897"/>
      <c r="CA70" s="897"/>
      <c r="CB70" s="897"/>
      <c r="CC70" s="897"/>
      <c r="CD70" s="897"/>
      <c r="CE70" s="897"/>
      <c r="CF70" s="897"/>
      <c r="CG70" s="902"/>
      <c r="CH70" s="899"/>
      <c r="CI70" s="900"/>
      <c r="CJ70" s="900"/>
      <c r="CK70" s="900"/>
      <c r="CL70" s="901"/>
      <c r="CM70" s="899"/>
      <c r="CN70" s="900"/>
      <c r="CO70" s="900"/>
      <c r="CP70" s="900"/>
      <c r="CQ70" s="901"/>
      <c r="CR70" s="899"/>
      <c r="CS70" s="900"/>
      <c r="CT70" s="900"/>
      <c r="CU70" s="900"/>
      <c r="CV70" s="901"/>
      <c r="CW70" s="899"/>
      <c r="CX70" s="900"/>
      <c r="CY70" s="900"/>
      <c r="CZ70" s="900"/>
      <c r="DA70" s="901"/>
      <c r="DB70" s="899"/>
      <c r="DC70" s="900"/>
      <c r="DD70" s="900"/>
      <c r="DE70" s="900"/>
      <c r="DF70" s="901"/>
      <c r="DG70" s="899"/>
      <c r="DH70" s="900"/>
      <c r="DI70" s="900"/>
      <c r="DJ70" s="900"/>
      <c r="DK70" s="901"/>
      <c r="DL70" s="899"/>
      <c r="DM70" s="900"/>
      <c r="DN70" s="900"/>
      <c r="DO70" s="900"/>
      <c r="DP70" s="901"/>
      <c r="DQ70" s="899"/>
      <c r="DR70" s="900"/>
      <c r="DS70" s="900"/>
      <c r="DT70" s="900"/>
      <c r="DU70" s="901"/>
      <c r="DV70" s="896"/>
      <c r="DW70" s="897"/>
      <c r="DX70" s="897"/>
      <c r="DY70" s="897"/>
      <c r="DZ70" s="898"/>
      <c r="EA70" s="212"/>
    </row>
    <row r="71" spans="1:131" ht="26.25" customHeight="1" x14ac:dyDescent="0.2">
      <c r="A71" s="221">
        <v>4</v>
      </c>
      <c r="B71" s="910" t="s">
        <v>549</v>
      </c>
      <c r="C71" s="911"/>
      <c r="D71" s="911"/>
      <c r="E71" s="911"/>
      <c r="F71" s="911"/>
      <c r="G71" s="911"/>
      <c r="H71" s="911"/>
      <c r="I71" s="911"/>
      <c r="J71" s="911"/>
      <c r="K71" s="911"/>
      <c r="L71" s="911"/>
      <c r="M71" s="911"/>
      <c r="N71" s="911"/>
      <c r="O71" s="911"/>
      <c r="P71" s="912"/>
      <c r="Q71" s="913">
        <v>8102</v>
      </c>
      <c r="R71" s="867"/>
      <c r="S71" s="867"/>
      <c r="T71" s="867"/>
      <c r="U71" s="867"/>
      <c r="V71" s="867">
        <v>6206</v>
      </c>
      <c r="W71" s="867"/>
      <c r="X71" s="867"/>
      <c r="Y71" s="867"/>
      <c r="Z71" s="867"/>
      <c r="AA71" s="867">
        <v>1897</v>
      </c>
      <c r="AB71" s="867"/>
      <c r="AC71" s="867"/>
      <c r="AD71" s="867"/>
      <c r="AE71" s="867"/>
      <c r="AF71" s="867">
        <v>1897</v>
      </c>
      <c r="AG71" s="867"/>
      <c r="AH71" s="867"/>
      <c r="AI71" s="867"/>
      <c r="AJ71" s="867"/>
      <c r="AK71" s="867" t="s">
        <v>545</v>
      </c>
      <c r="AL71" s="867"/>
      <c r="AM71" s="867"/>
      <c r="AN71" s="867"/>
      <c r="AO71" s="867"/>
      <c r="AP71" s="867" t="s">
        <v>545</v>
      </c>
      <c r="AQ71" s="867"/>
      <c r="AR71" s="867"/>
      <c r="AS71" s="867"/>
      <c r="AT71" s="867"/>
      <c r="AU71" s="867" t="s">
        <v>545</v>
      </c>
      <c r="AV71" s="867"/>
      <c r="AW71" s="867"/>
      <c r="AX71" s="867"/>
      <c r="AY71" s="867"/>
      <c r="AZ71" s="869"/>
      <c r="BA71" s="869"/>
      <c r="BB71" s="869"/>
      <c r="BC71" s="869"/>
      <c r="BD71" s="870"/>
      <c r="BE71" s="224"/>
      <c r="BF71" s="224"/>
      <c r="BG71" s="224"/>
      <c r="BH71" s="224"/>
      <c r="BI71" s="224"/>
      <c r="BJ71" s="224"/>
      <c r="BK71" s="224"/>
      <c r="BL71" s="224"/>
      <c r="BM71" s="224"/>
      <c r="BN71" s="224"/>
      <c r="BO71" s="224"/>
      <c r="BP71" s="224"/>
      <c r="BQ71" s="221">
        <v>65</v>
      </c>
      <c r="BR71" s="226"/>
      <c r="BS71" s="896"/>
      <c r="BT71" s="897"/>
      <c r="BU71" s="897"/>
      <c r="BV71" s="897"/>
      <c r="BW71" s="897"/>
      <c r="BX71" s="897"/>
      <c r="BY71" s="897"/>
      <c r="BZ71" s="897"/>
      <c r="CA71" s="897"/>
      <c r="CB71" s="897"/>
      <c r="CC71" s="897"/>
      <c r="CD71" s="897"/>
      <c r="CE71" s="897"/>
      <c r="CF71" s="897"/>
      <c r="CG71" s="902"/>
      <c r="CH71" s="899"/>
      <c r="CI71" s="900"/>
      <c r="CJ71" s="900"/>
      <c r="CK71" s="900"/>
      <c r="CL71" s="901"/>
      <c r="CM71" s="899"/>
      <c r="CN71" s="900"/>
      <c r="CO71" s="900"/>
      <c r="CP71" s="900"/>
      <c r="CQ71" s="901"/>
      <c r="CR71" s="899"/>
      <c r="CS71" s="900"/>
      <c r="CT71" s="900"/>
      <c r="CU71" s="900"/>
      <c r="CV71" s="901"/>
      <c r="CW71" s="899"/>
      <c r="CX71" s="900"/>
      <c r="CY71" s="900"/>
      <c r="CZ71" s="900"/>
      <c r="DA71" s="901"/>
      <c r="DB71" s="899"/>
      <c r="DC71" s="900"/>
      <c r="DD71" s="900"/>
      <c r="DE71" s="900"/>
      <c r="DF71" s="901"/>
      <c r="DG71" s="899"/>
      <c r="DH71" s="900"/>
      <c r="DI71" s="900"/>
      <c r="DJ71" s="900"/>
      <c r="DK71" s="901"/>
      <c r="DL71" s="899"/>
      <c r="DM71" s="900"/>
      <c r="DN71" s="900"/>
      <c r="DO71" s="900"/>
      <c r="DP71" s="901"/>
      <c r="DQ71" s="899"/>
      <c r="DR71" s="900"/>
      <c r="DS71" s="900"/>
      <c r="DT71" s="900"/>
      <c r="DU71" s="901"/>
      <c r="DV71" s="896"/>
      <c r="DW71" s="897"/>
      <c r="DX71" s="897"/>
      <c r="DY71" s="897"/>
      <c r="DZ71" s="898"/>
      <c r="EA71" s="212"/>
    </row>
    <row r="72" spans="1:131" ht="26.25" customHeight="1" x14ac:dyDescent="0.2">
      <c r="A72" s="221">
        <v>5</v>
      </c>
      <c r="B72" s="910" t="s">
        <v>550</v>
      </c>
      <c r="C72" s="911"/>
      <c r="D72" s="911"/>
      <c r="E72" s="911"/>
      <c r="F72" s="911"/>
      <c r="G72" s="911"/>
      <c r="H72" s="911"/>
      <c r="I72" s="911"/>
      <c r="J72" s="911"/>
      <c r="K72" s="911"/>
      <c r="L72" s="911"/>
      <c r="M72" s="911"/>
      <c r="N72" s="911"/>
      <c r="O72" s="911"/>
      <c r="P72" s="912"/>
      <c r="Q72" s="913">
        <v>2653</v>
      </c>
      <c r="R72" s="867"/>
      <c r="S72" s="867"/>
      <c r="T72" s="867"/>
      <c r="U72" s="867"/>
      <c r="V72" s="867">
        <v>2392</v>
      </c>
      <c r="W72" s="867"/>
      <c r="X72" s="867"/>
      <c r="Y72" s="867"/>
      <c r="Z72" s="867"/>
      <c r="AA72" s="867">
        <v>261</v>
      </c>
      <c r="AB72" s="867"/>
      <c r="AC72" s="867"/>
      <c r="AD72" s="867"/>
      <c r="AE72" s="867"/>
      <c r="AF72" s="867">
        <v>261</v>
      </c>
      <c r="AG72" s="867"/>
      <c r="AH72" s="867"/>
      <c r="AI72" s="867"/>
      <c r="AJ72" s="867"/>
      <c r="AK72" s="867" t="s">
        <v>545</v>
      </c>
      <c r="AL72" s="867"/>
      <c r="AM72" s="867"/>
      <c r="AN72" s="867"/>
      <c r="AO72" s="867"/>
      <c r="AP72" s="867" t="s">
        <v>545</v>
      </c>
      <c r="AQ72" s="867"/>
      <c r="AR72" s="867"/>
      <c r="AS72" s="867"/>
      <c r="AT72" s="867"/>
      <c r="AU72" s="867" t="s">
        <v>545</v>
      </c>
      <c r="AV72" s="867"/>
      <c r="AW72" s="867"/>
      <c r="AX72" s="867"/>
      <c r="AY72" s="867"/>
      <c r="AZ72" s="869"/>
      <c r="BA72" s="869"/>
      <c r="BB72" s="869"/>
      <c r="BC72" s="869"/>
      <c r="BD72" s="870"/>
      <c r="BE72" s="224"/>
      <c r="BF72" s="224"/>
      <c r="BG72" s="224"/>
      <c r="BH72" s="224"/>
      <c r="BI72" s="224"/>
      <c r="BJ72" s="224"/>
      <c r="BK72" s="224"/>
      <c r="BL72" s="224"/>
      <c r="BM72" s="224"/>
      <c r="BN72" s="224"/>
      <c r="BO72" s="224"/>
      <c r="BP72" s="224"/>
      <c r="BQ72" s="221">
        <v>66</v>
      </c>
      <c r="BR72" s="226"/>
      <c r="BS72" s="896"/>
      <c r="BT72" s="897"/>
      <c r="BU72" s="897"/>
      <c r="BV72" s="897"/>
      <c r="BW72" s="897"/>
      <c r="BX72" s="897"/>
      <c r="BY72" s="897"/>
      <c r="BZ72" s="897"/>
      <c r="CA72" s="897"/>
      <c r="CB72" s="897"/>
      <c r="CC72" s="897"/>
      <c r="CD72" s="897"/>
      <c r="CE72" s="897"/>
      <c r="CF72" s="897"/>
      <c r="CG72" s="902"/>
      <c r="CH72" s="899"/>
      <c r="CI72" s="900"/>
      <c r="CJ72" s="900"/>
      <c r="CK72" s="900"/>
      <c r="CL72" s="901"/>
      <c r="CM72" s="899"/>
      <c r="CN72" s="900"/>
      <c r="CO72" s="900"/>
      <c r="CP72" s="900"/>
      <c r="CQ72" s="901"/>
      <c r="CR72" s="899"/>
      <c r="CS72" s="900"/>
      <c r="CT72" s="900"/>
      <c r="CU72" s="900"/>
      <c r="CV72" s="901"/>
      <c r="CW72" s="899"/>
      <c r="CX72" s="900"/>
      <c r="CY72" s="900"/>
      <c r="CZ72" s="900"/>
      <c r="DA72" s="901"/>
      <c r="DB72" s="899"/>
      <c r="DC72" s="900"/>
      <c r="DD72" s="900"/>
      <c r="DE72" s="900"/>
      <c r="DF72" s="901"/>
      <c r="DG72" s="899"/>
      <c r="DH72" s="900"/>
      <c r="DI72" s="900"/>
      <c r="DJ72" s="900"/>
      <c r="DK72" s="901"/>
      <c r="DL72" s="899"/>
      <c r="DM72" s="900"/>
      <c r="DN72" s="900"/>
      <c r="DO72" s="900"/>
      <c r="DP72" s="901"/>
      <c r="DQ72" s="899"/>
      <c r="DR72" s="900"/>
      <c r="DS72" s="900"/>
      <c r="DT72" s="900"/>
      <c r="DU72" s="901"/>
      <c r="DV72" s="896"/>
      <c r="DW72" s="897"/>
      <c r="DX72" s="897"/>
      <c r="DY72" s="897"/>
      <c r="DZ72" s="898"/>
      <c r="EA72" s="212"/>
    </row>
    <row r="73" spans="1:131" ht="26.25" customHeight="1" x14ac:dyDescent="0.2">
      <c r="A73" s="221">
        <v>6</v>
      </c>
      <c r="B73" s="910" t="s">
        <v>551</v>
      </c>
      <c r="C73" s="911"/>
      <c r="D73" s="911"/>
      <c r="E73" s="911"/>
      <c r="F73" s="911"/>
      <c r="G73" s="911"/>
      <c r="H73" s="911"/>
      <c r="I73" s="911"/>
      <c r="J73" s="911"/>
      <c r="K73" s="911"/>
      <c r="L73" s="911"/>
      <c r="M73" s="911"/>
      <c r="N73" s="911"/>
      <c r="O73" s="911"/>
      <c r="P73" s="912"/>
      <c r="Q73" s="913">
        <v>1047955</v>
      </c>
      <c r="R73" s="867"/>
      <c r="S73" s="867"/>
      <c r="T73" s="867"/>
      <c r="U73" s="867"/>
      <c r="V73" s="867">
        <v>1016638</v>
      </c>
      <c r="W73" s="867"/>
      <c r="X73" s="867"/>
      <c r="Y73" s="867"/>
      <c r="Z73" s="867"/>
      <c r="AA73" s="867">
        <v>31318</v>
      </c>
      <c r="AB73" s="867"/>
      <c r="AC73" s="867"/>
      <c r="AD73" s="867"/>
      <c r="AE73" s="867"/>
      <c r="AF73" s="867">
        <v>31318</v>
      </c>
      <c r="AG73" s="867"/>
      <c r="AH73" s="867"/>
      <c r="AI73" s="867"/>
      <c r="AJ73" s="867"/>
      <c r="AK73" s="867">
        <v>1</v>
      </c>
      <c r="AL73" s="867"/>
      <c r="AM73" s="867"/>
      <c r="AN73" s="867"/>
      <c r="AO73" s="867"/>
      <c r="AP73" s="867" t="s">
        <v>545</v>
      </c>
      <c r="AQ73" s="867"/>
      <c r="AR73" s="867"/>
      <c r="AS73" s="867"/>
      <c r="AT73" s="867"/>
      <c r="AU73" s="867" t="s">
        <v>545</v>
      </c>
      <c r="AV73" s="867"/>
      <c r="AW73" s="867"/>
      <c r="AX73" s="867"/>
      <c r="AY73" s="867"/>
      <c r="AZ73" s="869"/>
      <c r="BA73" s="869"/>
      <c r="BB73" s="869"/>
      <c r="BC73" s="869"/>
      <c r="BD73" s="870"/>
      <c r="BE73" s="224"/>
      <c r="BF73" s="224"/>
      <c r="BG73" s="224"/>
      <c r="BH73" s="224"/>
      <c r="BI73" s="224"/>
      <c r="BJ73" s="224"/>
      <c r="BK73" s="224"/>
      <c r="BL73" s="224"/>
      <c r="BM73" s="224"/>
      <c r="BN73" s="224"/>
      <c r="BO73" s="224"/>
      <c r="BP73" s="224"/>
      <c r="BQ73" s="221">
        <v>67</v>
      </c>
      <c r="BR73" s="226"/>
      <c r="BS73" s="896"/>
      <c r="BT73" s="897"/>
      <c r="BU73" s="897"/>
      <c r="BV73" s="897"/>
      <c r="BW73" s="897"/>
      <c r="BX73" s="897"/>
      <c r="BY73" s="897"/>
      <c r="BZ73" s="897"/>
      <c r="CA73" s="897"/>
      <c r="CB73" s="897"/>
      <c r="CC73" s="897"/>
      <c r="CD73" s="897"/>
      <c r="CE73" s="897"/>
      <c r="CF73" s="897"/>
      <c r="CG73" s="902"/>
      <c r="CH73" s="899"/>
      <c r="CI73" s="900"/>
      <c r="CJ73" s="900"/>
      <c r="CK73" s="900"/>
      <c r="CL73" s="901"/>
      <c r="CM73" s="899"/>
      <c r="CN73" s="900"/>
      <c r="CO73" s="900"/>
      <c r="CP73" s="900"/>
      <c r="CQ73" s="901"/>
      <c r="CR73" s="899"/>
      <c r="CS73" s="900"/>
      <c r="CT73" s="900"/>
      <c r="CU73" s="900"/>
      <c r="CV73" s="901"/>
      <c r="CW73" s="899"/>
      <c r="CX73" s="900"/>
      <c r="CY73" s="900"/>
      <c r="CZ73" s="900"/>
      <c r="DA73" s="901"/>
      <c r="DB73" s="899"/>
      <c r="DC73" s="900"/>
      <c r="DD73" s="900"/>
      <c r="DE73" s="900"/>
      <c r="DF73" s="901"/>
      <c r="DG73" s="899"/>
      <c r="DH73" s="900"/>
      <c r="DI73" s="900"/>
      <c r="DJ73" s="900"/>
      <c r="DK73" s="901"/>
      <c r="DL73" s="899"/>
      <c r="DM73" s="900"/>
      <c r="DN73" s="900"/>
      <c r="DO73" s="900"/>
      <c r="DP73" s="901"/>
      <c r="DQ73" s="899"/>
      <c r="DR73" s="900"/>
      <c r="DS73" s="900"/>
      <c r="DT73" s="900"/>
      <c r="DU73" s="901"/>
      <c r="DV73" s="896"/>
      <c r="DW73" s="897"/>
      <c r="DX73" s="897"/>
      <c r="DY73" s="897"/>
      <c r="DZ73" s="898"/>
      <c r="EA73" s="212"/>
    </row>
    <row r="74" spans="1:131" ht="26.25" customHeight="1" x14ac:dyDescent="0.2">
      <c r="A74" s="221">
        <v>7</v>
      </c>
      <c r="B74" s="910"/>
      <c r="C74" s="911"/>
      <c r="D74" s="911"/>
      <c r="E74" s="911"/>
      <c r="F74" s="911"/>
      <c r="G74" s="911"/>
      <c r="H74" s="911"/>
      <c r="I74" s="911"/>
      <c r="J74" s="911"/>
      <c r="K74" s="911"/>
      <c r="L74" s="911"/>
      <c r="M74" s="911"/>
      <c r="N74" s="911"/>
      <c r="O74" s="911"/>
      <c r="P74" s="912"/>
      <c r="Q74" s="913"/>
      <c r="R74" s="867"/>
      <c r="S74" s="867"/>
      <c r="T74" s="867"/>
      <c r="U74" s="867"/>
      <c r="V74" s="867"/>
      <c r="W74" s="867"/>
      <c r="X74" s="867"/>
      <c r="Y74" s="867"/>
      <c r="Z74" s="867"/>
      <c r="AA74" s="867"/>
      <c r="AB74" s="867"/>
      <c r="AC74" s="867"/>
      <c r="AD74" s="867"/>
      <c r="AE74" s="867"/>
      <c r="AF74" s="867"/>
      <c r="AG74" s="867"/>
      <c r="AH74" s="867"/>
      <c r="AI74" s="867"/>
      <c r="AJ74" s="867"/>
      <c r="AK74" s="867"/>
      <c r="AL74" s="867"/>
      <c r="AM74" s="867"/>
      <c r="AN74" s="867"/>
      <c r="AO74" s="867"/>
      <c r="AP74" s="867"/>
      <c r="AQ74" s="867"/>
      <c r="AR74" s="867"/>
      <c r="AS74" s="867"/>
      <c r="AT74" s="867"/>
      <c r="AU74" s="867"/>
      <c r="AV74" s="867"/>
      <c r="AW74" s="867"/>
      <c r="AX74" s="867"/>
      <c r="AY74" s="867"/>
      <c r="AZ74" s="869"/>
      <c r="BA74" s="869"/>
      <c r="BB74" s="869"/>
      <c r="BC74" s="869"/>
      <c r="BD74" s="870"/>
      <c r="BE74" s="224"/>
      <c r="BF74" s="224"/>
      <c r="BG74" s="224"/>
      <c r="BH74" s="224"/>
      <c r="BI74" s="224"/>
      <c r="BJ74" s="224"/>
      <c r="BK74" s="224"/>
      <c r="BL74" s="224"/>
      <c r="BM74" s="224"/>
      <c r="BN74" s="224"/>
      <c r="BO74" s="224"/>
      <c r="BP74" s="224"/>
      <c r="BQ74" s="221">
        <v>68</v>
      </c>
      <c r="BR74" s="226"/>
      <c r="BS74" s="896"/>
      <c r="BT74" s="897"/>
      <c r="BU74" s="897"/>
      <c r="BV74" s="897"/>
      <c r="BW74" s="897"/>
      <c r="BX74" s="897"/>
      <c r="BY74" s="897"/>
      <c r="BZ74" s="897"/>
      <c r="CA74" s="897"/>
      <c r="CB74" s="897"/>
      <c r="CC74" s="897"/>
      <c r="CD74" s="897"/>
      <c r="CE74" s="897"/>
      <c r="CF74" s="897"/>
      <c r="CG74" s="902"/>
      <c r="CH74" s="899"/>
      <c r="CI74" s="900"/>
      <c r="CJ74" s="900"/>
      <c r="CK74" s="900"/>
      <c r="CL74" s="901"/>
      <c r="CM74" s="899"/>
      <c r="CN74" s="900"/>
      <c r="CO74" s="900"/>
      <c r="CP74" s="900"/>
      <c r="CQ74" s="901"/>
      <c r="CR74" s="899"/>
      <c r="CS74" s="900"/>
      <c r="CT74" s="900"/>
      <c r="CU74" s="900"/>
      <c r="CV74" s="901"/>
      <c r="CW74" s="899"/>
      <c r="CX74" s="900"/>
      <c r="CY74" s="900"/>
      <c r="CZ74" s="900"/>
      <c r="DA74" s="901"/>
      <c r="DB74" s="899"/>
      <c r="DC74" s="900"/>
      <c r="DD74" s="900"/>
      <c r="DE74" s="900"/>
      <c r="DF74" s="901"/>
      <c r="DG74" s="899"/>
      <c r="DH74" s="900"/>
      <c r="DI74" s="900"/>
      <c r="DJ74" s="900"/>
      <c r="DK74" s="901"/>
      <c r="DL74" s="899"/>
      <c r="DM74" s="900"/>
      <c r="DN74" s="900"/>
      <c r="DO74" s="900"/>
      <c r="DP74" s="901"/>
      <c r="DQ74" s="899"/>
      <c r="DR74" s="900"/>
      <c r="DS74" s="900"/>
      <c r="DT74" s="900"/>
      <c r="DU74" s="901"/>
      <c r="DV74" s="896"/>
      <c r="DW74" s="897"/>
      <c r="DX74" s="897"/>
      <c r="DY74" s="897"/>
      <c r="DZ74" s="898"/>
      <c r="EA74" s="212"/>
    </row>
    <row r="75" spans="1:131" ht="26.25" customHeight="1" x14ac:dyDescent="0.2">
      <c r="A75" s="221">
        <v>8</v>
      </c>
      <c r="B75" s="910"/>
      <c r="C75" s="911"/>
      <c r="D75" s="911"/>
      <c r="E75" s="911"/>
      <c r="F75" s="911"/>
      <c r="G75" s="911"/>
      <c r="H75" s="911"/>
      <c r="I75" s="911"/>
      <c r="J75" s="911"/>
      <c r="K75" s="911"/>
      <c r="L75" s="911"/>
      <c r="M75" s="911"/>
      <c r="N75" s="911"/>
      <c r="O75" s="911"/>
      <c r="P75" s="912"/>
      <c r="Q75" s="914"/>
      <c r="R75" s="915"/>
      <c r="S75" s="915"/>
      <c r="T75" s="915"/>
      <c r="U75" s="871"/>
      <c r="V75" s="916"/>
      <c r="W75" s="915"/>
      <c r="X75" s="915"/>
      <c r="Y75" s="915"/>
      <c r="Z75" s="871"/>
      <c r="AA75" s="916"/>
      <c r="AB75" s="915"/>
      <c r="AC75" s="915"/>
      <c r="AD75" s="915"/>
      <c r="AE75" s="871"/>
      <c r="AF75" s="916"/>
      <c r="AG75" s="915"/>
      <c r="AH75" s="915"/>
      <c r="AI75" s="915"/>
      <c r="AJ75" s="871"/>
      <c r="AK75" s="916"/>
      <c r="AL75" s="915"/>
      <c r="AM75" s="915"/>
      <c r="AN75" s="915"/>
      <c r="AO75" s="871"/>
      <c r="AP75" s="916"/>
      <c r="AQ75" s="915"/>
      <c r="AR75" s="915"/>
      <c r="AS75" s="915"/>
      <c r="AT75" s="871"/>
      <c r="AU75" s="916"/>
      <c r="AV75" s="915"/>
      <c r="AW75" s="915"/>
      <c r="AX75" s="915"/>
      <c r="AY75" s="871"/>
      <c r="AZ75" s="869"/>
      <c r="BA75" s="869"/>
      <c r="BB75" s="869"/>
      <c r="BC75" s="869"/>
      <c r="BD75" s="870"/>
      <c r="BE75" s="224"/>
      <c r="BF75" s="224"/>
      <c r="BG75" s="224"/>
      <c r="BH75" s="224"/>
      <c r="BI75" s="224"/>
      <c r="BJ75" s="224"/>
      <c r="BK75" s="224"/>
      <c r="BL75" s="224"/>
      <c r="BM75" s="224"/>
      <c r="BN75" s="224"/>
      <c r="BO75" s="224"/>
      <c r="BP75" s="224"/>
      <c r="BQ75" s="221">
        <v>69</v>
      </c>
      <c r="BR75" s="226"/>
      <c r="BS75" s="896"/>
      <c r="BT75" s="897"/>
      <c r="BU75" s="897"/>
      <c r="BV75" s="897"/>
      <c r="BW75" s="897"/>
      <c r="BX75" s="897"/>
      <c r="BY75" s="897"/>
      <c r="BZ75" s="897"/>
      <c r="CA75" s="897"/>
      <c r="CB75" s="897"/>
      <c r="CC75" s="897"/>
      <c r="CD75" s="897"/>
      <c r="CE75" s="897"/>
      <c r="CF75" s="897"/>
      <c r="CG75" s="902"/>
      <c r="CH75" s="899"/>
      <c r="CI75" s="900"/>
      <c r="CJ75" s="900"/>
      <c r="CK75" s="900"/>
      <c r="CL75" s="901"/>
      <c r="CM75" s="899"/>
      <c r="CN75" s="900"/>
      <c r="CO75" s="900"/>
      <c r="CP75" s="900"/>
      <c r="CQ75" s="901"/>
      <c r="CR75" s="899"/>
      <c r="CS75" s="900"/>
      <c r="CT75" s="900"/>
      <c r="CU75" s="900"/>
      <c r="CV75" s="901"/>
      <c r="CW75" s="899"/>
      <c r="CX75" s="900"/>
      <c r="CY75" s="900"/>
      <c r="CZ75" s="900"/>
      <c r="DA75" s="901"/>
      <c r="DB75" s="899"/>
      <c r="DC75" s="900"/>
      <c r="DD75" s="900"/>
      <c r="DE75" s="900"/>
      <c r="DF75" s="901"/>
      <c r="DG75" s="899"/>
      <c r="DH75" s="900"/>
      <c r="DI75" s="900"/>
      <c r="DJ75" s="900"/>
      <c r="DK75" s="901"/>
      <c r="DL75" s="899"/>
      <c r="DM75" s="900"/>
      <c r="DN75" s="900"/>
      <c r="DO75" s="900"/>
      <c r="DP75" s="901"/>
      <c r="DQ75" s="899"/>
      <c r="DR75" s="900"/>
      <c r="DS75" s="900"/>
      <c r="DT75" s="900"/>
      <c r="DU75" s="901"/>
      <c r="DV75" s="896"/>
      <c r="DW75" s="897"/>
      <c r="DX75" s="897"/>
      <c r="DY75" s="897"/>
      <c r="DZ75" s="898"/>
      <c r="EA75" s="212"/>
    </row>
    <row r="76" spans="1:131" ht="26.25" customHeight="1" x14ac:dyDescent="0.2">
      <c r="A76" s="221">
        <v>9</v>
      </c>
      <c r="B76" s="910"/>
      <c r="C76" s="911"/>
      <c r="D76" s="911"/>
      <c r="E76" s="911"/>
      <c r="F76" s="911"/>
      <c r="G76" s="911"/>
      <c r="H76" s="911"/>
      <c r="I76" s="911"/>
      <c r="J76" s="911"/>
      <c r="K76" s="911"/>
      <c r="L76" s="911"/>
      <c r="M76" s="911"/>
      <c r="N76" s="911"/>
      <c r="O76" s="911"/>
      <c r="P76" s="912"/>
      <c r="Q76" s="914"/>
      <c r="R76" s="915"/>
      <c r="S76" s="915"/>
      <c r="T76" s="915"/>
      <c r="U76" s="871"/>
      <c r="V76" s="916"/>
      <c r="W76" s="915"/>
      <c r="X76" s="915"/>
      <c r="Y76" s="915"/>
      <c r="Z76" s="871"/>
      <c r="AA76" s="916"/>
      <c r="AB76" s="915"/>
      <c r="AC76" s="915"/>
      <c r="AD76" s="915"/>
      <c r="AE76" s="871"/>
      <c r="AF76" s="916"/>
      <c r="AG76" s="915"/>
      <c r="AH76" s="915"/>
      <c r="AI76" s="915"/>
      <c r="AJ76" s="871"/>
      <c r="AK76" s="916"/>
      <c r="AL76" s="915"/>
      <c r="AM76" s="915"/>
      <c r="AN76" s="915"/>
      <c r="AO76" s="871"/>
      <c r="AP76" s="916"/>
      <c r="AQ76" s="915"/>
      <c r="AR76" s="915"/>
      <c r="AS76" s="915"/>
      <c r="AT76" s="871"/>
      <c r="AU76" s="916"/>
      <c r="AV76" s="915"/>
      <c r="AW76" s="915"/>
      <c r="AX76" s="915"/>
      <c r="AY76" s="871"/>
      <c r="AZ76" s="869"/>
      <c r="BA76" s="869"/>
      <c r="BB76" s="869"/>
      <c r="BC76" s="869"/>
      <c r="BD76" s="870"/>
      <c r="BE76" s="224"/>
      <c r="BF76" s="224"/>
      <c r="BG76" s="224"/>
      <c r="BH76" s="224"/>
      <c r="BI76" s="224"/>
      <c r="BJ76" s="224"/>
      <c r="BK76" s="224"/>
      <c r="BL76" s="224"/>
      <c r="BM76" s="224"/>
      <c r="BN76" s="224"/>
      <c r="BO76" s="224"/>
      <c r="BP76" s="224"/>
      <c r="BQ76" s="221">
        <v>70</v>
      </c>
      <c r="BR76" s="226"/>
      <c r="BS76" s="896"/>
      <c r="BT76" s="897"/>
      <c r="BU76" s="897"/>
      <c r="BV76" s="897"/>
      <c r="BW76" s="897"/>
      <c r="BX76" s="897"/>
      <c r="BY76" s="897"/>
      <c r="BZ76" s="897"/>
      <c r="CA76" s="897"/>
      <c r="CB76" s="897"/>
      <c r="CC76" s="897"/>
      <c r="CD76" s="897"/>
      <c r="CE76" s="897"/>
      <c r="CF76" s="897"/>
      <c r="CG76" s="902"/>
      <c r="CH76" s="899"/>
      <c r="CI76" s="900"/>
      <c r="CJ76" s="900"/>
      <c r="CK76" s="900"/>
      <c r="CL76" s="901"/>
      <c r="CM76" s="899"/>
      <c r="CN76" s="900"/>
      <c r="CO76" s="900"/>
      <c r="CP76" s="900"/>
      <c r="CQ76" s="901"/>
      <c r="CR76" s="899"/>
      <c r="CS76" s="900"/>
      <c r="CT76" s="900"/>
      <c r="CU76" s="900"/>
      <c r="CV76" s="901"/>
      <c r="CW76" s="899"/>
      <c r="CX76" s="900"/>
      <c r="CY76" s="900"/>
      <c r="CZ76" s="900"/>
      <c r="DA76" s="901"/>
      <c r="DB76" s="899"/>
      <c r="DC76" s="900"/>
      <c r="DD76" s="900"/>
      <c r="DE76" s="900"/>
      <c r="DF76" s="901"/>
      <c r="DG76" s="899"/>
      <c r="DH76" s="900"/>
      <c r="DI76" s="900"/>
      <c r="DJ76" s="900"/>
      <c r="DK76" s="901"/>
      <c r="DL76" s="899"/>
      <c r="DM76" s="900"/>
      <c r="DN76" s="900"/>
      <c r="DO76" s="900"/>
      <c r="DP76" s="901"/>
      <c r="DQ76" s="899"/>
      <c r="DR76" s="900"/>
      <c r="DS76" s="900"/>
      <c r="DT76" s="900"/>
      <c r="DU76" s="901"/>
      <c r="DV76" s="896"/>
      <c r="DW76" s="897"/>
      <c r="DX76" s="897"/>
      <c r="DY76" s="897"/>
      <c r="DZ76" s="898"/>
      <c r="EA76" s="212"/>
    </row>
    <row r="77" spans="1:131" ht="26.25" customHeight="1" x14ac:dyDescent="0.2">
      <c r="A77" s="221">
        <v>10</v>
      </c>
      <c r="B77" s="910"/>
      <c r="C77" s="911"/>
      <c r="D77" s="911"/>
      <c r="E77" s="911"/>
      <c r="F77" s="911"/>
      <c r="G77" s="911"/>
      <c r="H77" s="911"/>
      <c r="I77" s="911"/>
      <c r="J77" s="911"/>
      <c r="K77" s="911"/>
      <c r="L77" s="911"/>
      <c r="M77" s="911"/>
      <c r="N77" s="911"/>
      <c r="O77" s="911"/>
      <c r="P77" s="912"/>
      <c r="Q77" s="914"/>
      <c r="R77" s="915"/>
      <c r="S77" s="915"/>
      <c r="T77" s="915"/>
      <c r="U77" s="871"/>
      <c r="V77" s="916"/>
      <c r="W77" s="915"/>
      <c r="X77" s="915"/>
      <c r="Y77" s="915"/>
      <c r="Z77" s="871"/>
      <c r="AA77" s="916"/>
      <c r="AB77" s="915"/>
      <c r="AC77" s="915"/>
      <c r="AD77" s="915"/>
      <c r="AE77" s="871"/>
      <c r="AF77" s="916"/>
      <c r="AG77" s="915"/>
      <c r="AH77" s="915"/>
      <c r="AI77" s="915"/>
      <c r="AJ77" s="871"/>
      <c r="AK77" s="916"/>
      <c r="AL77" s="915"/>
      <c r="AM77" s="915"/>
      <c r="AN77" s="915"/>
      <c r="AO77" s="871"/>
      <c r="AP77" s="916"/>
      <c r="AQ77" s="915"/>
      <c r="AR77" s="915"/>
      <c r="AS77" s="915"/>
      <c r="AT77" s="871"/>
      <c r="AU77" s="916"/>
      <c r="AV77" s="915"/>
      <c r="AW77" s="915"/>
      <c r="AX77" s="915"/>
      <c r="AY77" s="871"/>
      <c r="AZ77" s="869"/>
      <c r="BA77" s="869"/>
      <c r="BB77" s="869"/>
      <c r="BC77" s="869"/>
      <c r="BD77" s="870"/>
      <c r="BE77" s="224"/>
      <c r="BF77" s="224"/>
      <c r="BG77" s="224"/>
      <c r="BH77" s="224"/>
      <c r="BI77" s="224"/>
      <c r="BJ77" s="224"/>
      <c r="BK77" s="224"/>
      <c r="BL77" s="224"/>
      <c r="BM77" s="224"/>
      <c r="BN77" s="224"/>
      <c r="BO77" s="224"/>
      <c r="BP77" s="224"/>
      <c r="BQ77" s="221">
        <v>71</v>
      </c>
      <c r="BR77" s="226"/>
      <c r="BS77" s="896"/>
      <c r="BT77" s="897"/>
      <c r="BU77" s="897"/>
      <c r="BV77" s="897"/>
      <c r="BW77" s="897"/>
      <c r="BX77" s="897"/>
      <c r="BY77" s="897"/>
      <c r="BZ77" s="897"/>
      <c r="CA77" s="897"/>
      <c r="CB77" s="897"/>
      <c r="CC77" s="897"/>
      <c r="CD77" s="897"/>
      <c r="CE77" s="897"/>
      <c r="CF77" s="897"/>
      <c r="CG77" s="902"/>
      <c r="CH77" s="899"/>
      <c r="CI77" s="900"/>
      <c r="CJ77" s="900"/>
      <c r="CK77" s="900"/>
      <c r="CL77" s="901"/>
      <c r="CM77" s="899"/>
      <c r="CN77" s="900"/>
      <c r="CO77" s="900"/>
      <c r="CP77" s="900"/>
      <c r="CQ77" s="901"/>
      <c r="CR77" s="899"/>
      <c r="CS77" s="900"/>
      <c r="CT77" s="900"/>
      <c r="CU77" s="900"/>
      <c r="CV77" s="901"/>
      <c r="CW77" s="899"/>
      <c r="CX77" s="900"/>
      <c r="CY77" s="900"/>
      <c r="CZ77" s="900"/>
      <c r="DA77" s="901"/>
      <c r="DB77" s="899"/>
      <c r="DC77" s="900"/>
      <c r="DD77" s="900"/>
      <c r="DE77" s="900"/>
      <c r="DF77" s="901"/>
      <c r="DG77" s="899"/>
      <c r="DH77" s="900"/>
      <c r="DI77" s="900"/>
      <c r="DJ77" s="900"/>
      <c r="DK77" s="901"/>
      <c r="DL77" s="899"/>
      <c r="DM77" s="900"/>
      <c r="DN77" s="900"/>
      <c r="DO77" s="900"/>
      <c r="DP77" s="901"/>
      <c r="DQ77" s="899"/>
      <c r="DR77" s="900"/>
      <c r="DS77" s="900"/>
      <c r="DT77" s="900"/>
      <c r="DU77" s="901"/>
      <c r="DV77" s="896"/>
      <c r="DW77" s="897"/>
      <c r="DX77" s="897"/>
      <c r="DY77" s="897"/>
      <c r="DZ77" s="898"/>
      <c r="EA77" s="212"/>
    </row>
    <row r="78" spans="1:131" ht="26.25" customHeight="1" x14ac:dyDescent="0.2">
      <c r="A78" s="221">
        <v>11</v>
      </c>
      <c r="B78" s="910"/>
      <c r="C78" s="911"/>
      <c r="D78" s="911"/>
      <c r="E78" s="911"/>
      <c r="F78" s="911"/>
      <c r="G78" s="911"/>
      <c r="H78" s="911"/>
      <c r="I78" s="911"/>
      <c r="J78" s="911"/>
      <c r="K78" s="911"/>
      <c r="L78" s="911"/>
      <c r="M78" s="911"/>
      <c r="N78" s="911"/>
      <c r="O78" s="911"/>
      <c r="P78" s="912"/>
      <c r="Q78" s="913"/>
      <c r="R78" s="867"/>
      <c r="S78" s="867"/>
      <c r="T78" s="867"/>
      <c r="U78" s="867"/>
      <c r="V78" s="867"/>
      <c r="W78" s="867"/>
      <c r="X78" s="867"/>
      <c r="Y78" s="867"/>
      <c r="Z78" s="867"/>
      <c r="AA78" s="867"/>
      <c r="AB78" s="867"/>
      <c r="AC78" s="867"/>
      <c r="AD78" s="867"/>
      <c r="AE78" s="867"/>
      <c r="AF78" s="867"/>
      <c r="AG78" s="867"/>
      <c r="AH78" s="867"/>
      <c r="AI78" s="867"/>
      <c r="AJ78" s="867"/>
      <c r="AK78" s="867"/>
      <c r="AL78" s="867"/>
      <c r="AM78" s="867"/>
      <c r="AN78" s="867"/>
      <c r="AO78" s="867"/>
      <c r="AP78" s="867"/>
      <c r="AQ78" s="867"/>
      <c r="AR78" s="867"/>
      <c r="AS78" s="867"/>
      <c r="AT78" s="867"/>
      <c r="AU78" s="867"/>
      <c r="AV78" s="867"/>
      <c r="AW78" s="867"/>
      <c r="AX78" s="867"/>
      <c r="AY78" s="867"/>
      <c r="AZ78" s="869"/>
      <c r="BA78" s="869"/>
      <c r="BB78" s="869"/>
      <c r="BC78" s="869"/>
      <c r="BD78" s="870"/>
      <c r="BE78" s="224"/>
      <c r="BF78" s="224"/>
      <c r="BG78" s="224"/>
      <c r="BH78" s="224"/>
      <c r="BI78" s="224"/>
      <c r="BJ78" s="212"/>
      <c r="BK78" s="212"/>
      <c r="BL78" s="212"/>
      <c r="BM78" s="212"/>
      <c r="BN78" s="212"/>
      <c r="BO78" s="224"/>
      <c r="BP78" s="224"/>
      <c r="BQ78" s="221">
        <v>72</v>
      </c>
      <c r="BR78" s="226"/>
      <c r="BS78" s="896"/>
      <c r="BT78" s="897"/>
      <c r="BU78" s="897"/>
      <c r="BV78" s="897"/>
      <c r="BW78" s="897"/>
      <c r="BX78" s="897"/>
      <c r="BY78" s="897"/>
      <c r="BZ78" s="897"/>
      <c r="CA78" s="897"/>
      <c r="CB78" s="897"/>
      <c r="CC78" s="897"/>
      <c r="CD78" s="897"/>
      <c r="CE78" s="897"/>
      <c r="CF78" s="897"/>
      <c r="CG78" s="902"/>
      <c r="CH78" s="899"/>
      <c r="CI78" s="900"/>
      <c r="CJ78" s="900"/>
      <c r="CK78" s="900"/>
      <c r="CL78" s="901"/>
      <c r="CM78" s="899"/>
      <c r="CN78" s="900"/>
      <c r="CO78" s="900"/>
      <c r="CP78" s="900"/>
      <c r="CQ78" s="901"/>
      <c r="CR78" s="899"/>
      <c r="CS78" s="900"/>
      <c r="CT78" s="900"/>
      <c r="CU78" s="900"/>
      <c r="CV78" s="901"/>
      <c r="CW78" s="899"/>
      <c r="CX78" s="900"/>
      <c r="CY78" s="900"/>
      <c r="CZ78" s="900"/>
      <c r="DA78" s="901"/>
      <c r="DB78" s="899"/>
      <c r="DC78" s="900"/>
      <c r="DD78" s="900"/>
      <c r="DE78" s="900"/>
      <c r="DF78" s="901"/>
      <c r="DG78" s="899"/>
      <c r="DH78" s="900"/>
      <c r="DI78" s="900"/>
      <c r="DJ78" s="900"/>
      <c r="DK78" s="901"/>
      <c r="DL78" s="899"/>
      <c r="DM78" s="900"/>
      <c r="DN78" s="900"/>
      <c r="DO78" s="900"/>
      <c r="DP78" s="901"/>
      <c r="DQ78" s="899"/>
      <c r="DR78" s="900"/>
      <c r="DS78" s="900"/>
      <c r="DT78" s="900"/>
      <c r="DU78" s="901"/>
      <c r="DV78" s="896"/>
      <c r="DW78" s="897"/>
      <c r="DX78" s="897"/>
      <c r="DY78" s="897"/>
      <c r="DZ78" s="898"/>
      <c r="EA78" s="212"/>
    </row>
    <row r="79" spans="1:131" ht="26.25" customHeight="1" x14ac:dyDescent="0.2">
      <c r="A79" s="221">
        <v>12</v>
      </c>
      <c r="B79" s="910"/>
      <c r="C79" s="911"/>
      <c r="D79" s="911"/>
      <c r="E79" s="911"/>
      <c r="F79" s="911"/>
      <c r="G79" s="911"/>
      <c r="H79" s="911"/>
      <c r="I79" s="911"/>
      <c r="J79" s="911"/>
      <c r="K79" s="911"/>
      <c r="L79" s="911"/>
      <c r="M79" s="911"/>
      <c r="N79" s="911"/>
      <c r="O79" s="911"/>
      <c r="P79" s="912"/>
      <c r="Q79" s="913"/>
      <c r="R79" s="867"/>
      <c r="S79" s="867"/>
      <c r="T79" s="867"/>
      <c r="U79" s="867"/>
      <c r="V79" s="867"/>
      <c r="W79" s="867"/>
      <c r="X79" s="867"/>
      <c r="Y79" s="867"/>
      <c r="Z79" s="867"/>
      <c r="AA79" s="867"/>
      <c r="AB79" s="867"/>
      <c r="AC79" s="867"/>
      <c r="AD79" s="867"/>
      <c r="AE79" s="867"/>
      <c r="AF79" s="867"/>
      <c r="AG79" s="867"/>
      <c r="AH79" s="867"/>
      <c r="AI79" s="867"/>
      <c r="AJ79" s="867"/>
      <c r="AK79" s="867"/>
      <c r="AL79" s="867"/>
      <c r="AM79" s="867"/>
      <c r="AN79" s="867"/>
      <c r="AO79" s="867"/>
      <c r="AP79" s="867"/>
      <c r="AQ79" s="867"/>
      <c r="AR79" s="867"/>
      <c r="AS79" s="867"/>
      <c r="AT79" s="867"/>
      <c r="AU79" s="867"/>
      <c r="AV79" s="867"/>
      <c r="AW79" s="867"/>
      <c r="AX79" s="867"/>
      <c r="AY79" s="867"/>
      <c r="AZ79" s="869"/>
      <c r="BA79" s="869"/>
      <c r="BB79" s="869"/>
      <c r="BC79" s="869"/>
      <c r="BD79" s="870"/>
      <c r="BE79" s="224"/>
      <c r="BF79" s="224"/>
      <c r="BG79" s="224"/>
      <c r="BH79" s="224"/>
      <c r="BI79" s="224"/>
      <c r="BJ79" s="212"/>
      <c r="BK79" s="212"/>
      <c r="BL79" s="212"/>
      <c r="BM79" s="212"/>
      <c r="BN79" s="212"/>
      <c r="BO79" s="224"/>
      <c r="BP79" s="224"/>
      <c r="BQ79" s="221">
        <v>73</v>
      </c>
      <c r="BR79" s="226"/>
      <c r="BS79" s="896"/>
      <c r="BT79" s="897"/>
      <c r="BU79" s="897"/>
      <c r="BV79" s="897"/>
      <c r="BW79" s="897"/>
      <c r="BX79" s="897"/>
      <c r="BY79" s="897"/>
      <c r="BZ79" s="897"/>
      <c r="CA79" s="897"/>
      <c r="CB79" s="897"/>
      <c r="CC79" s="897"/>
      <c r="CD79" s="897"/>
      <c r="CE79" s="897"/>
      <c r="CF79" s="897"/>
      <c r="CG79" s="902"/>
      <c r="CH79" s="899"/>
      <c r="CI79" s="900"/>
      <c r="CJ79" s="900"/>
      <c r="CK79" s="900"/>
      <c r="CL79" s="901"/>
      <c r="CM79" s="899"/>
      <c r="CN79" s="900"/>
      <c r="CO79" s="900"/>
      <c r="CP79" s="900"/>
      <c r="CQ79" s="901"/>
      <c r="CR79" s="899"/>
      <c r="CS79" s="900"/>
      <c r="CT79" s="900"/>
      <c r="CU79" s="900"/>
      <c r="CV79" s="901"/>
      <c r="CW79" s="899"/>
      <c r="CX79" s="900"/>
      <c r="CY79" s="900"/>
      <c r="CZ79" s="900"/>
      <c r="DA79" s="901"/>
      <c r="DB79" s="899"/>
      <c r="DC79" s="900"/>
      <c r="DD79" s="900"/>
      <c r="DE79" s="900"/>
      <c r="DF79" s="901"/>
      <c r="DG79" s="899"/>
      <c r="DH79" s="900"/>
      <c r="DI79" s="900"/>
      <c r="DJ79" s="900"/>
      <c r="DK79" s="901"/>
      <c r="DL79" s="899"/>
      <c r="DM79" s="900"/>
      <c r="DN79" s="900"/>
      <c r="DO79" s="900"/>
      <c r="DP79" s="901"/>
      <c r="DQ79" s="899"/>
      <c r="DR79" s="900"/>
      <c r="DS79" s="900"/>
      <c r="DT79" s="900"/>
      <c r="DU79" s="901"/>
      <c r="DV79" s="896"/>
      <c r="DW79" s="897"/>
      <c r="DX79" s="897"/>
      <c r="DY79" s="897"/>
      <c r="DZ79" s="898"/>
      <c r="EA79" s="212"/>
    </row>
    <row r="80" spans="1:131" ht="26.25" customHeight="1" x14ac:dyDescent="0.2">
      <c r="A80" s="221">
        <v>13</v>
      </c>
      <c r="B80" s="910"/>
      <c r="C80" s="911"/>
      <c r="D80" s="911"/>
      <c r="E80" s="911"/>
      <c r="F80" s="911"/>
      <c r="G80" s="911"/>
      <c r="H80" s="911"/>
      <c r="I80" s="911"/>
      <c r="J80" s="911"/>
      <c r="K80" s="911"/>
      <c r="L80" s="911"/>
      <c r="M80" s="911"/>
      <c r="N80" s="911"/>
      <c r="O80" s="911"/>
      <c r="P80" s="912"/>
      <c r="Q80" s="913"/>
      <c r="R80" s="867"/>
      <c r="S80" s="867"/>
      <c r="T80" s="867"/>
      <c r="U80" s="867"/>
      <c r="V80" s="867"/>
      <c r="W80" s="867"/>
      <c r="X80" s="867"/>
      <c r="Y80" s="867"/>
      <c r="Z80" s="867"/>
      <c r="AA80" s="867"/>
      <c r="AB80" s="867"/>
      <c r="AC80" s="867"/>
      <c r="AD80" s="867"/>
      <c r="AE80" s="867"/>
      <c r="AF80" s="867"/>
      <c r="AG80" s="867"/>
      <c r="AH80" s="867"/>
      <c r="AI80" s="867"/>
      <c r="AJ80" s="867"/>
      <c r="AK80" s="867"/>
      <c r="AL80" s="867"/>
      <c r="AM80" s="867"/>
      <c r="AN80" s="867"/>
      <c r="AO80" s="867"/>
      <c r="AP80" s="867"/>
      <c r="AQ80" s="867"/>
      <c r="AR80" s="867"/>
      <c r="AS80" s="867"/>
      <c r="AT80" s="867"/>
      <c r="AU80" s="867"/>
      <c r="AV80" s="867"/>
      <c r="AW80" s="867"/>
      <c r="AX80" s="867"/>
      <c r="AY80" s="867"/>
      <c r="AZ80" s="869"/>
      <c r="BA80" s="869"/>
      <c r="BB80" s="869"/>
      <c r="BC80" s="869"/>
      <c r="BD80" s="870"/>
      <c r="BE80" s="224"/>
      <c r="BF80" s="224"/>
      <c r="BG80" s="224"/>
      <c r="BH80" s="224"/>
      <c r="BI80" s="224"/>
      <c r="BJ80" s="224"/>
      <c r="BK80" s="224"/>
      <c r="BL80" s="224"/>
      <c r="BM80" s="224"/>
      <c r="BN80" s="224"/>
      <c r="BO80" s="224"/>
      <c r="BP80" s="224"/>
      <c r="BQ80" s="221">
        <v>74</v>
      </c>
      <c r="BR80" s="226"/>
      <c r="BS80" s="896"/>
      <c r="BT80" s="897"/>
      <c r="BU80" s="897"/>
      <c r="BV80" s="897"/>
      <c r="BW80" s="897"/>
      <c r="BX80" s="897"/>
      <c r="BY80" s="897"/>
      <c r="BZ80" s="897"/>
      <c r="CA80" s="897"/>
      <c r="CB80" s="897"/>
      <c r="CC80" s="897"/>
      <c r="CD80" s="897"/>
      <c r="CE80" s="897"/>
      <c r="CF80" s="897"/>
      <c r="CG80" s="902"/>
      <c r="CH80" s="899"/>
      <c r="CI80" s="900"/>
      <c r="CJ80" s="900"/>
      <c r="CK80" s="900"/>
      <c r="CL80" s="901"/>
      <c r="CM80" s="899"/>
      <c r="CN80" s="900"/>
      <c r="CO80" s="900"/>
      <c r="CP80" s="900"/>
      <c r="CQ80" s="901"/>
      <c r="CR80" s="899"/>
      <c r="CS80" s="900"/>
      <c r="CT80" s="900"/>
      <c r="CU80" s="900"/>
      <c r="CV80" s="901"/>
      <c r="CW80" s="899"/>
      <c r="CX80" s="900"/>
      <c r="CY80" s="900"/>
      <c r="CZ80" s="900"/>
      <c r="DA80" s="901"/>
      <c r="DB80" s="899"/>
      <c r="DC80" s="900"/>
      <c r="DD80" s="900"/>
      <c r="DE80" s="900"/>
      <c r="DF80" s="901"/>
      <c r="DG80" s="899"/>
      <c r="DH80" s="900"/>
      <c r="DI80" s="900"/>
      <c r="DJ80" s="900"/>
      <c r="DK80" s="901"/>
      <c r="DL80" s="899"/>
      <c r="DM80" s="900"/>
      <c r="DN80" s="900"/>
      <c r="DO80" s="900"/>
      <c r="DP80" s="901"/>
      <c r="DQ80" s="899"/>
      <c r="DR80" s="900"/>
      <c r="DS80" s="900"/>
      <c r="DT80" s="900"/>
      <c r="DU80" s="901"/>
      <c r="DV80" s="896"/>
      <c r="DW80" s="897"/>
      <c r="DX80" s="897"/>
      <c r="DY80" s="897"/>
      <c r="DZ80" s="898"/>
      <c r="EA80" s="212"/>
    </row>
    <row r="81" spans="1:131" ht="26.25" customHeight="1" x14ac:dyDescent="0.2">
      <c r="A81" s="221">
        <v>14</v>
      </c>
      <c r="B81" s="910"/>
      <c r="C81" s="911"/>
      <c r="D81" s="911"/>
      <c r="E81" s="911"/>
      <c r="F81" s="911"/>
      <c r="G81" s="911"/>
      <c r="H81" s="911"/>
      <c r="I81" s="911"/>
      <c r="J81" s="911"/>
      <c r="K81" s="911"/>
      <c r="L81" s="911"/>
      <c r="M81" s="911"/>
      <c r="N81" s="911"/>
      <c r="O81" s="911"/>
      <c r="P81" s="912"/>
      <c r="Q81" s="913"/>
      <c r="R81" s="867"/>
      <c r="S81" s="867"/>
      <c r="T81" s="867"/>
      <c r="U81" s="867"/>
      <c r="V81" s="867"/>
      <c r="W81" s="867"/>
      <c r="X81" s="867"/>
      <c r="Y81" s="867"/>
      <c r="Z81" s="867"/>
      <c r="AA81" s="867"/>
      <c r="AB81" s="867"/>
      <c r="AC81" s="867"/>
      <c r="AD81" s="867"/>
      <c r="AE81" s="867"/>
      <c r="AF81" s="867"/>
      <c r="AG81" s="867"/>
      <c r="AH81" s="867"/>
      <c r="AI81" s="867"/>
      <c r="AJ81" s="867"/>
      <c r="AK81" s="867"/>
      <c r="AL81" s="867"/>
      <c r="AM81" s="867"/>
      <c r="AN81" s="867"/>
      <c r="AO81" s="867"/>
      <c r="AP81" s="867"/>
      <c r="AQ81" s="867"/>
      <c r="AR81" s="867"/>
      <c r="AS81" s="867"/>
      <c r="AT81" s="867"/>
      <c r="AU81" s="867"/>
      <c r="AV81" s="867"/>
      <c r="AW81" s="867"/>
      <c r="AX81" s="867"/>
      <c r="AY81" s="867"/>
      <c r="AZ81" s="869"/>
      <c r="BA81" s="869"/>
      <c r="BB81" s="869"/>
      <c r="BC81" s="869"/>
      <c r="BD81" s="870"/>
      <c r="BE81" s="224"/>
      <c r="BF81" s="224"/>
      <c r="BG81" s="224"/>
      <c r="BH81" s="224"/>
      <c r="BI81" s="224"/>
      <c r="BJ81" s="224"/>
      <c r="BK81" s="224"/>
      <c r="BL81" s="224"/>
      <c r="BM81" s="224"/>
      <c r="BN81" s="224"/>
      <c r="BO81" s="224"/>
      <c r="BP81" s="224"/>
      <c r="BQ81" s="221">
        <v>75</v>
      </c>
      <c r="BR81" s="226"/>
      <c r="BS81" s="896"/>
      <c r="BT81" s="897"/>
      <c r="BU81" s="897"/>
      <c r="BV81" s="897"/>
      <c r="BW81" s="897"/>
      <c r="BX81" s="897"/>
      <c r="BY81" s="897"/>
      <c r="BZ81" s="897"/>
      <c r="CA81" s="897"/>
      <c r="CB81" s="897"/>
      <c r="CC81" s="897"/>
      <c r="CD81" s="897"/>
      <c r="CE81" s="897"/>
      <c r="CF81" s="897"/>
      <c r="CG81" s="902"/>
      <c r="CH81" s="899"/>
      <c r="CI81" s="900"/>
      <c r="CJ81" s="900"/>
      <c r="CK81" s="900"/>
      <c r="CL81" s="901"/>
      <c r="CM81" s="899"/>
      <c r="CN81" s="900"/>
      <c r="CO81" s="900"/>
      <c r="CP81" s="900"/>
      <c r="CQ81" s="901"/>
      <c r="CR81" s="899"/>
      <c r="CS81" s="900"/>
      <c r="CT81" s="900"/>
      <c r="CU81" s="900"/>
      <c r="CV81" s="901"/>
      <c r="CW81" s="899"/>
      <c r="CX81" s="900"/>
      <c r="CY81" s="900"/>
      <c r="CZ81" s="900"/>
      <c r="DA81" s="901"/>
      <c r="DB81" s="899"/>
      <c r="DC81" s="900"/>
      <c r="DD81" s="900"/>
      <c r="DE81" s="900"/>
      <c r="DF81" s="901"/>
      <c r="DG81" s="899"/>
      <c r="DH81" s="900"/>
      <c r="DI81" s="900"/>
      <c r="DJ81" s="900"/>
      <c r="DK81" s="901"/>
      <c r="DL81" s="899"/>
      <c r="DM81" s="900"/>
      <c r="DN81" s="900"/>
      <c r="DO81" s="900"/>
      <c r="DP81" s="901"/>
      <c r="DQ81" s="899"/>
      <c r="DR81" s="900"/>
      <c r="DS81" s="900"/>
      <c r="DT81" s="900"/>
      <c r="DU81" s="901"/>
      <c r="DV81" s="896"/>
      <c r="DW81" s="897"/>
      <c r="DX81" s="897"/>
      <c r="DY81" s="897"/>
      <c r="DZ81" s="898"/>
      <c r="EA81" s="212"/>
    </row>
    <row r="82" spans="1:131" ht="26.25" customHeight="1" x14ac:dyDescent="0.2">
      <c r="A82" s="221">
        <v>15</v>
      </c>
      <c r="B82" s="910"/>
      <c r="C82" s="911"/>
      <c r="D82" s="911"/>
      <c r="E82" s="911"/>
      <c r="F82" s="911"/>
      <c r="G82" s="911"/>
      <c r="H82" s="911"/>
      <c r="I82" s="911"/>
      <c r="J82" s="911"/>
      <c r="K82" s="911"/>
      <c r="L82" s="911"/>
      <c r="M82" s="911"/>
      <c r="N82" s="911"/>
      <c r="O82" s="911"/>
      <c r="P82" s="912"/>
      <c r="Q82" s="913"/>
      <c r="R82" s="867"/>
      <c r="S82" s="867"/>
      <c r="T82" s="867"/>
      <c r="U82" s="867"/>
      <c r="V82" s="867"/>
      <c r="W82" s="867"/>
      <c r="X82" s="867"/>
      <c r="Y82" s="867"/>
      <c r="Z82" s="867"/>
      <c r="AA82" s="867"/>
      <c r="AB82" s="867"/>
      <c r="AC82" s="867"/>
      <c r="AD82" s="867"/>
      <c r="AE82" s="867"/>
      <c r="AF82" s="867"/>
      <c r="AG82" s="867"/>
      <c r="AH82" s="867"/>
      <c r="AI82" s="867"/>
      <c r="AJ82" s="867"/>
      <c r="AK82" s="867"/>
      <c r="AL82" s="867"/>
      <c r="AM82" s="867"/>
      <c r="AN82" s="867"/>
      <c r="AO82" s="867"/>
      <c r="AP82" s="867"/>
      <c r="AQ82" s="867"/>
      <c r="AR82" s="867"/>
      <c r="AS82" s="867"/>
      <c r="AT82" s="867"/>
      <c r="AU82" s="867"/>
      <c r="AV82" s="867"/>
      <c r="AW82" s="867"/>
      <c r="AX82" s="867"/>
      <c r="AY82" s="867"/>
      <c r="AZ82" s="869"/>
      <c r="BA82" s="869"/>
      <c r="BB82" s="869"/>
      <c r="BC82" s="869"/>
      <c r="BD82" s="870"/>
      <c r="BE82" s="224"/>
      <c r="BF82" s="224"/>
      <c r="BG82" s="224"/>
      <c r="BH82" s="224"/>
      <c r="BI82" s="224"/>
      <c r="BJ82" s="224"/>
      <c r="BK82" s="224"/>
      <c r="BL82" s="224"/>
      <c r="BM82" s="224"/>
      <c r="BN82" s="224"/>
      <c r="BO82" s="224"/>
      <c r="BP82" s="224"/>
      <c r="BQ82" s="221">
        <v>76</v>
      </c>
      <c r="BR82" s="226"/>
      <c r="BS82" s="896"/>
      <c r="BT82" s="897"/>
      <c r="BU82" s="897"/>
      <c r="BV82" s="897"/>
      <c r="BW82" s="897"/>
      <c r="BX82" s="897"/>
      <c r="BY82" s="897"/>
      <c r="BZ82" s="897"/>
      <c r="CA82" s="897"/>
      <c r="CB82" s="897"/>
      <c r="CC82" s="897"/>
      <c r="CD82" s="897"/>
      <c r="CE82" s="897"/>
      <c r="CF82" s="897"/>
      <c r="CG82" s="902"/>
      <c r="CH82" s="899"/>
      <c r="CI82" s="900"/>
      <c r="CJ82" s="900"/>
      <c r="CK82" s="900"/>
      <c r="CL82" s="901"/>
      <c r="CM82" s="899"/>
      <c r="CN82" s="900"/>
      <c r="CO82" s="900"/>
      <c r="CP82" s="900"/>
      <c r="CQ82" s="901"/>
      <c r="CR82" s="899"/>
      <c r="CS82" s="900"/>
      <c r="CT82" s="900"/>
      <c r="CU82" s="900"/>
      <c r="CV82" s="901"/>
      <c r="CW82" s="899"/>
      <c r="CX82" s="900"/>
      <c r="CY82" s="900"/>
      <c r="CZ82" s="900"/>
      <c r="DA82" s="901"/>
      <c r="DB82" s="899"/>
      <c r="DC82" s="900"/>
      <c r="DD82" s="900"/>
      <c r="DE82" s="900"/>
      <c r="DF82" s="901"/>
      <c r="DG82" s="899"/>
      <c r="DH82" s="900"/>
      <c r="DI82" s="900"/>
      <c r="DJ82" s="900"/>
      <c r="DK82" s="901"/>
      <c r="DL82" s="899"/>
      <c r="DM82" s="900"/>
      <c r="DN82" s="900"/>
      <c r="DO82" s="900"/>
      <c r="DP82" s="901"/>
      <c r="DQ82" s="899"/>
      <c r="DR82" s="900"/>
      <c r="DS82" s="900"/>
      <c r="DT82" s="900"/>
      <c r="DU82" s="901"/>
      <c r="DV82" s="896"/>
      <c r="DW82" s="897"/>
      <c r="DX82" s="897"/>
      <c r="DY82" s="897"/>
      <c r="DZ82" s="898"/>
      <c r="EA82" s="212"/>
    </row>
    <row r="83" spans="1:131" ht="26.25" customHeight="1" x14ac:dyDescent="0.2">
      <c r="A83" s="221">
        <v>16</v>
      </c>
      <c r="B83" s="910"/>
      <c r="C83" s="911"/>
      <c r="D83" s="911"/>
      <c r="E83" s="911"/>
      <c r="F83" s="911"/>
      <c r="G83" s="911"/>
      <c r="H83" s="911"/>
      <c r="I83" s="911"/>
      <c r="J83" s="911"/>
      <c r="K83" s="911"/>
      <c r="L83" s="911"/>
      <c r="M83" s="911"/>
      <c r="N83" s="911"/>
      <c r="O83" s="911"/>
      <c r="P83" s="912"/>
      <c r="Q83" s="913"/>
      <c r="R83" s="867"/>
      <c r="S83" s="867"/>
      <c r="T83" s="867"/>
      <c r="U83" s="867"/>
      <c r="V83" s="867"/>
      <c r="W83" s="867"/>
      <c r="X83" s="867"/>
      <c r="Y83" s="867"/>
      <c r="Z83" s="867"/>
      <c r="AA83" s="867"/>
      <c r="AB83" s="867"/>
      <c r="AC83" s="867"/>
      <c r="AD83" s="867"/>
      <c r="AE83" s="867"/>
      <c r="AF83" s="867"/>
      <c r="AG83" s="867"/>
      <c r="AH83" s="867"/>
      <c r="AI83" s="867"/>
      <c r="AJ83" s="867"/>
      <c r="AK83" s="867"/>
      <c r="AL83" s="867"/>
      <c r="AM83" s="867"/>
      <c r="AN83" s="867"/>
      <c r="AO83" s="867"/>
      <c r="AP83" s="867"/>
      <c r="AQ83" s="867"/>
      <c r="AR83" s="867"/>
      <c r="AS83" s="867"/>
      <c r="AT83" s="867"/>
      <c r="AU83" s="867"/>
      <c r="AV83" s="867"/>
      <c r="AW83" s="867"/>
      <c r="AX83" s="867"/>
      <c r="AY83" s="867"/>
      <c r="AZ83" s="869"/>
      <c r="BA83" s="869"/>
      <c r="BB83" s="869"/>
      <c r="BC83" s="869"/>
      <c r="BD83" s="870"/>
      <c r="BE83" s="224"/>
      <c r="BF83" s="224"/>
      <c r="BG83" s="224"/>
      <c r="BH83" s="224"/>
      <c r="BI83" s="224"/>
      <c r="BJ83" s="224"/>
      <c r="BK83" s="224"/>
      <c r="BL83" s="224"/>
      <c r="BM83" s="224"/>
      <c r="BN83" s="224"/>
      <c r="BO83" s="224"/>
      <c r="BP83" s="224"/>
      <c r="BQ83" s="221">
        <v>77</v>
      </c>
      <c r="BR83" s="226"/>
      <c r="BS83" s="896"/>
      <c r="BT83" s="897"/>
      <c r="BU83" s="897"/>
      <c r="BV83" s="897"/>
      <c r="BW83" s="897"/>
      <c r="BX83" s="897"/>
      <c r="BY83" s="897"/>
      <c r="BZ83" s="897"/>
      <c r="CA83" s="897"/>
      <c r="CB83" s="897"/>
      <c r="CC83" s="897"/>
      <c r="CD83" s="897"/>
      <c r="CE83" s="897"/>
      <c r="CF83" s="897"/>
      <c r="CG83" s="902"/>
      <c r="CH83" s="899"/>
      <c r="CI83" s="900"/>
      <c r="CJ83" s="900"/>
      <c r="CK83" s="900"/>
      <c r="CL83" s="901"/>
      <c r="CM83" s="899"/>
      <c r="CN83" s="900"/>
      <c r="CO83" s="900"/>
      <c r="CP83" s="900"/>
      <c r="CQ83" s="901"/>
      <c r="CR83" s="899"/>
      <c r="CS83" s="900"/>
      <c r="CT83" s="900"/>
      <c r="CU83" s="900"/>
      <c r="CV83" s="901"/>
      <c r="CW83" s="899"/>
      <c r="CX83" s="900"/>
      <c r="CY83" s="900"/>
      <c r="CZ83" s="900"/>
      <c r="DA83" s="901"/>
      <c r="DB83" s="899"/>
      <c r="DC83" s="900"/>
      <c r="DD83" s="900"/>
      <c r="DE83" s="900"/>
      <c r="DF83" s="901"/>
      <c r="DG83" s="899"/>
      <c r="DH83" s="900"/>
      <c r="DI83" s="900"/>
      <c r="DJ83" s="900"/>
      <c r="DK83" s="901"/>
      <c r="DL83" s="899"/>
      <c r="DM83" s="900"/>
      <c r="DN83" s="900"/>
      <c r="DO83" s="900"/>
      <c r="DP83" s="901"/>
      <c r="DQ83" s="899"/>
      <c r="DR83" s="900"/>
      <c r="DS83" s="900"/>
      <c r="DT83" s="900"/>
      <c r="DU83" s="901"/>
      <c r="DV83" s="896"/>
      <c r="DW83" s="897"/>
      <c r="DX83" s="897"/>
      <c r="DY83" s="897"/>
      <c r="DZ83" s="898"/>
      <c r="EA83" s="212"/>
    </row>
    <row r="84" spans="1:131" ht="26.25" customHeight="1" x14ac:dyDescent="0.2">
      <c r="A84" s="221">
        <v>17</v>
      </c>
      <c r="B84" s="910"/>
      <c r="C84" s="911"/>
      <c r="D84" s="911"/>
      <c r="E84" s="911"/>
      <c r="F84" s="911"/>
      <c r="G84" s="911"/>
      <c r="H84" s="911"/>
      <c r="I84" s="911"/>
      <c r="J84" s="911"/>
      <c r="K84" s="911"/>
      <c r="L84" s="911"/>
      <c r="M84" s="911"/>
      <c r="N84" s="911"/>
      <c r="O84" s="911"/>
      <c r="P84" s="912"/>
      <c r="Q84" s="913"/>
      <c r="R84" s="867"/>
      <c r="S84" s="867"/>
      <c r="T84" s="867"/>
      <c r="U84" s="867"/>
      <c r="V84" s="867"/>
      <c r="W84" s="867"/>
      <c r="X84" s="867"/>
      <c r="Y84" s="867"/>
      <c r="Z84" s="867"/>
      <c r="AA84" s="867"/>
      <c r="AB84" s="867"/>
      <c r="AC84" s="867"/>
      <c r="AD84" s="867"/>
      <c r="AE84" s="867"/>
      <c r="AF84" s="867"/>
      <c r="AG84" s="867"/>
      <c r="AH84" s="867"/>
      <c r="AI84" s="867"/>
      <c r="AJ84" s="867"/>
      <c r="AK84" s="867"/>
      <c r="AL84" s="867"/>
      <c r="AM84" s="867"/>
      <c r="AN84" s="867"/>
      <c r="AO84" s="867"/>
      <c r="AP84" s="867"/>
      <c r="AQ84" s="867"/>
      <c r="AR84" s="867"/>
      <c r="AS84" s="867"/>
      <c r="AT84" s="867"/>
      <c r="AU84" s="867"/>
      <c r="AV84" s="867"/>
      <c r="AW84" s="867"/>
      <c r="AX84" s="867"/>
      <c r="AY84" s="867"/>
      <c r="AZ84" s="869"/>
      <c r="BA84" s="869"/>
      <c r="BB84" s="869"/>
      <c r="BC84" s="869"/>
      <c r="BD84" s="870"/>
      <c r="BE84" s="224"/>
      <c r="BF84" s="224"/>
      <c r="BG84" s="224"/>
      <c r="BH84" s="224"/>
      <c r="BI84" s="224"/>
      <c r="BJ84" s="224"/>
      <c r="BK84" s="224"/>
      <c r="BL84" s="224"/>
      <c r="BM84" s="224"/>
      <c r="BN84" s="224"/>
      <c r="BO84" s="224"/>
      <c r="BP84" s="224"/>
      <c r="BQ84" s="221">
        <v>78</v>
      </c>
      <c r="BR84" s="226"/>
      <c r="BS84" s="896"/>
      <c r="BT84" s="897"/>
      <c r="BU84" s="897"/>
      <c r="BV84" s="897"/>
      <c r="BW84" s="897"/>
      <c r="BX84" s="897"/>
      <c r="BY84" s="897"/>
      <c r="BZ84" s="897"/>
      <c r="CA84" s="897"/>
      <c r="CB84" s="897"/>
      <c r="CC84" s="897"/>
      <c r="CD84" s="897"/>
      <c r="CE84" s="897"/>
      <c r="CF84" s="897"/>
      <c r="CG84" s="902"/>
      <c r="CH84" s="899"/>
      <c r="CI84" s="900"/>
      <c r="CJ84" s="900"/>
      <c r="CK84" s="900"/>
      <c r="CL84" s="901"/>
      <c r="CM84" s="899"/>
      <c r="CN84" s="900"/>
      <c r="CO84" s="900"/>
      <c r="CP84" s="900"/>
      <c r="CQ84" s="901"/>
      <c r="CR84" s="899"/>
      <c r="CS84" s="900"/>
      <c r="CT84" s="900"/>
      <c r="CU84" s="900"/>
      <c r="CV84" s="901"/>
      <c r="CW84" s="899"/>
      <c r="CX84" s="900"/>
      <c r="CY84" s="900"/>
      <c r="CZ84" s="900"/>
      <c r="DA84" s="901"/>
      <c r="DB84" s="899"/>
      <c r="DC84" s="900"/>
      <c r="DD84" s="900"/>
      <c r="DE84" s="900"/>
      <c r="DF84" s="901"/>
      <c r="DG84" s="899"/>
      <c r="DH84" s="900"/>
      <c r="DI84" s="900"/>
      <c r="DJ84" s="900"/>
      <c r="DK84" s="901"/>
      <c r="DL84" s="899"/>
      <c r="DM84" s="900"/>
      <c r="DN84" s="900"/>
      <c r="DO84" s="900"/>
      <c r="DP84" s="901"/>
      <c r="DQ84" s="899"/>
      <c r="DR84" s="900"/>
      <c r="DS84" s="900"/>
      <c r="DT84" s="900"/>
      <c r="DU84" s="901"/>
      <c r="DV84" s="896"/>
      <c r="DW84" s="897"/>
      <c r="DX84" s="897"/>
      <c r="DY84" s="897"/>
      <c r="DZ84" s="898"/>
      <c r="EA84" s="212"/>
    </row>
    <row r="85" spans="1:131" ht="26.25" customHeight="1" x14ac:dyDescent="0.2">
      <c r="A85" s="221">
        <v>18</v>
      </c>
      <c r="B85" s="910"/>
      <c r="C85" s="911"/>
      <c r="D85" s="911"/>
      <c r="E85" s="911"/>
      <c r="F85" s="911"/>
      <c r="G85" s="911"/>
      <c r="H85" s="911"/>
      <c r="I85" s="911"/>
      <c r="J85" s="911"/>
      <c r="K85" s="911"/>
      <c r="L85" s="911"/>
      <c r="M85" s="911"/>
      <c r="N85" s="911"/>
      <c r="O85" s="911"/>
      <c r="P85" s="912"/>
      <c r="Q85" s="913"/>
      <c r="R85" s="867"/>
      <c r="S85" s="867"/>
      <c r="T85" s="867"/>
      <c r="U85" s="867"/>
      <c r="V85" s="867"/>
      <c r="W85" s="867"/>
      <c r="X85" s="867"/>
      <c r="Y85" s="867"/>
      <c r="Z85" s="867"/>
      <c r="AA85" s="867"/>
      <c r="AB85" s="867"/>
      <c r="AC85" s="867"/>
      <c r="AD85" s="867"/>
      <c r="AE85" s="867"/>
      <c r="AF85" s="867"/>
      <c r="AG85" s="867"/>
      <c r="AH85" s="867"/>
      <c r="AI85" s="867"/>
      <c r="AJ85" s="867"/>
      <c r="AK85" s="867"/>
      <c r="AL85" s="867"/>
      <c r="AM85" s="867"/>
      <c r="AN85" s="867"/>
      <c r="AO85" s="867"/>
      <c r="AP85" s="867"/>
      <c r="AQ85" s="867"/>
      <c r="AR85" s="867"/>
      <c r="AS85" s="867"/>
      <c r="AT85" s="867"/>
      <c r="AU85" s="867"/>
      <c r="AV85" s="867"/>
      <c r="AW85" s="867"/>
      <c r="AX85" s="867"/>
      <c r="AY85" s="867"/>
      <c r="AZ85" s="869"/>
      <c r="BA85" s="869"/>
      <c r="BB85" s="869"/>
      <c r="BC85" s="869"/>
      <c r="BD85" s="870"/>
      <c r="BE85" s="224"/>
      <c r="BF85" s="224"/>
      <c r="BG85" s="224"/>
      <c r="BH85" s="224"/>
      <c r="BI85" s="224"/>
      <c r="BJ85" s="224"/>
      <c r="BK85" s="224"/>
      <c r="BL85" s="224"/>
      <c r="BM85" s="224"/>
      <c r="BN85" s="224"/>
      <c r="BO85" s="224"/>
      <c r="BP85" s="224"/>
      <c r="BQ85" s="221">
        <v>79</v>
      </c>
      <c r="BR85" s="226"/>
      <c r="BS85" s="896"/>
      <c r="BT85" s="897"/>
      <c r="BU85" s="897"/>
      <c r="BV85" s="897"/>
      <c r="BW85" s="897"/>
      <c r="BX85" s="897"/>
      <c r="BY85" s="897"/>
      <c r="BZ85" s="897"/>
      <c r="CA85" s="897"/>
      <c r="CB85" s="897"/>
      <c r="CC85" s="897"/>
      <c r="CD85" s="897"/>
      <c r="CE85" s="897"/>
      <c r="CF85" s="897"/>
      <c r="CG85" s="902"/>
      <c r="CH85" s="899"/>
      <c r="CI85" s="900"/>
      <c r="CJ85" s="900"/>
      <c r="CK85" s="900"/>
      <c r="CL85" s="901"/>
      <c r="CM85" s="899"/>
      <c r="CN85" s="900"/>
      <c r="CO85" s="900"/>
      <c r="CP85" s="900"/>
      <c r="CQ85" s="901"/>
      <c r="CR85" s="899"/>
      <c r="CS85" s="900"/>
      <c r="CT85" s="900"/>
      <c r="CU85" s="900"/>
      <c r="CV85" s="901"/>
      <c r="CW85" s="899"/>
      <c r="CX85" s="900"/>
      <c r="CY85" s="900"/>
      <c r="CZ85" s="900"/>
      <c r="DA85" s="901"/>
      <c r="DB85" s="899"/>
      <c r="DC85" s="900"/>
      <c r="DD85" s="900"/>
      <c r="DE85" s="900"/>
      <c r="DF85" s="901"/>
      <c r="DG85" s="899"/>
      <c r="DH85" s="900"/>
      <c r="DI85" s="900"/>
      <c r="DJ85" s="900"/>
      <c r="DK85" s="901"/>
      <c r="DL85" s="899"/>
      <c r="DM85" s="900"/>
      <c r="DN85" s="900"/>
      <c r="DO85" s="900"/>
      <c r="DP85" s="901"/>
      <c r="DQ85" s="899"/>
      <c r="DR85" s="900"/>
      <c r="DS85" s="900"/>
      <c r="DT85" s="900"/>
      <c r="DU85" s="901"/>
      <c r="DV85" s="896"/>
      <c r="DW85" s="897"/>
      <c r="DX85" s="897"/>
      <c r="DY85" s="897"/>
      <c r="DZ85" s="898"/>
      <c r="EA85" s="212"/>
    </row>
    <row r="86" spans="1:131" ht="26.25" customHeight="1" x14ac:dyDescent="0.2">
      <c r="A86" s="221">
        <v>19</v>
      </c>
      <c r="B86" s="910"/>
      <c r="C86" s="911"/>
      <c r="D86" s="911"/>
      <c r="E86" s="911"/>
      <c r="F86" s="911"/>
      <c r="G86" s="911"/>
      <c r="H86" s="911"/>
      <c r="I86" s="911"/>
      <c r="J86" s="911"/>
      <c r="K86" s="911"/>
      <c r="L86" s="911"/>
      <c r="M86" s="911"/>
      <c r="N86" s="911"/>
      <c r="O86" s="911"/>
      <c r="P86" s="912"/>
      <c r="Q86" s="913"/>
      <c r="R86" s="867"/>
      <c r="S86" s="867"/>
      <c r="T86" s="867"/>
      <c r="U86" s="867"/>
      <c r="V86" s="867"/>
      <c r="W86" s="867"/>
      <c r="X86" s="867"/>
      <c r="Y86" s="867"/>
      <c r="Z86" s="867"/>
      <c r="AA86" s="867"/>
      <c r="AB86" s="867"/>
      <c r="AC86" s="867"/>
      <c r="AD86" s="867"/>
      <c r="AE86" s="867"/>
      <c r="AF86" s="867"/>
      <c r="AG86" s="867"/>
      <c r="AH86" s="867"/>
      <c r="AI86" s="867"/>
      <c r="AJ86" s="867"/>
      <c r="AK86" s="867"/>
      <c r="AL86" s="867"/>
      <c r="AM86" s="867"/>
      <c r="AN86" s="867"/>
      <c r="AO86" s="867"/>
      <c r="AP86" s="867"/>
      <c r="AQ86" s="867"/>
      <c r="AR86" s="867"/>
      <c r="AS86" s="867"/>
      <c r="AT86" s="867"/>
      <c r="AU86" s="867"/>
      <c r="AV86" s="867"/>
      <c r="AW86" s="867"/>
      <c r="AX86" s="867"/>
      <c r="AY86" s="867"/>
      <c r="AZ86" s="869"/>
      <c r="BA86" s="869"/>
      <c r="BB86" s="869"/>
      <c r="BC86" s="869"/>
      <c r="BD86" s="870"/>
      <c r="BE86" s="224"/>
      <c r="BF86" s="224"/>
      <c r="BG86" s="224"/>
      <c r="BH86" s="224"/>
      <c r="BI86" s="224"/>
      <c r="BJ86" s="224"/>
      <c r="BK86" s="224"/>
      <c r="BL86" s="224"/>
      <c r="BM86" s="224"/>
      <c r="BN86" s="224"/>
      <c r="BO86" s="224"/>
      <c r="BP86" s="224"/>
      <c r="BQ86" s="221">
        <v>80</v>
      </c>
      <c r="BR86" s="226"/>
      <c r="BS86" s="896"/>
      <c r="BT86" s="897"/>
      <c r="BU86" s="897"/>
      <c r="BV86" s="897"/>
      <c r="BW86" s="897"/>
      <c r="BX86" s="897"/>
      <c r="BY86" s="897"/>
      <c r="BZ86" s="897"/>
      <c r="CA86" s="897"/>
      <c r="CB86" s="897"/>
      <c r="CC86" s="897"/>
      <c r="CD86" s="897"/>
      <c r="CE86" s="897"/>
      <c r="CF86" s="897"/>
      <c r="CG86" s="902"/>
      <c r="CH86" s="899"/>
      <c r="CI86" s="900"/>
      <c r="CJ86" s="900"/>
      <c r="CK86" s="900"/>
      <c r="CL86" s="901"/>
      <c r="CM86" s="899"/>
      <c r="CN86" s="900"/>
      <c r="CO86" s="900"/>
      <c r="CP86" s="900"/>
      <c r="CQ86" s="901"/>
      <c r="CR86" s="899"/>
      <c r="CS86" s="900"/>
      <c r="CT86" s="900"/>
      <c r="CU86" s="900"/>
      <c r="CV86" s="901"/>
      <c r="CW86" s="899"/>
      <c r="CX86" s="900"/>
      <c r="CY86" s="900"/>
      <c r="CZ86" s="900"/>
      <c r="DA86" s="901"/>
      <c r="DB86" s="899"/>
      <c r="DC86" s="900"/>
      <c r="DD86" s="900"/>
      <c r="DE86" s="900"/>
      <c r="DF86" s="901"/>
      <c r="DG86" s="899"/>
      <c r="DH86" s="900"/>
      <c r="DI86" s="900"/>
      <c r="DJ86" s="900"/>
      <c r="DK86" s="901"/>
      <c r="DL86" s="899"/>
      <c r="DM86" s="900"/>
      <c r="DN86" s="900"/>
      <c r="DO86" s="900"/>
      <c r="DP86" s="901"/>
      <c r="DQ86" s="899"/>
      <c r="DR86" s="900"/>
      <c r="DS86" s="900"/>
      <c r="DT86" s="900"/>
      <c r="DU86" s="901"/>
      <c r="DV86" s="896"/>
      <c r="DW86" s="897"/>
      <c r="DX86" s="897"/>
      <c r="DY86" s="897"/>
      <c r="DZ86" s="898"/>
      <c r="EA86" s="212"/>
    </row>
    <row r="87" spans="1:131" ht="26.25" customHeight="1" x14ac:dyDescent="0.2">
      <c r="A87" s="227">
        <v>20</v>
      </c>
      <c r="B87" s="917"/>
      <c r="C87" s="918"/>
      <c r="D87" s="918"/>
      <c r="E87" s="918"/>
      <c r="F87" s="918"/>
      <c r="G87" s="918"/>
      <c r="H87" s="918"/>
      <c r="I87" s="918"/>
      <c r="J87" s="918"/>
      <c r="K87" s="918"/>
      <c r="L87" s="918"/>
      <c r="M87" s="918"/>
      <c r="N87" s="918"/>
      <c r="O87" s="918"/>
      <c r="P87" s="919"/>
      <c r="Q87" s="920"/>
      <c r="R87" s="921"/>
      <c r="S87" s="921"/>
      <c r="T87" s="921"/>
      <c r="U87" s="921"/>
      <c r="V87" s="921"/>
      <c r="W87" s="921"/>
      <c r="X87" s="921"/>
      <c r="Y87" s="921"/>
      <c r="Z87" s="921"/>
      <c r="AA87" s="921"/>
      <c r="AB87" s="921"/>
      <c r="AC87" s="921"/>
      <c r="AD87" s="921"/>
      <c r="AE87" s="921"/>
      <c r="AF87" s="921"/>
      <c r="AG87" s="921"/>
      <c r="AH87" s="921"/>
      <c r="AI87" s="921"/>
      <c r="AJ87" s="921"/>
      <c r="AK87" s="921"/>
      <c r="AL87" s="921"/>
      <c r="AM87" s="921"/>
      <c r="AN87" s="921"/>
      <c r="AO87" s="921"/>
      <c r="AP87" s="921"/>
      <c r="AQ87" s="921"/>
      <c r="AR87" s="921"/>
      <c r="AS87" s="921"/>
      <c r="AT87" s="921"/>
      <c r="AU87" s="921"/>
      <c r="AV87" s="921"/>
      <c r="AW87" s="921"/>
      <c r="AX87" s="921"/>
      <c r="AY87" s="921"/>
      <c r="AZ87" s="922"/>
      <c r="BA87" s="922"/>
      <c r="BB87" s="922"/>
      <c r="BC87" s="922"/>
      <c r="BD87" s="923"/>
      <c r="BE87" s="224"/>
      <c r="BF87" s="224"/>
      <c r="BG87" s="224"/>
      <c r="BH87" s="224"/>
      <c r="BI87" s="224"/>
      <c r="BJ87" s="224"/>
      <c r="BK87" s="224"/>
      <c r="BL87" s="224"/>
      <c r="BM87" s="224"/>
      <c r="BN87" s="224"/>
      <c r="BO87" s="224"/>
      <c r="BP87" s="224"/>
      <c r="BQ87" s="221">
        <v>81</v>
      </c>
      <c r="BR87" s="226"/>
      <c r="BS87" s="896"/>
      <c r="BT87" s="897"/>
      <c r="BU87" s="897"/>
      <c r="BV87" s="897"/>
      <c r="BW87" s="897"/>
      <c r="BX87" s="897"/>
      <c r="BY87" s="897"/>
      <c r="BZ87" s="897"/>
      <c r="CA87" s="897"/>
      <c r="CB87" s="897"/>
      <c r="CC87" s="897"/>
      <c r="CD87" s="897"/>
      <c r="CE87" s="897"/>
      <c r="CF87" s="897"/>
      <c r="CG87" s="902"/>
      <c r="CH87" s="899"/>
      <c r="CI87" s="900"/>
      <c r="CJ87" s="900"/>
      <c r="CK87" s="900"/>
      <c r="CL87" s="901"/>
      <c r="CM87" s="899"/>
      <c r="CN87" s="900"/>
      <c r="CO87" s="900"/>
      <c r="CP87" s="900"/>
      <c r="CQ87" s="901"/>
      <c r="CR87" s="899"/>
      <c r="CS87" s="900"/>
      <c r="CT87" s="900"/>
      <c r="CU87" s="900"/>
      <c r="CV87" s="901"/>
      <c r="CW87" s="899"/>
      <c r="CX87" s="900"/>
      <c r="CY87" s="900"/>
      <c r="CZ87" s="900"/>
      <c r="DA87" s="901"/>
      <c r="DB87" s="899"/>
      <c r="DC87" s="900"/>
      <c r="DD87" s="900"/>
      <c r="DE87" s="900"/>
      <c r="DF87" s="901"/>
      <c r="DG87" s="899"/>
      <c r="DH87" s="900"/>
      <c r="DI87" s="900"/>
      <c r="DJ87" s="900"/>
      <c r="DK87" s="901"/>
      <c r="DL87" s="899"/>
      <c r="DM87" s="900"/>
      <c r="DN87" s="900"/>
      <c r="DO87" s="900"/>
      <c r="DP87" s="901"/>
      <c r="DQ87" s="899"/>
      <c r="DR87" s="900"/>
      <c r="DS87" s="900"/>
      <c r="DT87" s="900"/>
      <c r="DU87" s="901"/>
      <c r="DV87" s="896"/>
      <c r="DW87" s="897"/>
      <c r="DX87" s="897"/>
      <c r="DY87" s="897"/>
      <c r="DZ87" s="898"/>
      <c r="EA87" s="212"/>
    </row>
    <row r="88" spans="1:131" ht="26.25" customHeight="1" thickBot="1" x14ac:dyDescent="0.25">
      <c r="A88" s="223" t="s">
        <v>377</v>
      </c>
      <c r="B88" s="826" t="s">
        <v>400</v>
      </c>
      <c r="C88" s="827"/>
      <c r="D88" s="827"/>
      <c r="E88" s="827"/>
      <c r="F88" s="827"/>
      <c r="G88" s="827"/>
      <c r="H88" s="827"/>
      <c r="I88" s="827"/>
      <c r="J88" s="827"/>
      <c r="K88" s="827"/>
      <c r="L88" s="827"/>
      <c r="M88" s="827"/>
      <c r="N88" s="827"/>
      <c r="O88" s="827"/>
      <c r="P88" s="828"/>
      <c r="Q88" s="877"/>
      <c r="R88" s="878"/>
      <c r="S88" s="878"/>
      <c r="T88" s="878"/>
      <c r="U88" s="878"/>
      <c r="V88" s="878"/>
      <c r="W88" s="878"/>
      <c r="X88" s="878"/>
      <c r="Y88" s="878"/>
      <c r="Z88" s="878"/>
      <c r="AA88" s="878"/>
      <c r="AB88" s="878"/>
      <c r="AC88" s="878"/>
      <c r="AD88" s="878"/>
      <c r="AE88" s="878"/>
      <c r="AF88" s="881">
        <f>SUM(AF68:AJ87)</f>
        <v>36220</v>
      </c>
      <c r="AG88" s="881"/>
      <c r="AH88" s="881"/>
      <c r="AI88" s="881"/>
      <c r="AJ88" s="881"/>
      <c r="AK88" s="878"/>
      <c r="AL88" s="878"/>
      <c r="AM88" s="878"/>
      <c r="AN88" s="878"/>
      <c r="AO88" s="878"/>
      <c r="AP88" s="881">
        <f>SUM(AP68:AT87)</f>
        <v>3600</v>
      </c>
      <c r="AQ88" s="881"/>
      <c r="AR88" s="881"/>
      <c r="AS88" s="881"/>
      <c r="AT88" s="881"/>
      <c r="AU88" s="881">
        <f>SUM(AU68:AY87)</f>
        <v>227</v>
      </c>
      <c r="AV88" s="881"/>
      <c r="AW88" s="881"/>
      <c r="AX88" s="881"/>
      <c r="AY88" s="881"/>
      <c r="AZ88" s="886"/>
      <c r="BA88" s="886"/>
      <c r="BB88" s="886"/>
      <c r="BC88" s="886"/>
      <c r="BD88" s="887"/>
      <c r="BE88" s="224"/>
      <c r="BF88" s="224"/>
      <c r="BG88" s="224"/>
      <c r="BH88" s="224"/>
      <c r="BI88" s="224"/>
      <c r="BJ88" s="224"/>
      <c r="BK88" s="224"/>
      <c r="BL88" s="224"/>
      <c r="BM88" s="224"/>
      <c r="BN88" s="224"/>
      <c r="BO88" s="224"/>
      <c r="BP88" s="224"/>
      <c r="BQ88" s="221">
        <v>82</v>
      </c>
      <c r="BR88" s="226"/>
      <c r="BS88" s="896"/>
      <c r="BT88" s="897"/>
      <c r="BU88" s="897"/>
      <c r="BV88" s="897"/>
      <c r="BW88" s="897"/>
      <c r="BX88" s="897"/>
      <c r="BY88" s="897"/>
      <c r="BZ88" s="897"/>
      <c r="CA88" s="897"/>
      <c r="CB88" s="897"/>
      <c r="CC88" s="897"/>
      <c r="CD88" s="897"/>
      <c r="CE88" s="897"/>
      <c r="CF88" s="897"/>
      <c r="CG88" s="902"/>
      <c r="CH88" s="899"/>
      <c r="CI88" s="900"/>
      <c r="CJ88" s="900"/>
      <c r="CK88" s="900"/>
      <c r="CL88" s="901"/>
      <c r="CM88" s="899"/>
      <c r="CN88" s="900"/>
      <c r="CO88" s="900"/>
      <c r="CP88" s="900"/>
      <c r="CQ88" s="901"/>
      <c r="CR88" s="899"/>
      <c r="CS88" s="900"/>
      <c r="CT88" s="900"/>
      <c r="CU88" s="900"/>
      <c r="CV88" s="901"/>
      <c r="CW88" s="899"/>
      <c r="CX88" s="900"/>
      <c r="CY88" s="900"/>
      <c r="CZ88" s="900"/>
      <c r="DA88" s="901"/>
      <c r="DB88" s="899"/>
      <c r="DC88" s="900"/>
      <c r="DD88" s="900"/>
      <c r="DE88" s="900"/>
      <c r="DF88" s="901"/>
      <c r="DG88" s="899"/>
      <c r="DH88" s="900"/>
      <c r="DI88" s="900"/>
      <c r="DJ88" s="900"/>
      <c r="DK88" s="901"/>
      <c r="DL88" s="899"/>
      <c r="DM88" s="900"/>
      <c r="DN88" s="900"/>
      <c r="DO88" s="900"/>
      <c r="DP88" s="901"/>
      <c r="DQ88" s="899"/>
      <c r="DR88" s="900"/>
      <c r="DS88" s="900"/>
      <c r="DT88" s="900"/>
      <c r="DU88" s="901"/>
      <c r="DV88" s="896"/>
      <c r="DW88" s="897"/>
      <c r="DX88" s="897"/>
      <c r="DY88" s="897"/>
      <c r="DZ88" s="89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6"/>
      <c r="BT89" s="897"/>
      <c r="BU89" s="897"/>
      <c r="BV89" s="897"/>
      <c r="BW89" s="897"/>
      <c r="BX89" s="897"/>
      <c r="BY89" s="897"/>
      <c r="BZ89" s="897"/>
      <c r="CA89" s="897"/>
      <c r="CB89" s="897"/>
      <c r="CC89" s="897"/>
      <c r="CD89" s="897"/>
      <c r="CE89" s="897"/>
      <c r="CF89" s="897"/>
      <c r="CG89" s="902"/>
      <c r="CH89" s="899"/>
      <c r="CI89" s="900"/>
      <c r="CJ89" s="900"/>
      <c r="CK89" s="900"/>
      <c r="CL89" s="901"/>
      <c r="CM89" s="899"/>
      <c r="CN89" s="900"/>
      <c r="CO89" s="900"/>
      <c r="CP89" s="900"/>
      <c r="CQ89" s="901"/>
      <c r="CR89" s="899"/>
      <c r="CS89" s="900"/>
      <c r="CT89" s="900"/>
      <c r="CU89" s="900"/>
      <c r="CV89" s="901"/>
      <c r="CW89" s="899"/>
      <c r="CX89" s="900"/>
      <c r="CY89" s="900"/>
      <c r="CZ89" s="900"/>
      <c r="DA89" s="901"/>
      <c r="DB89" s="899"/>
      <c r="DC89" s="900"/>
      <c r="DD89" s="900"/>
      <c r="DE89" s="900"/>
      <c r="DF89" s="901"/>
      <c r="DG89" s="899"/>
      <c r="DH89" s="900"/>
      <c r="DI89" s="900"/>
      <c r="DJ89" s="900"/>
      <c r="DK89" s="901"/>
      <c r="DL89" s="899"/>
      <c r="DM89" s="900"/>
      <c r="DN89" s="900"/>
      <c r="DO89" s="900"/>
      <c r="DP89" s="901"/>
      <c r="DQ89" s="899"/>
      <c r="DR89" s="900"/>
      <c r="DS89" s="900"/>
      <c r="DT89" s="900"/>
      <c r="DU89" s="901"/>
      <c r="DV89" s="896"/>
      <c r="DW89" s="897"/>
      <c r="DX89" s="897"/>
      <c r="DY89" s="897"/>
      <c r="DZ89" s="89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6"/>
      <c r="BT90" s="897"/>
      <c r="BU90" s="897"/>
      <c r="BV90" s="897"/>
      <c r="BW90" s="897"/>
      <c r="BX90" s="897"/>
      <c r="BY90" s="897"/>
      <c r="BZ90" s="897"/>
      <c r="CA90" s="897"/>
      <c r="CB90" s="897"/>
      <c r="CC90" s="897"/>
      <c r="CD90" s="897"/>
      <c r="CE90" s="897"/>
      <c r="CF90" s="897"/>
      <c r="CG90" s="902"/>
      <c r="CH90" s="899"/>
      <c r="CI90" s="900"/>
      <c r="CJ90" s="900"/>
      <c r="CK90" s="900"/>
      <c r="CL90" s="901"/>
      <c r="CM90" s="899"/>
      <c r="CN90" s="900"/>
      <c r="CO90" s="900"/>
      <c r="CP90" s="900"/>
      <c r="CQ90" s="901"/>
      <c r="CR90" s="899"/>
      <c r="CS90" s="900"/>
      <c r="CT90" s="900"/>
      <c r="CU90" s="900"/>
      <c r="CV90" s="901"/>
      <c r="CW90" s="899"/>
      <c r="CX90" s="900"/>
      <c r="CY90" s="900"/>
      <c r="CZ90" s="900"/>
      <c r="DA90" s="901"/>
      <c r="DB90" s="899"/>
      <c r="DC90" s="900"/>
      <c r="DD90" s="900"/>
      <c r="DE90" s="900"/>
      <c r="DF90" s="901"/>
      <c r="DG90" s="899"/>
      <c r="DH90" s="900"/>
      <c r="DI90" s="900"/>
      <c r="DJ90" s="900"/>
      <c r="DK90" s="901"/>
      <c r="DL90" s="899"/>
      <c r="DM90" s="900"/>
      <c r="DN90" s="900"/>
      <c r="DO90" s="900"/>
      <c r="DP90" s="901"/>
      <c r="DQ90" s="899"/>
      <c r="DR90" s="900"/>
      <c r="DS90" s="900"/>
      <c r="DT90" s="900"/>
      <c r="DU90" s="901"/>
      <c r="DV90" s="896"/>
      <c r="DW90" s="897"/>
      <c r="DX90" s="897"/>
      <c r="DY90" s="897"/>
      <c r="DZ90" s="89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6"/>
      <c r="BT91" s="897"/>
      <c r="BU91" s="897"/>
      <c r="BV91" s="897"/>
      <c r="BW91" s="897"/>
      <c r="BX91" s="897"/>
      <c r="BY91" s="897"/>
      <c r="BZ91" s="897"/>
      <c r="CA91" s="897"/>
      <c r="CB91" s="897"/>
      <c r="CC91" s="897"/>
      <c r="CD91" s="897"/>
      <c r="CE91" s="897"/>
      <c r="CF91" s="897"/>
      <c r="CG91" s="902"/>
      <c r="CH91" s="899"/>
      <c r="CI91" s="900"/>
      <c r="CJ91" s="900"/>
      <c r="CK91" s="900"/>
      <c r="CL91" s="901"/>
      <c r="CM91" s="899"/>
      <c r="CN91" s="900"/>
      <c r="CO91" s="900"/>
      <c r="CP91" s="900"/>
      <c r="CQ91" s="901"/>
      <c r="CR91" s="899"/>
      <c r="CS91" s="900"/>
      <c r="CT91" s="900"/>
      <c r="CU91" s="900"/>
      <c r="CV91" s="901"/>
      <c r="CW91" s="899"/>
      <c r="CX91" s="900"/>
      <c r="CY91" s="900"/>
      <c r="CZ91" s="900"/>
      <c r="DA91" s="901"/>
      <c r="DB91" s="899"/>
      <c r="DC91" s="900"/>
      <c r="DD91" s="900"/>
      <c r="DE91" s="900"/>
      <c r="DF91" s="901"/>
      <c r="DG91" s="899"/>
      <c r="DH91" s="900"/>
      <c r="DI91" s="900"/>
      <c r="DJ91" s="900"/>
      <c r="DK91" s="901"/>
      <c r="DL91" s="899"/>
      <c r="DM91" s="900"/>
      <c r="DN91" s="900"/>
      <c r="DO91" s="900"/>
      <c r="DP91" s="901"/>
      <c r="DQ91" s="899"/>
      <c r="DR91" s="900"/>
      <c r="DS91" s="900"/>
      <c r="DT91" s="900"/>
      <c r="DU91" s="901"/>
      <c r="DV91" s="896"/>
      <c r="DW91" s="897"/>
      <c r="DX91" s="897"/>
      <c r="DY91" s="897"/>
      <c r="DZ91" s="89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6"/>
      <c r="BT92" s="897"/>
      <c r="BU92" s="897"/>
      <c r="BV92" s="897"/>
      <c r="BW92" s="897"/>
      <c r="BX92" s="897"/>
      <c r="BY92" s="897"/>
      <c r="BZ92" s="897"/>
      <c r="CA92" s="897"/>
      <c r="CB92" s="897"/>
      <c r="CC92" s="897"/>
      <c r="CD92" s="897"/>
      <c r="CE92" s="897"/>
      <c r="CF92" s="897"/>
      <c r="CG92" s="902"/>
      <c r="CH92" s="899"/>
      <c r="CI92" s="900"/>
      <c r="CJ92" s="900"/>
      <c r="CK92" s="900"/>
      <c r="CL92" s="901"/>
      <c r="CM92" s="899"/>
      <c r="CN92" s="900"/>
      <c r="CO92" s="900"/>
      <c r="CP92" s="900"/>
      <c r="CQ92" s="901"/>
      <c r="CR92" s="899"/>
      <c r="CS92" s="900"/>
      <c r="CT92" s="900"/>
      <c r="CU92" s="900"/>
      <c r="CV92" s="901"/>
      <c r="CW92" s="899"/>
      <c r="CX92" s="900"/>
      <c r="CY92" s="900"/>
      <c r="CZ92" s="900"/>
      <c r="DA92" s="901"/>
      <c r="DB92" s="899"/>
      <c r="DC92" s="900"/>
      <c r="DD92" s="900"/>
      <c r="DE92" s="900"/>
      <c r="DF92" s="901"/>
      <c r="DG92" s="899"/>
      <c r="DH92" s="900"/>
      <c r="DI92" s="900"/>
      <c r="DJ92" s="900"/>
      <c r="DK92" s="901"/>
      <c r="DL92" s="899"/>
      <c r="DM92" s="900"/>
      <c r="DN92" s="900"/>
      <c r="DO92" s="900"/>
      <c r="DP92" s="901"/>
      <c r="DQ92" s="899"/>
      <c r="DR92" s="900"/>
      <c r="DS92" s="900"/>
      <c r="DT92" s="900"/>
      <c r="DU92" s="901"/>
      <c r="DV92" s="896"/>
      <c r="DW92" s="897"/>
      <c r="DX92" s="897"/>
      <c r="DY92" s="897"/>
      <c r="DZ92" s="89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6"/>
      <c r="BT93" s="897"/>
      <c r="BU93" s="897"/>
      <c r="BV93" s="897"/>
      <c r="BW93" s="897"/>
      <c r="BX93" s="897"/>
      <c r="BY93" s="897"/>
      <c r="BZ93" s="897"/>
      <c r="CA93" s="897"/>
      <c r="CB93" s="897"/>
      <c r="CC93" s="897"/>
      <c r="CD93" s="897"/>
      <c r="CE93" s="897"/>
      <c r="CF93" s="897"/>
      <c r="CG93" s="902"/>
      <c r="CH93" s="899"/>
      <c r="CI93" s="900"/>
      <c r="CJ93" s="900"/>
      <c r="CK93" s="900"/>
      <c r="CL93" s="901"/>
      <c r="CM93" s="899"/>
      <c r="CN93" s="900"/>
      <c r="CO93" s="900"/>
      <c r="CP93" s="900"/>
      <c r="CQ93" s="901"/>
      <c r="CR93" s="899"/>
      <c r="CS93" s="900"/>
      <c r="CT93" s="900"/>
      <c r="CU93" s="900"/>
      <c r="CV93" s="901"/>
      <c r="CW93" s="899"/>
      <c r="CX93" s="900"/>
      <c r="CY93" s="900"/>
      <c r="CZ93" s="900"/>
      <c r="DA93" s="901"/>
      <c r="DB93" s="899"/>
      <c r="DC93" s="900"/>
      <c r="DD93" s="900"/>
      <c r="DE93" s="900"/>
      <c r="DF93" s="901"/>
      <c r="DG93" s="899"/>
      <c r="DH93" s="900"/>
      <c r="DI93" s="900"/>
      <c r="DJ93" s="900"/>
      <c r="DK93" s="901"/>
      <c r="DL93" s="899"/>
      <c r="DM93" s="900"/>
      <c r="DN93" s="900"/>
      <c r="DO93" s="900"/>
      <c r="DP93" s="901"/>
      <c r="DQ93" s="899"/>
      <c r="DR93" s="900"/>
      <c r="DS93" s="900"/>
      <c r="DT93" s="900"/>
      <c r="DU93" s="901"/>
      <c r="DV93" s="896"/>
      <c r="DW93" s="897"/>
      <c r="DX93" s="897"/>
      <c r="DY93" s="897"/>
      <c r="DZ93" s="89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6"/>
      <c r="BT94" s="897"/>
      <c r="BU94" s="897"/>
      <c r="BV94" s="897"/>
      <c r="BW94" s="897"/>
      <c r="BX94" s="897"/>
      <c r="BY94" s="897"/>
      <c r="BZ94" s="897"/>
      <c r="CA94" s="897"/>
      <c r="CB94" s="897"/>
      <c r="CC94" s="897"/>
      <c r="CD94" s="897"/>
      <c r="CE94" s="897"/>
      <c r="CF94" s="897"/>
      <c r="CG94" s="902"/>
      <c r="CH94" s="899"/>
      <c r="CI94" s="900"/>
      <c r="CJ94" s="900"/>
      <c r="CK94" s="900"/>
      <c r="CL94" s="901"/>
      <c r="CM94" s="899"/>
      <c r="CN94" s="900"/>
      <c r="CO94" s="900"/>
      <c r="CP94" s="900"/>
      <c r="CQ94" s="901"/>
      <c r="CR94" s="899"/>
      <c r="CS94" s="900"/>
      <c r="CT94" s="900"/>
      <c r="CU94" s="900"/>
      <c r="CV94" s="901"/>
      <c r="CW94" s="899"/>
      <c r="CX94" s="900"/>
      <c r="CY94" s="900"/>
      <c r="CZ94" s="900"/>
      <c r="DA94" s="901"/>
      <c r="DB94" s="899"/>
      <c r="DC94" s="900"/>
      <c r="DD94" s="900"/>
      <c r="DE94" s="900"/>
      <c r="DF94" s="901"/>
      <c r="DG94" s="899"/>
      <c r="DH94" s="900"/>
      <c r="DI94" s="900"/>
      <c r="DJ94" s="900"/>
      <c r="DK94" s="901"/>
      <c r="DL94" s="899"/>
      <c r="DM94" s="900"/>
      <c r="DN94" s="900"/>
      <c r="DO94" s="900"/>
      <c r="DP94" s="901"/>
      <c r="DQ94" s="899"/>
      <c r="DR94" s="900"/>
      <c r="DS94" s="900"/>
      <c r="DT94" s="900"/>
      <c r="DU94" s="901"/>
      <c r="DV94" s="896"/>
      <c r="DW94" s="897"/>
      <c r="DX94" s="897"/>
      <c r="DY94" s="897"/>
      <c r="DZ94" s="89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6"/>
      <c r="BT95" s="897"/>
      <c r="BU95" s="897"/>
      <c r="BV95" s="897"/>
      <c r="BW95" s="897"/>
      <c r="BX95" s="897"/>
      <c r="BY95" s="897"/>
      <c r="BZ95" s="897"/>
      <c r="CA95" s="897"/>
      <c r="CB95" s="897"/>
      <c r="CC95" s="897"/>
      <c r="CD95" s="897"/>
      <c r="CE95" s="897"/>
      <c r="CF95" s="897"/>
      <c r="CG95" s="902"/>
      <c r="CH95" s="899"/>
      <c r="CI95" s="900"/>
      <c r="CJ95" s="900"/>
      <c r="CK95" s="900"/>
      <c r="CL95" s="901"/>
      <c r="CM95" s="899"/>
      <c r="CN95" s="900"/>
      <c r="CO95" s="900"/>
      <c r="CP95" s="900"/>
      <c r="CQ95" s="901"/>
      <c r="CR95" s="899"/>
      <c r="CS95" s="900"/>
      <c r="CT95" s="900"/>
      <c r="CU95" s="900"/>
      <c r="CV95" s="901"/>
      <c r="CW95" s="899"/>
      <c r="CX95" s="900"/>
      <c r="CY95" s="900"/>
      <c r="CZ95" s="900"/>
      <c r="DA95" s="901"/>
      <c r="DB95" s="899"/>
      <c r="DC95" s="900"/>
      <c r="DD95" s="900"/>
      <c r="DE95" s="900"/>
      <c r="DF95" s="901"/>
      <c r="DG95" s="899"/>
      <c r="DH95" s="900"/>
      <c r="DI95" s="900"/>
      <c r="DJ95" s="900"/>
      <c r="DK95" s="901"/>
      <c r="DL95" s="899"/>
      <c r="DM95" s="900"/>
      <c r="DN95" s="900"/>
      <c r="DO95" s="900"/>
      <c r="DP95" s="901"/>
      <c r="DQ95" s="899"/>
      <c r="DR95" s="900"/>
      <c r="DS95" s="900"/>
      <c r="DT95" s="900"/>
      <c r="DU95" s="901"/>
      <c r="DV95" s="896"/>
      <c r="DW95" s="897"/>
      <c r="DX95" s="897"/>
      <c r="DY95" s="897"/>
      <c r="DZ95" s="89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6"/>
      <c r="BT96" s="897"/>
      <c r="BU96" s="897"/>
      <c r="BV96" s="897"/>
      <c r="BW96" s="897"/>
      <c r="BX96" s="897"/>
      <c r="BY96" s="897"/>
      <c r="BZ96" s="897"/>
      <c r="CA96" s="897"/>
      <c r="CB96" s="897"/>
      <c r="CC96" s="897"/>
      <c r="CD96" s="897"/>
      <c r="CE96" s="897"/>
      <c r="CF96" s="897"/>
      <c r="CG96" s="902"/>
      <c r="CH96" s="899"/>
      <c r="CI96" s="900"/>
      <c r="CJ96" s="900"/>
      <c r="CK96" s="900"/>
      <c r="CL96" s="901"/>
      <c r="CM96" s="899"/>
      <c r="CN96" s="900"/>
      <c r="CO96" s="900"/>
      <c r="CP96" s="900"/>
      <c r="CQ96" s="901"/>
      <c r="CR96" s="899"/>
      <c r="CS96" s="900"/>
      <c r="CT96" s="900"/>
      <c r="CU96" s="900"/>
      <c r="CV96" s="901"/>
      <c r="CW96" s="899"/>
      <c r="CX96" s="900"/>
      <c r="CY96" s="900"/>
      <c r="CZ96" s="900"/>
      <c r="DA96" s="901"/>
      <c r="DB96" s="899"/>
      <c r="DC96" s="900"/>
      <c r="DD96" s="900"/>
      <c r="DE96" s="900"/>
      <c r="DF96" s="901"/>
      <c r="DG96" s="899"/>
      <c r="DH96" s="900"/>
      <c r="DI96" s="900"/>
      <c r="DJ96" s="900"/>
      <c r="DK96" s="901"/>
      <c r="DL96" s="899"/>
      <c r="DM96" s="900"/>
      <c r="DN96" s="900"/>
      <c r="DO96" s="900"/>
      <c r="DP96" s="901"/>
      <c r="DQ96" s="899"/>
      <c r="DR96" s="900"/>
      <c r="DS96" s="900"/>
      <c r="DT96" s="900"/>
      <c r="DU96" s="901"/>
      <c r="DV96" s="896"/>
      <c r="DW96" s="897"/>
      <c r="DX96" s="897"/>
      <c r="DY96" s="897"/>
      <c r="DZ96" s="89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6"/>
      <c r="BT97" s="897"/>
      <c r="BU97" s="897"/>
      <c r="BV97" s="897"/>
      <c r="BW97" s="897"/>
      <c r="BX97" s="897"/>
      <c r="BY97" s="897"/>
      <c r="BZ97" s="897"/>
      <c r="CA97" s="897"/>
      <c r="CB97" s="897"/>
      <c r="CC97" s="897"/>
      <c r="CD97" s="897"/>
      <c r="CE97" s="897"/>
      <c r="CF97" s="897"/>
      <c r="CG97" s="902"/>
      <c r="CH97" s="899"/>
      <c r="CI97" s="900"/>
      <c r="CJ97" s="900"/>
      <c r="CK97" s="900"/>
      <c r="CL97" s="901"/>
      <c r="CM97" s="899"/>
      <c r="CN97" s="900"/>
      <c r="CO97" s="900"/>
      <c r="CP97" s="900"/>
      <c r="CQ97" s="901"/>
      <c r="CR97" s="899"/>
      <c r="CS97" s="900"/>
      <c r="CT97" s="900"/>
      <c r="CU97" s="900"/>
      <c r="CV97" s="901"/>
      <c r="CW97" s="899"/>
      <c r="CX97" s="900"/>
      <c r="CY97" s="900"/>
      <c r="CZ97" s="900"/>
      <c r="DA97" s="901"/>
      <c r="DB97" s="899"/>
      <c r="DC97" s="900"/>
      <c r="DD97" s="900"/>
      <c r="DE97" s="900"/>
      <c r="DF97" s="901"/>
      <c r="DG97" s="899"/>
      <c r="DH97" s="900"/>
      <c r="DI97" s="900"/>
      <c r="DJ97" s="900"/>
      <c r="DK97" s="901"/>
      <c r="DL97" s="899"/>
      <c r="DM97" s="900"/>
      <c r="DN97" s="900"/>
      <c r="DO97" s="900"/>
      <c r="DP97" s="901"/>
      <c r="DQ97" s="899"/>
      <c r="DR97" s="900"/>
      <c r="DS97" s="900"/>
      <c r="DT97" s="900"/>
      <c r="DU97" s="901"/>
      <c r="DV97" s="896"/>
      <c r="DW97" s="897"/>
      <c r="DX97" s="897"/>
      <c r="DY97" s="897"/>
      <c r="DZ97" s="89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6"/>
      <c r="BT98" s="897"/>
      <c r="BU98" s="897"/>
      <c r="BV98" s="897"/>
      <c r="BW98" s="897"/>
      <c r="BX98" s="897"/>
      <c r="BY98" s="897"/>
      <c r="BZ98" s="897"/>
      <c r="CA98" s="897"/>
      <c r="CB98" s="897"/>
      <c r="CC98" s="897"/>
      <c r="CD98" s="897"/>
      <c r="CE98" s="897"/>
      <c r="CF98" s="897"/>
      <c r="CG98" s="902"/>
      <c r="CH98" s="899"/>
      <c r="CI98" s="900"/>
      <c r="CJ98" s="900"/>
      <c r="CK98" s="900"/>
      <c r="CL98" s="901"/>
      <c r="CM98" s="899"/>
      <c r="CN98" s="900"/>
      <c r="CO98" s="900"/>
      <c r="CP98" s="900"/>
      <c r="CQ98" s="901"/>
      <c r="CR98" s="899"/>
      <c r="CS98" s="900"/>
      <c r="CT98" s="900"/>
      <c r="CU98" s="900"/>
      <c r="CV98" s="901"/>
      <c r="CW98" s="899"/>
      <c r="CX98" s="900"/>
      <c r="CY98" s="900"/>
      <c r="CZ98" s="900"/>
      <c r="DA98" s="901"/>
      <c r="DB98" s="899"/>
      <c r="DC98" s="900"/>
      <c r="DD98" s="900"/>
      <c r="DE98" s="900"/>
      <c r="DF98" s="901"/>
      <c r="DG98" s="899"/>
      <c r="DH98" s="900"/>
      <c r="DI98" s="900"/>
      <c r="DJ98" s="900"/>
      <c r="DK98" s="901"/>
      <c r="DL98" s="899"/>
      <c r="DM98" s="900"/>
      <c r="DN98" s="900"/>
      <c r="DO98" s="900"/>
      <c r="DP98" s="901"/>
      <c r="DQ98" s="899"/>
      <c r="DR98" s="900"/>
      <c r="DS98" s="900"/>
      <c r="DT98" s="900"/>
      <c r="DU98" s="901"/>
      <c r="DV98" s="896"/>
      <c r="DW98" s="897"/>
      <c r="DX98" s="897"/>
      <c r="DY98" s="897"/>
      <c r="DZ98" s="89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6"/>
      <c r="BT99" s="897"/>
      <c r="BU99" s="897"/>
      <c r="BV99" s="897"/>
      <c r="BW99" s="897"/>
      <c r="BX99" s="897"/>
      <c r="BY99" s="897"/>
      <c r="BZ99" s="897"/>
      <c r="CA99" s="897"/>
      <c r="CB99" s="897"/>
      <c r="CC99" s="897"/>
      <c r="CD99" s="897"/>
      <c r="CE99" s="897"/>
      <c r="CF99" s="897"/>
      <c r="CG99" s="902"/>
      <c r="CH99" s="899"/>
      <c r="CI99" s="900"/>
      <c r="CJ99" s="900"/>
      <c r="CK99" s="900"/>
      <c r="CL99" s="901"/>
      <c r="CM99" s="899"/>
      <c r="CN99" s="900"/>
      <c r="CO99" s="900"/>
      <c r="CP99" s="900"/>
      <c r="CQ99" s="901"/>
      <c r="CR99" s="899"/>
      <c r="CS99" s="900"/>
      <c r="CT99" s="900"/>
      <c r="CU99" s="900"/>
      <c r="CV99" s="901"/>
      <c r="CW99" s="899"/>
      <c r="CX99" s="900"/>
      <c r="CY99" s="900"/>
      <c r="CZ99" s="900"/>
      <c r="DA99" s="901"/>
      <c r="DB99" s="899"/>
      <c r="DC99" s="900"/>
      <c r="DD99" s="900"/>
      <c r="DE99" s="900"/>
      <c r="DF99" s="901"/>
      <c r="DG99" s="899"/>
      <c r="DH99" s="900"/>
      <c r="DI99" s="900"/>
      <c r="DJ99" s="900"/>
      <c r="DK99" s="901"/>
      <c r="DL99" s="899"/>
      <c r="DM99" s="900"/>
      <c r="DN99" s="900"/>
      <c r="DO99" s="900"/>
      <c r="DP99" s="901"/>
      <c r="DQ99" s="899"/>
      <c r="DR99" s="900"/>
      <c r="DS99" s="900"/>
      <c r="DT99" s="900"/>
      <c r="DU99" s="901"/>
      <c r="DV99" s="896"/>
      <c r="DW99" s="897"/>
      <c r="DX99" s="897"/>
      <c r="DY99" s="897"/>
      <c r="DZ99" s="89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6"/>
      <c r="BT100" s="897"/>
      <c r="BU100" s="897"/>
      <c r="BV100" s="897"/>
      <c r="BW100" s="897"/>
      <c r="BX100" s="897"/>
      <c r="BY100" s="897"/>
      <c r="BZ100" s="897"/>
      <c r="CA100" s="897"/>
      <c r="CB100" s="897"/>
      <c r="CC100" s="897"/>
      <c r="CD100" s="897"/>
      <c r="CE100" s="897"/>
      <c r="CF100" s="897"/>
      <c r="CG100" s="902"/>
      <c r="CH100" s="899"/>
      <c r="CI100" s="900"/>
      <c r="CJ100" s="900"/>
      <c r="CK100" s="900"/>
      <c r="CL100" s="901"/>
      <c r="CM100" s="899"/>
      <c r="CN100" s="900"/>
      <c r="CO100" s="900"/>
      <c r="CP100" s="900"/>
      <c r="CQ100" s="901"/>
      <c r="CR100" s="899"/>
      <c r="CS100" s="900"/>
      <c r="CT100" s="900"/>
      <c r="CU100" s="900"/>
      <c r="CV100" s="901"/>
      <c r="CW100" s="899"/>
      <c r="CX100" s="900"/>
      <c r="CY100" s="900"/>
      <c r="CZ100" s="900"/>
      <c r="DA100" s="901"/>
      <c r="DB100" s="899"/>
      <c r="DC100" s="900"/>
      <c r="DD100" s="900"/>
      <c r="DE100" s="900"/>
      <c r="DF100" s="901"/>
      <c r="DG100" s="899"/>
      <c r="DH100" s="900"/>
      <c r="DI100" s="900"/>
      <c r="DJ100" s="900"/>
      <c r="DK100" s="901"/>
      <c r="DL100" s="899"/>
      <c r="DM100" s="900"/>
      <c r="DN100" s="900"/>
      <c r="DO100" s="900"/>
      <c r="DP100" s="901"/>
      <c r="DQ100" s="899"/>
      <c r="DR100" s="900"/>
      <c r="DS100" s="900"/>
      <c r="DT100" s="900"/>
      <c r="DU100" s="901"/>
      <c r="DV100" s="896"/>
      <c r="DW100" s="897"/>
      <c r="DX100" s="897"/>
      <c r="DY100" s="897"/>
      <c r="DZ100" s="89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6"/>
      <c r="BT101" s="897"/>
      <c r="BU101" s="897"/>
      <c r="BV101" s="897"/>
      <c r="BW101" s="897"/>
      <c r="BX101" s="897"/>
      <c r="BY101" s="897"/>
      <c r="BZ101" s="897"/>
      <c r="CA101" s="897"/>
      <c r="CB101" s="897"/>
      <c r="CC101" s="897"/>
      <c r="CD101" s="897"/>
      <c r="CE101" s="897"/>
      <c r="CF101" s="897"/>
      <c r="CG101" s="902"/>
      <c r="CH101" s="899"/>
      <c r="CI101" s="900"/>
      <c r="CJ101" s="900"/>
      <c r="CK101" s="900"/>
      <c r="CL101" s="901"/>
      <c r="CM101" s="899"/>
      <c r="CN101" s="900"/>
      <c r="CO101" s="900"/>
      <c r="CP101" s="900"/>
      <c r="CQ101" s="901"/>
      <c r="CR101" s="899"/>
      <c r="CS101" s="900"/>
      <c r="CT101" s="900"/>
      <c r="CU101" s="900"/>
      <c r="CV101" s="901"/>
      <c r="CW101" s="899"/>
      <c r="CX101" s="900"/>
      <c r="CY101" s="900"/>
      <c r="CZ101" s="900"/>
      <c r="DA101" s="901"/>
      <c r="DB101" s="899"/>
      <c r="DC101" s="900"/>
      <c r="DD101" s="900"/>
      <c r="DE101" s="900"/>
      <c r="DF101" s="901"/>
      <c r="DG101" s="899"/>
      <c r="DH101" s="900"/>
      <c r="DI101" s="900"/>
      <c r="DJ101" s="900"/>
      <c r="DK101" s="901"/>
      <c r="DL101" s="899"/>
      <c r="DM101" s="900"/>
      <c r="DN101" s="900"/>
      <c r="DO101" s="900"/>
      <c r="DP101" s="901"/>
      <c r="DQ101" s="899"/>
      <c r="DR101" s="900"/>
      <c r="DS101" s="900"/>
      <c r="DT101" s="900"/>
      <c r="DU101" s="901"/>
      <c r="DV101" s="896"/>
      <c r="DW101" s="897"/>
      <c r="DX101" s="897"/>
      <c r="DY101" s="897"/>
      <c r="DZ101" s="89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26" t="s">
        <v>401</v>
      </c>
      <c r="BS102" s="827"/>
      <c r="BT102" s="827"/>
      <c r="BU102" s="827"/>
      <c r="BV102" s="827"/>
      <c r="BW102" s="827"/>
      <c r="BX102" s="827"/>
      <c r="BY102" s="827"/>
      <c r="BZ102" s="827"/>
      <c r="CA102" s="827"/>
      <c r="CB102" s="827"/>
      <c r="CC102" s="827"/>
      <c r="CD102" s="827"/>
      <c r="CE102" s="827"/>
      <c r="CF102" s="827"/>
      <c r="CG102" s="828"/>
      <c r="CH102" s="924"/>
      <c r="CI102" s="925"/>
      <c r="CJ102" s="925"/>
      <c r="CK102" s="925"/>
      <c r="CL102" s="926"/>
      <c r="CM102" s="924"/>
      <c r="CN102" s="925"/>
      <c r="CO102" s="925"/>
      <c r="CP102" s="925"/>
      <c r="CQ102" s="926"/>
      <c r="CR102" s="927">
        <v>9</v>
      </c>
      <c r="CS102" s="889"/>
      <c r="CT102" s="889"/>
      <c r="CU102" s="889"/>
      <c r="CV102" s="928"/>
      <c r="CW102" s="927" t="s">
        <v>545</v>
      </c>
      <c r="CX102" s="889"/>
      <c r="CY102" s="889"/>
      <c r="CZ102" s="889"/>
      <c r="DA102" s="928"/>
      <c r="DB102" s="927">
        <v>484</v>
      </c>
      <c r="DC102" s="889"/>
      <c r="DD102" s="889"/>
      <c r="DE102" s="889"/>
      <c r="DF102" s="928"/>
      <c r="DG102" s="927" t="s">
        <v>545</v>
      </c>
      <c r="DH102" s="889"/>
      <c r="DI102" s="889"/>
      <c r="DJ102" s="889"/>
      <c r="DK102" s="928"/>
      <c r="DL102" s="927" t="s">
        <v>545</v>
      </c>
      <c r="DM102" s="889"/>
      <c r="DN102" s="889"/>
      <c r="DO102" s="889"/>
      <c r="DP102" s="928"/>
      <c r="DQ102" s="927" t="s">
        <v>545</v>
      </c>
      <c r="DR102" s="889"/>
      <c r="DS102" s="889"/>
      <c r="DT102" s="889"/>
      <c r="DU102" s="928"/>
      <c r="DV102" s="826"/>
      <c r="DW102" s="827"/>
      <c r="DX102" s="827"/>
      <c r="DY102" s="827"/>
      <c r="DZ102" s="95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2" t="s">
        <v>402</v>
      </c>
      <c r="BR103" s="952"/>
      <c r="BS103" s="952"/>
      <c r="BT103" s="952"/>
      <c r="BU103" s="952"/>
      <c r="BV103" s="952"/>
      <c r="BW103" s="952"/>
      <c r="BX103" s="952"/>
      <c r="BY103" s="952"/>
      <c r="BZ103" s="952"/>
      <c r="CA103" s="952"/>
      <c r="CB103" s="952"/>
      <c r="CC103" s="952"/>
      <c r="CD103" s="952"/>
      <c r="CE103" s="952"/>
      <c r="CF103" s="952"/>
      <c r="CG103" s="952"/>
      <c r="CH103" s="952"/>
      <c r="CI103" s="952"/>
      <c r="CJ103" s="952"/>
      <c r="CK103" s="952"/>
      <c r="CL103" s="952"/>
      <c r="CM103" s="952"/>
      <c r="CN103" s="952"/>
      <c r="CO103" s="952"/>
      <c r="CP103" s="952"/>
      <c r="CQ103" s="952"/>
      <c r="CR103" s="952"/>
      <c r="CS103" s="952"/>
      <c r="CT103" s="952"/>
      <c r="CU103" s="952"/>
      <c r="CV103" s="952"/>
      <c r="CW103" s="952"/>
      <c r="CX103" s="952"/>
      <c r="CY103" s="952"/>
      <c r="CZ103" s="952"/>
      <c r="DA103" s="952"/>
      <c r="DB103" s="952"/>
      <c r="DC103" s="952"/>
      <c r="DD103" s="952"/>
      <c r="DE103" s="952"/>
      <c r="DF103" s="952"/>
      <c r="DG103" s="952"/>
      <c r="DH103" s="952"/>
      <c r="DI103" s="952"/>
      <c r="DJ103" s="952"/>
      <c r="DK103" s="952"/>
      <c r="DL103" s="952"/>
      <c r="DM103" s="952"/>
      <c r="DN103" s="952"/>
      <c r="DO103" s="952"/>
      <c r="DP103" s="952"/>
      <c r="DQ103" s="952"/>
      <c r="DR103" s="952"/>
      <c r="DS103" s="952"/>
      <c r="DT103" s="952"/>
      <c r="DU103" s="952"/>
      <c r="DV103" s="952"/>
      <c r="DW103" s="952"/>
      <c r="DX103" s="952"/>
      <c r="DY103" s="952"/>
      <c r="DZ103" s="95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3" t="s">
        <v>403</v>
      </c>
      <c r="BR104" s="953"/>
      <c r="BS104" s="953"/>
      <c r="BT104" s="953"/>
      <c r="BU104" s="953"/>
      <c r="BV104" s="953"/>
      <c r="BW104" s="953"/>
      <c r="BX104" s="953"/>
      <c r="BY104" s="953"/>
      <c r="BZ104" s="953"/>
      <c r="CA104" s="953"/>
      <c r="CB104" s="953"/>
      <c r="CC104" s="953"/>
      <c r="CD104" s="953"/>
      <c r="CE104" s="953"/>
      <c r="CF104" s="953"/>
      <c r="CG104" s="953"/>
      <c r="CH104" s="953"/>
      <c r="CI104" s="953"/>
      <c r="CJ104" s="953"/>
      <c r="CK104" s="953"/>
      <c r="CL104" s="953"/>
      <c r="CM104" s="953"/>
      <c r="CN104" s="953"/>
      <c r="CO104" s="953"/>
      <c r="CP104" s="953"/>
      <c r="CQ104" s="953"/>
      <c r="CR104" s="953"/>
      <c r="CS104" s="953"/>
      <c r="CT104" s="953"/>
      <c r="CU104" s="953"/>
      <c r="CV104" s="953"/>
      <c r="CW104" s="953"/>
      <c r="CX104" s="953"/>
      <c r="CY104" s="953"/>
      <c r="CZ104" s="953"/>
      <c r="DA104" s="953"/>
      <c r="DB104" s="953"/>
      <c r="DC104" s="953"/>
      <c r="DD104" s="953"/>
      <c r="DE104" s="953"/>
      <c r="DF104" s="953"/>
      <c r="DG104" s="953"/>
      <c r="DH104" s="953"/>
      <c r="DI104" s="953"/>
      <c r="DJ104" s="953"/>
      <c r="DK104" s="953"/>
      <c r="DL104" s="953"/>
      <c r="DM104" s="953"/>
      <c r="DN104" s="953"/>
      <c r="DO104" s="953"/>
      <c r="DP104" s="953"/>
      <c r="DQ104" s="953"/>
      <c r="DR104" s="953"/>
      <c r="DS104" s="953"/>
      <c r="DT104" s="953"/>
      <c r="DU104" s="953"/>
      <c r="DV104" s="953"/>
      <c r="DW104" s="953"/>
      <c r="DX104" s="953"/>
      <c r="DY104" s="953"/>
      <c r="DZ104" s="95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4" t="s">
        <v>406</v>
      </c>
      <c r="B108" s="955"/>
      <c r="C108" s="955"/>
      <c r="D108" s="955"/>
      <c r="E108" s="955"/>
      <c r="F108" s="955"/>
      <c r="G108" s="955"/>
      <c r="H108" s="955"/>
      <c r="I108" s="955"/>
      <c r="J108" s="955"/>
      <c r="K108" s="955"/>
      <c r="L108" s="955"/>
      <c r="M108" s="955"/>
      <c r="N108" s="955"/>
      <c r="O108" s="955"/>
      <c r="P108" s="955"/>
      <c r="Q108" s="955"/>
      <c r="R108" s="955"/>
      <c r="S108" s="955"/>
      <c r="T108" s="955"/>
      <c r="U108" s="955"/>
      <c r="V108" s="955"/>
      <c r="W108" s="955"/>
      <c r="X108" s="955"/>
      <c r="Y108" s="955"/>
      <c r="Z108" s="955"/>
      <c r="AA108" s="955"/>
      <c r="AB108" s="955"/>
      <c r="AC108" s="955"/>
      <c r="AD108" s="955"/>
      <c r="AE108" s="955"/>
      <c r="AF108" s="955"/>
      <c r="AG108" s="955"/>
      <c r="AH108" s="955"/>
      <c r="AI108" s="955"/>
      <c r="AJ108" s="955"/>
      <c r="AK108" s="955"/>
      <c r="AL108" s="955"/>
      <c r="AM108" s="955"/>
      <c r="AN108" s="955"/>
      <c r="AO108" s="955"/>
      <c r="AP108" s="955"/>
      <c r="AQ108" s="955"/>
      <c r="AR108" s="955"/>
      <c r="AS108" s="955"/>
      <c r="AT108" s="956"/>
      <c r="AU108" s="954" t="s">
        <v>407</v>
      </c>
      <c r="AV108" s="955"/>
      <c r="AW108" s="955"/>
      <c r="AX108" s="955"/>
      <c r="AY108" s="955"/>
      <c r="AZ108" s="955"/>
      <c r="BA108" s="955"/>
      <c r="BB108" s="955"/>
      <c r="BC108" s="955"/>
      <c r="BD108" s="955"/>
      <c r="BE108" s="955"/>
      <c r="BF108" s="955"/>
      <c r="BG108" s="955"/>
      <c r="BH108" s="955"/>
      <c r="BI108" s="955"/>
      <c r="BJ108" s="955"/>
      <c r="BK108" s="955"/>
      <c r="BL108" s="955"/>
      <c r="BM108" s="955"/>
      <c r="BN108" s="955"/>
      <c r="BO108" s="955"/>
      <c r="BP108" s="955"/>
      <c r="BQ108" s="955"/>
      <c r="BR108" s="955"/>
      <c r="BS108" s="955"/>
      <c r="BT108" s="955"/>
      <c r="BU108" s="955"/>
      <c r="BV108" s="955"/>
      <c r="BW108" s="955"/>
      <c r="BX108" s="955"/>
      <c r="BY108" s="955"/>
      <c r="BZ108" s="955"/>
      <c r="CA108" s="955"/>
      <c r="CB108" s="955"/>
      <c r="CC108" s="955"/>
      <c r="CD108" s="955"/>
      <c r="CE108" s="955"/>
      <c r="CF108" s="955"/>
      <c r="CG108" s="955"/>
      <c r="CH108" s="955"/>
      <c r="CI108" s="955"/>
      <c r="CJ108" s="955"/>
      <c r="CK108" s="955"/>
      <c r="CL108" s="955"/>
      <c r="CM108" s="955"/>
      <c r="CN108" s="955"/>
      <c r="CO108" s="955"/>
      <c r="CP108" s="955"/>
      <c r="CQ108" s="955"/>
      <c r="CR108" s="955"/>
      <c r="CS108" s="955"/>
      <c r="CT108" s="955"/>
      <c r="CU108" s="955"/>
      <c r="CV108" s="955"/>
      <c r="CW108" s="955"/>
      <c r="CX108" s="955"/>
      <c r="CY108" s="955"/>
      <c r="CZ108" s="955"/>
      <c r="DA108" s="955"/>
      <c r="DB108" s="955"/>
      <c r="DC108" s="955"/>
      <c r="DD108" s="955"/>
      <c r="DE108" s="955"/>
      <c r="DF108" s="955"/>
      <c r="DG108" s="955"/>
      <c r="DH108" s="955"/>
      <c r="DI108" s="955"/>
      <c r="DJ108" s="955"/>
      <c r="DK108" s="955"/>
      <c r="DL108" s="955"/>
      <c r="DM108" s="955"/>
      <c r="DN108" s="955"/>
      <c r="DO108" s="955"/>
      <c r="DP108" s="955"/>
      <c r="DQ108" s="955"/>
      <c r="DR108" s="955"/>
      <c r="DS108" s="955"/>
      <c r="DT108" s="955"/>
      <c r="DU108" s="955"/>
      <c r="DV108" s="955"/>
      <c r="DW108" s="955"/>
      <c r="DX108" s="955"/>
      <c r="DY108" s="955"/>
      <c r="DZ108" s="956"/>
    </row>
    <row r="109" spans="1:131" s="212" customFormat="1" ht="26.25" customHeight="1" x14ac:dyDescent="0.2">
      <c r="A109" s="949" t="s">
        <v>408</v>
      </c>
      <c r="B109" s="930"/>
      <c r="C109" s="930"/>
      <c r="D109" s="930"/>
      <c r="E109" s="930"/>
      <c r="F109" s="930"/>
      <c r="G109" s="930"/>
      <c r="H109" s="930"/>
      <c r="I109" s="930"/>
      <c r="J109" s="930"/>
      <c r="K109" s="930"/>
      <c r="L109" s="930"/>
      <c r="M109" s="930"/>
      <c r="N109" s="930"/>
      <c r="O109" s="930"/>
      <c r="P109" s="930"/>
      <c r="Q109" s="930"/>
      <c r="R109" s="930"/>
      <c r="S109" s="930"/>
      <c r="T109" s="930"/>
      <c r="U109" s="930"/>
      <c r="V109" s="930"/>
      <c r="W109" s="930"/>
      <c r="X109" s="930"/>
      <c r="Y109" s="930"/>
      <c r="Z109" s="931"/>
      <c r="AA109" s="929" t="s">
        <v>409</v>
      </c>
      <c r="AB109" s="930"/>
      <c r="AC109" s="930"/>
      <c r="AD109" s="930"/>
      <c r="AE109" s="931"/>
      <c r="AF109" s="929" t="s">
        <v>410</v>
      </c>
      <c r="AG109" s="930"/>
      <c r="AH109" s="930"/>
      <c r="AI109" s="930"/>
      <c r="AJ109" s="931"/>
      <c r="AK109" s="929" t="s">
        <v>295</v>
      </c>
      <c r="AL109" s="930"/>
      <c r="AM109" s="930"/>
      <c r="AN109" s="930"/>
      <c r="AO109" s="931"/>
      <c r="AP109" s="929" t="s">
        <v>411</v>
      </c>
      <c r="AQ109" s="930"/>
      <c r="AR109" s="930"/>
      <c r="AS109" s="930"/>
      <c r="AT109" s="932"/>
      <c r="AU109" s="949" t="s">
        <v>408</v>
      </c>
      <c r="AV109" s="930"/>
      <c r="AW109" s="930"/>
      <c r="AX109" s="930"/>
      <c r="AY109" s="930"/>
      <c r="AZ109" s="930"/>
      <c r="BA109" s="930"/>
      <c r="BB109" s="930"/>
      <c r="BC109" s="930"/>
      <c r="BD109" s="930"/>
      <c r="BE109" s="930"/>
      <c r="BF109" s="930"/>
      <c r="BG109" s="930"/>
      <c r="BH109" s="930"/>
      <c r="BI109" s="930"/>
      <c r="BJ109" s="930"/>
      <c r="BK109" s="930"/>
      <c r="BL109" s="930"/>
      <c r="BM109" s="930"/>
      <c r="BN109" s="930"/>
      <c r="BO109" s="930"/>
      <c r="BP109" s="931"/>
      <c r="BQ109" s="929" t="s">
        <v>409</v>
      </c>
      <c r="BR109" s="930"/>
      <c r="BS109" s="930"/>
      <c r="BT109" s="930"/>
      <c r="BU109" s="931"/>
      <c r="BV109" s="929" t="s">
        <v>410</v>
      </c>
      <c r="BW109" s="930"/>
      <c r="BX109" s="930"/>
      <c r="BY109" s="930"/>
      <c r="BZ109" s="931"/>
      <c r="CA109" s="929" t="s">
        <v>295</v>
      </c>
      <c r="CB109" s="930"/>
      <c r="CC109" s="930"/>
      <c r="CD109" s="930"/>
      <c r="CE109" s="931"/>
      <c r="CF109" s="950" t="s">
        <v>411</v>
      </c>
      <c r="CG109" s="950"/>
      <c r="CH109" s="950"/>
      <c r="CI109" s="950"/>
      <c r="CJ109" s="950"/>
      <c r="CK109" s="929" t="s">
        <v>412</v>
      </c>
      <c r="CL109" s="930"/>
      <c r="CM109" s="930"/>
      <c r="CN109" s="930"/>
      <c r="CO109" s="930"/>
      <c r="CP109" s="930"/>
      <c r="CQ109" s="930"/>
      <c r="CR109" s="930"/>
      <c r="CS109" s="930"/>
      <c r="CT109" s="930"/>
      <c r="CU109" s="930"/>
      <c r="CV109" s="930"/>
      <c r="CW109" s="930"/>
      <c r="CX109" s="930"/>
      <c r="CY109" s="930"/>
      <c r="CZ109" s="930"/>
      <c r="DA109" s="930"/>
      <c r="DB109" s="930"/>
      <c r="DC109" s="930"/>
      <c r="DD109" s="930"/>
      <c r="DE109" s="930"/>
      <c r="DF109" s="931"/>
      <c r="DG109" s="929" t="s">
        <v>409</v>
      </c>
      <c r="DH109" s="930"/>
      <c r="DI109" s="930"/>
      <c r="DJ109" s="930"/>
      <c r="DK109" s="931"/>
      <c r="DL109" s="929" t="s">
        <v>410</v>
      </c>
      <c r="DM109" s="930"/>
      <c r="DN109" s="930"/>
      <c r="DO109" s="930"/>
      <c r="DP109" s="931"/>
      <c r="DQ109" s="929" t="s">
        <v>295</v>
      </c>
      <c r="DR109" s="930"/>
      <c r="DS109" s="930"/>
      <c r="DT109" s="930"/>
      <c r="DU109" s="931"/>
      <c r="DV109" s="929" t="s">
        <v>411</v>
      </c>
      <c r="DW109" s="930"/>
      <c r="DX109" s="930"/>
      <c r="DY109" s="930"/>
      <c r="DZ109" s="932"/>
    </row>
    <row r="110" spans="1:131" s="212" customFormat="1" ht="26.25" customHeight="1" x14ac:dyDescent="0.2">
      <c r="A110" s="933" t="s">
        <v>413</v>
      </c>
      <c r="B110" s="934"/>
      <c r="C110" s="934"/>
      <c r="D110" s="934"/>
      <c r="E110" s="934"/>
      <c r="F110" s="934"/>
      <c r="G110" s="934"/>
      <c r="H110" s="934"/>
      <c r="I110" s="934"/>
      <c r="J110" s="934"/>
      <c r="K110" s="934"/>
      <c r="L110" s="934"/>
      <c r="M110" s="934"/>
      <c r="N110" s="934"/>
      <c r="O110" s="934"/>
      <c r="P110" s="934"/>
      <c r="Q110" s="934"/>
      <c r="R110" s="934"/>
      <c r="S110" s="934"/>
      <c r="T110" s="934"/>
      <c r="U110" s="934"/>
      <c r="V110" s="934"/>
      <c r="W110" s="934"/>
      <c r="X110" s="934"/>
      <c r="Y110" s="934"/>
      <c r="Z110" s="935"/>
      <c r="AA110" s="936">
        <v>798124</v>
      </c>
      <c r="AB110" s="937"/>
      <c r="AC110" s="937"/>
      <c r="AD110" s="937"/>
      <c r="AE110" s="938"/>
      <c r="AF110" s="939">
        <v>779927</v>
      </c>
      <c r="AG110" s="937"/>
      <c r="AH110" s="937"/>
      <c r="AI110" s="937"/>
      <c r="AJ110" s="938"/>
      <c r="AK110" s="939">
        <v>749387</v>
      </c>
      <c r="AL110" s="937"/>
      <c r="AM110" s="937"/>
      <c r="AN110" s="937"/>
      <c r="AO110" s="938"/>
      <c r="AP110" s="940">
        <v>4.2</v>
      </c>
      <c r="AQ110" s="941"/>
      <c r="AR110" s="941"/>
      <c r="AS110" s="941"/>
      <c r="AT110" s="942"/>
      <c r="AU110" s="943" t="s">
        <v>69</v>
      </c>
      <c r="AV110" s="944"/>
      <c r="AW110" s="944"/>
      <c r="AX110" s="944"/>
      <c r="AY110" s="944"/>
      <c r="AZ110" s="966" t="s">
        <v>414</v>
      </c>
      <c r="BA110" s="934"/>
      <c r="BB110" s="934"/>
      <c r="BC110" s="934"/>
      <c r="BD110" s="934"/>
      <c r="BE110" s="934"/>
      <c r="BF110" s="934"/>
      <c r="BG110" s="934"/>
      <c r="BH110" s="934"/>
      <c r="BI110" s="934"/>
      <c r="BJ110" s="934"/>
      <c r="BK110" s="934"/>
      <c r="BL110" s="934"/>
      <c r="BM110" s="934"/>
      <c r="BN110" s="934"/>
      <c r="BO110" s="934"/>
      <c r="BP110" s="935"/>
      <c r="BQ110" s="967">
        <v>6570429</v>
      </c>
      <c r="BR110" s="968"/>
      <c r="BS110" s="968"/>
      <c r="BT110" s="968"/>
      <c r="BU110" s="968"/>
      <c r="BV110" s="968">
        <v>6104568</v>
      </c>
      <c r="BW110" s="968"/>
      <c r="BX110" s="968"/>
      <c r="BY110" s="968"/>
      <c r="BZ110" s="968"/>
      <c r="CA110" s="968">
        <v>6160317</v>
      </c>
      <c r="CB110" s="968"/>
      <c r="CC110" s="968"/>
      <c r="CD110" s="968"/>
      <c r="CE110" s="968"/>
      <c r="CF110" s="981">
        <v>34.5</v>
      </c>
      <c r="CG110" s="982"/>
      <c r="CH110" s="982"/>
      <c r="CI110" s="982"/>
      <c r="CJ110" s="982"/>
      <c r="CK110" s="983" t="s">
        <v>415</v>
      </c>
      <c r="CL110" s="984"/>
      <c r="CM110" s="966" t="s">
        <v>416</v>
      </c>
      <c r="CN110" s="934"/>
      <c r="CO110" s="934"/>
      <c r="CP110" s="934"/>
      <c r="CQ110" s="934"/>
      <c r="CR110" s="934"/>
      <c r="CS110" s="934"/>
      <c r="CT110" s="934"/>
      <c r="CU110" s="934"/>
      <c r="CV110" s="934"/>
      <c r="CW110" s="934"/>
      <c r="CX110" s="934"/>
      <c r="CY110" s="934"/>
      <c r="CZ110" s="934"/>
      <c r="DA110" s="934"/>
      <c r="DB110" s="934"/>
      <c r="DC110" s="934"/>
      <c r="DD110" s="934"/>
      <c r="DE110" s="934"/>
      <c r="DF110" s="935"/>
      <c r="DG110" s="967" t="s">
        <v>122</v>
      </c>
      <c r="DH110" s="968"/>
      <c r="DI110" s="968"/>
      <c r="DJ110" s="968"/>
      <c r="DK110" s="968"/>
      <c r="DL110" s="968" t="s">
        <v>122</v>
      </c>
      <c r="DM110" s="968"/>
      <c r="DN110" s="968"/>
      <c r="DO110" s="968"/>
      <c r="DP110" s="968"/>
      <c r="DQ110" s="968" t="s">
        <v>122</v>
      </c>
      <c r="DR110" s="968"/>
      <c r="DS110" s="968"/>
      <c r="DT110" s="968"/>
      <c r="DU110" s="968"/>
      <c r="DV110" s="969" t="s">
        <v>122</v>
      </c>
      <c r="DW110" s="969"/>
      <c r="DX110" s="969"/>
      <c r="DY110" s="969"/>
      <c r="DZ110" s="970"/>
    </row>
    <row r="111" spans="1:131" s="212" customFormat="1" ht="26.25" customHeight="1" x14ac:dyDescent="0.2">
      <c r="A111" s="971" t="s">
        <v>417</v>
      </c>
      <c r="B111" s="972"/>
      <c r="C111" s="972"/>
      <c r="D111" s="972"/>
      <c r="E111" s="972"/>
      <c r="F111" s="972"/>
      <c r="G111" s="972"/>
      <c r="H111" s="972"/>
      <c r="I111" s="972"/>
      <c r="J111" s="972"/>
      <c r="K111" s="972"/>
      <c r="L111" s="972"/>
      <c r="M111" s="972"/>
      <c r="N111" s="972"/>
      <c r="O111" s="972"/>
      <c r="P111" s="972"/>
      <c r="Q111" s="972"/>
      <c r="R111" s="972"/>
      <c r="S111" s="972"/>
      <c r="T111" s="972"/>
      <c r="U111" s="972"/>
      <c r="V111" s="972"/>
      <c r="W111" s="972"/>
      <c r="X111" s="972"/>
      <c r="Y111" s="972"/>
      <c r="Z111" s="973"/>
      <c r="AA111" s="974" t="s">
        <v>122</v>
      </c>
      <c r="AB111" s="975"/>
      <c r="AC111" s="975"/>
      <c r="AD111" s="975"/>
      <c r="AE111" s="976"/>
      <c r="AF111" s="977" t="s">
        <v>122</v>
      </c>
      <c r="AG111" s="975"/>
      <c r="AH111" s="975"/>
      <c r="AI111" s="975"/>
      <c r="AJ111" s="976"/>
      <c r="AK111" s="977" t="s">
        <v>122</v>
      </c>
      <c r="AL111" s="975"/>
      <c r="AM111" s="975"/>
      <c r="AN111" s="975"/>
      <c r="AO111" s="976"/>
      <c r="AP111" s="978" t="s">
        <v>122</v>
      </c>
      <c r="AQ111" s="979"/>
      <c r="AR111" s="979"/>
      <c r="AS111" s="979"/>
      <c r="AT111" s="980"/>
      <c r="AU111" s="945"/>
      <c r="AV111" s="946"/>
      <c r="AW111" s="946"/>
      <c r="AX111" s="946"/>
      <c r="AY111" s="946"/>
      <c r="AZ111" s="959" t="s">
        <v>418</v>
      </c>
      <c r="BA111" s="960"/>
      <c r="BB111" s="960"/>
      <c r="BC111" s="960"/>
      <c r="BD111" s="960"/>
      <c r="BE111" s="960"/>
      <c r="BF111" s="960"/>
      <c r="BG111" s="960"/>
      <c r="BH111" s="960"/>
      <c r="BI111" s="960"/>
      <c r="BJ111" s="960"/>
      <c r="BK111" s="960"/>
      <c r="BL111" s="960"/>
      <c r="BM111" s="960"/>
      <c r="BN111" s="960"/>
      <c r="BO111" s="960"/>
      <c r="BP111" s="961"/>
      <c r="BQ111" s="962">
        <v>1026230</v>
      </c>
      <c r="BR111" s="963"/>
      <c r="BS111" s="963"/>
      <c r="BT111" s="963"/>
      <c r="BU111" s="963"/>
      <c r="BV111" s="963">
        <v>850267</v>
      </c>
      <c r="BW111" s="963"/>
      <c r="BX111" s="963"/>
      <c r="BY111" s="963"/>
      <c r="BZ111" s="963"/>
      <c r="CA111" s="963">
        <v>939313</v>
      </c>
      <c r="CB111" s="963"/>
      <c r="CC111" s="963"/>
      <c r="CD111" s="963"/>
      <c r="CE111" s="963"/>
      <c r="CF111" s="957">
        <v>5.3</v>
      </c>
      <c r="CG111" s="958"/>
      <c r="CH111" s="958"/>
      <c r="CI111" s="958"/>
      <c r="CJ111" s="958"/>
      <c r="CK111" s="985"/>
      <c r="CL111" s="986"/>
      <c r="CM111" s="959" t="s">
        <v>419</v>
      </c>
      <c r="CN111" s="960"/>
      <c r="CO111" s="960"/>
      <c r="CP111" s="960"/>
      <c r="CQ111" s="960"/>
      <c r="CR111" s="960"/>
      <c r="CS111" s="960"/>
      <c r="CT111" s="960"/>
      <c r="CU111" s="960"/>
      <c r="CV111" s="960"/>
      <c r="CW111" s="960"/>
      <c r="CX111" s="960"/>
      <c r="CY111" s="960"/>
      <c r="CZ111" s="960"/>
      <c r="DA111" s="960"/>
      <c r="DB111" s="960"/>
      <c r="DC111" s="960"/>
      <c r="DD111" s="960"/>
      <c r="DE111" s="960"/>
      <c r="DF111" s="961"/>
      <c r="DG111" s="962" t="s">
        <v>122</v>
      </c>
      <c r="DH111" s="963"/>
      <c r="DI111" s="963"/>
      <c r="DJ111" s="963"/>
      <c r="DK111" s="963"/>
      <c r="DL111" s="963" t="s">
        <v>122</v>
      </c>
      <c r="DM111" s="963"/>
      <c r="DN111" s="963"/>
      <c r="DO111" s="963"/>
      <c r="DP111" s="963"/>
      <c r="DQ111" s="963" t="s">
        <v>122</v>
      </c>
      <c r="DR111" s="963"/>
      <c r="DS111" s="963"/>
      <c r="DT111" s="963"/>
      <c r="DU111" s="963"/>
      <c r="DV111" s="964" t="s">
        <v>122</v>
      </c>
      <c r="DW111" s="964"/>
      <c r="DX111" s="964"/>
      <c r="DY111" s="964"/>
      <c r="DZ111" s="965"/>
    </row>
    <row r="112" spans="1:131" s="212" customFormat="1" ht="26.25" customHeight="1" x14ac:dyDescent="0.2">
      <c r="A112" s="989" t="s">
        <v>420</v>
      </c>
      <c r="B112" s="990"/>
      <c r="C112" s="960" t="s">
        <v>421</v>
      </c>
      <c r="D112" s="960"/>
      <c r="E112" s="960"/>
      <c r="F112" s="960"/>
      <c r="G112" s="960"/>
      <c r="H112" s="960"/>
      <c r="I112" s="960"/>
      <c r="J112" s="960"/>
      <c r="K112" s="960"/>
      <c r="L112" s="960"/>
      <c r="M112" s="960"/>
      <c r="N112" s="960"/>
      <c r="O112" s="960"/>
      <c r="P112" s="960"/>
      <c r="Q112" s="960"/>
      <c r="R112" s="960"/>
      <c r="S112" s="960"/>
      <c r="T112" s="960"/>
      <c r="U112" s="960"/>
      <c r="V112" s="960"/>
      <c r="W112" s="960"/>
      <c r="X112" s="960"/>
      <c r="Y112" s="960"/>
      <c r="Z112" s="961"/>
      <c r="AA112" s="995" t="s">
        <v>122</v>
      </c>
      <c r="AB112" s="996"/>
      <c r="AC112" s="996"/>
      <c r="AD112" s="996"/>
      <c r="AE112" s="997"/>
      <c r="AF112" s="998" t="s">
        <v>122</v>
      </c>
      <c r="AG112" s="996"/>
      <c r="AH112" s="996"/>
      <c r="AI112" s="996"/>
      <c r="AJ112" s="997"/>
      <c r="AK112" s="998" t="s">
        <v>122</v>
      </c>
      <c r="AL112" s="996"/>
      <c r="AM112" s="996"/>
      <c r="AN112" s="996"/>
      <c r="AO112" s="997"/>
      <c r="AP112" s="999" t="s">
        <v>122</v>
      </c>
      <c r="AQ112" s="1000"/>
      <c r="AR112" s="1000"/>
      <c r="AS112" s="1000"/>
      <c r="AT112" s="1001"/>
      <c r="AU112" s="945"/>
      <c r="AV112" s="946"/>
      <c r="AW112" s="946"/>
      <c r="AX112" s="946"/>
      <c r="AY112" s="946"/>
      <c r="AZ112" s="959" t="s">
        <v>422</v>
      </c>
      <c r="BA112" s="960"/>
      <c r="BB112" s="960"/>
      <c r="BC112" s="960"/>
      <c r="BD112" s="960"/>
      <c r="BE112" s="960"/>
      <c r="BF112" s="960"/>
      <c r="BG112" s="960"/>
      <c r="BH112" s="960"/>
      <c r="BI112" s="960"/>
      <c r="BJ112" s="960"/>
      <c r="BK112" s="960"/>
      <c r="BL112" s="960"/>
      <c r="BM112" s="960"/>
      <c r="BN112" s="960"/>
      <c r="BO112" s="960"/>
      <c r="BP112" s="961"/>
      <c r="BQ112" s="962">
        <v>5503407</v>
      </c>
      <c r="BR112" s="963"/>
      <c r="BS112" s="963"/>
      <c r="BT112" s="963"/>
      <c r="BU112" s="963"/>
      <c r="BV112" s="963">
        <v>5733948</v>
      </c>
      <c r="BW112" s="963"/>
      <c r="BX112" s="963"/>
      <c r="BY112" s="963"/>
      <c r="BZ112" s="963"/>
      <c r="CA112" s="963">
        <v>5458456</v>
      </c>
      <c r="CB112" s="963"/>
      <c r="CC112" s="963"/>
      <c r="CD112" s="963"/>
      <c r="CE112" s="963"/>
      <c r="CF112" s="957">
        <v>30.6</v>
      </c>
      <c r="CG112" s="958"/>
      <c r="CH112" s="958"/>
      <c r="CI112" s="958"/>
      <c r="CJ112" s="958"/>
      <c r="CK112" s="985"/>
      <c r="CL112" s="986"/>
      <c r="CM112" s="959" t="s">
        <v>423</v>
      </c>
      <c r="CN112" s="960"/>
      <c r="CO112" s="960"/>
      <c r="CP112" s="960"/>
      <c r="CQ112" s="960"/>
      <c r="CR112" s="960"/>
      <c r="CS112" s="960"/>
      <c r="CT112" s="960"/>
      <c r="CU112" s="960"/>
      <c r="CV112" s="960"/>
      <c r="CW112" s="960"/>
      <c r="CX112" s="960"/>
      <c r="CY112" s="960"/>
      <c r="CZ112" s="960"/>
      <c r="DA112" s="960"/>
      <c r="DB112" s="960"/>
      <c r="DC112" s="960"/>
      <c r="DD112" s="960"/>
      <c r="DE112" s="960"/>
      <c r="DF112" s="961"/>
      <c r="DG112" s="962" t="s">
        <v>122</v>
      </c>
      <c r="DH112" s="963"/>
      <c r="DI112" s="963"/>
      <c r="DJ112" s="963"/>
      <c r="DK112" s="963"/>
      <c r="DL112" s="963" t="s">
        <v>122</v>
      </c>
      <c r="DM112" s="963"/>
      <c r="DN112" s="963"/>
      <c r="DO112" s="963"/>
      <c r="DP112" s="963"/>
      <c r="DQ112" s="963" t="s">
        <v>122</v>
      </c>
      <c r="DR112" s="963"/>
      <c r="DS112" s="963"/>
      <c r="DT112" s="963"/>
      <c r="DU112" s="963"/>
      <c r="DV112" s="964" t="s">
        <v>122</v>
      </c>
      <c r="DW112" s="964"/>
      <c r="DX112" s="964"/>
      <c r="DY112" s="964"/>
      <c r="DZ112" s="965"/>
    </row>
    <row r="113" spans="1:130" s="212" customFormat="1" ht="26.25" customHeight="1" x14ac:dyDescent="0.2">
      <c r="A113" s="991"/>
      <c r="B113" s="992"/>
      <c r="C113" s="960" t="s">
        <v>424</v>
      </c>
      <c r="D113" s="960"/>
      <c r="E113" s="960"/>
      <c r="F113" s="960"/>
      <c r="G113" s="960"/>
      <c r="H113" s="960"/>
      <c r="I113" s="960"/>
      <c r="J113" s="960"/>
      <c r="K113" s="960"/>
      <c r="L113" s="960"/>
      <c r="M113" s="960"/>
      <c r="N113" s="960"/>
      <c r="O113" s="960"/>
      <c r="P113" s="960"/>
      <c r="Q113" s="960"/>
      <c r="R113" s="960"/>
      <c r="S113" s="960"/>
      <c r="T113" s="960"/>
      <c r="U113" s="960"/>
      <c r="V113" s="960"/>
      <c r="W113" s="960"/>
      <c r="X113" s="960"/>
      <c r="Y113" s="960"/>
      <c r="Z113" s="961"/>
      <c r="AA113" s="974">
        <v>714842</v>
      </c>
      <c r="AB113" s="975"/>
      <c r="AC113" s="975"/>
      <c r="AD113" s="975"/>
      <c r="AE113" s="976"/>
      <c r="AF113" s="977">
        <v>740476</v>
      </c>
      <c r="AG113" s="975"/>
      <c r="AH113" s="975"/>
      <c r="AI113" s="975"/>
      <c r="AJ113" s="976"/>
      <c r="AK113" s="977">
        <v>692448</v>
      </c>
      <c r="AL113" s="975"/>
      <c r="AM113" s="975"/>
      <c r="AN113" s="975"/>
      <c r="AO113" s="976"/>
      <c r="AP113" s="978">
        <v>3.9</v>
      </c>
      <c r="AQ113" s="979"/>
      <c r="AR113" s="979"/>
      <c r="AS113" s="979"/>
      <c r="AT113" s="980"/>
      <c r="AU113" s="945"/>
      <c r="AV113" s="946"/>
      <c r="AW113" s="946"/>
      <c r="AX113" s="946"/>
      <c r="AY113" s="946"/>
      <c r="AZ113" s="959" t="s">
        <v>425</v>
      </c>
      <c r="BA113" s="960"/>
      <c r="BB113" s="960"/>
      <c r="BC113" s="960"/>
      <c r="BD113" s="960"/>
      <c r="BE113" s="960"/>
      <c r="BF113" s="960"/>
      <c r="BG113" s="960"/>
      <c r="BH113" s="960"/>
      <c r="BI113" s="960"/>
      <c r="BJ113" s="960"/>
      <c r="BK113" s="960"/>
      <c r="BL113" s="960"/>
      <c r="BM113" s="960"/>
      <c r="BN113" s="960"/>
      <c r="BO113" s="960"/>
      <c r="BP113" s="961"/>
      <c r="BQ113" s="962">
        <v>213035</v>
      </c>
      <c r="BR113" s="963"/>
      <c r="BS113" s="963"/>
      <c r="BT113" s="963"/>
      <c r="BU113" s="963"/>
      <c r="BV113" s="963">
        <v>216053</v>
      </c>
      <c r="BW113" s="963"/>
      <c r="BX113" s="963"/>
      <c r="BY113" s="963"/>
      <c r="BZ113" s="963"/>
      <c r="CA113" s="963">
        <v>227024</v>
      </c>
      <c r="CB113" s="963"/>
      <c r="CC113" s="963"/>
      <c r="CD113" s="963"/>
      <c r="CE113" s="963"/>
      <c r="CF113" s="957">
        <v>1.3</v>
      </c>
      <c r="CG113" s="958"/>
      <c r="CH113" s="958"/>
      <c r="CI113" s="958"/>
      <c r="CJ113" s="958"/>
      <c r="CK113" s="985"/>
      <c r="CL113" s="986"/>
      <c r="CM113" s="959" t="s">
        <v>426</v>
      </c>
      <c r="CN113" s="960"/>
      <c r="CO113" s="960"/>
      <c r="CP113" s="960"/>
      <c r="CQ113" s="960"/>
      <c r="CR113" s="960"/>
      <c r="CS113" s="960"/>
      <c r="CT113" s="960"/>
      <c r="CU113" s="960"/>
      <c r="CV113" s="960"/>
      <c r="CW113" s="960"/>
      <c r="CX113" s="960"/>
      <c r="CY113" s="960"/>
      <c r="CZ113" s="960"/>
      <c r="DA113" s="960"/>
      <c r="DB113" s="960"/>
      <c r="DC113" s="960"/>
      <c r="DD113" s="960"/>
      <c r="DE113" s="960"/>
      <c r="DF113" s="961"/>
      <c r="DG113" s="995" t="s">
        <v>122</v>
      </c>
      <c r="DH113" s="996"/>
      <c r="DI113" s="996"/>
      <c r="DJ113" s="996"/>
      <c r="DK113" s="997"/>
      <c r="DL113" s="998" t="s">
        <v>122</v>
      </c>
      <c r="DM113" s="996"/>
      <c r="DN113" s="996"/>
      <c r="DO113" s="996"/>
      <c r="DP113" s="997"/>
      <c r="DQ113" s="998" t="s">
        <v>122</v>
      </c>
      <c r="DR113" s="996"/>
      <c r="DS113" s="996"/>
      <c r="DT113" s="996"/>
      <c r="DU113" s="997"/>
      <c r="DV113" s="999" t="s">
        <v>122</v>
      </c>
      <c r="DW113" s="1000"/>
      <c r="DX113" s="1000"/>
      <c r="DY113" s="1000"/>
      <c r="DZ113" s="1001"/>
    </row>
    <row r="114" spans="1:130" s="212" customFormat="1" ht="26.25" customHeight="1" x14ac:dyDescent="0.2">
      <c r="A114" s="991"/>
      <c r="B114" s="992"/>
      <c r="C114" s="960" t="s">
        <v>427</v>
      </c>
      <c r="D114" s="960"/>
      <c r="E114" s="960"/>
      <c r="F114" s="960"/>
      <c r="G114" s="960"/>
      <c r="H114" s="960"/>
      <c r="I114" s="960"/>
      <c r="J114" s="960"/>
      <c r="K114" s="960"/>
      <c r="L114" s="960"/>
      <c r="M114" s="960"/>
      <c r="N114" s="960"/>
      <c r="O114" s="960"/>
      <c r="P114" s="960"/>
      <c r="Q114" s="960"/>
      <c r="R114" s="960"/>
      <c r="S114" s="960"/>
      <c r="T114" s="960"/>
      <c r="U114" s="960"/>
      <c r="V114" s="960"/>
      <c r="W114" s="960"/>
      <c r="X114" s="960"/>
      <c r="Y114" s="960"/>
      <c r="Z114" s="961"/>
      <c r="AA114" s="995">
        <v>34752</v>
      </c>
      <c r="AB114" s="996"/>
      <c r="AC114" s="996"/>
      <c r="AD114" s="996"/>
      <c r="AE114" s="997"/>
      <c r="AF114" s="998">
        <v>50929</v>
      </c>
      <c r="AG114" s="996"/>
      <c r="AH114" s="996"/>
      <c r="AI114" s="996"/>
      <c r="AJ114" s="997"/>
      <c r="AK114" s="998">
        <v>53798</v>
      </c>
      <c r="AL114" s="996"/>
      <c r="AM114" s="996"/>
      <c r="AN114" s="996"/>
      <c r="AO114" s="997"/>
      <c r="AP114" s="999">
        <v>0.3</v>
      </c>
      <c r="AQ114" s="1000"/>
      <c r="AR114" s="1000"/>
      <c r="AS114" s="1000"/>
      <c r="AT114" s="1001"/>
      <c r="AU114" s="945"/>
      <c r="AV114" s="946"/>
      <c r="AW114" s="946"/>
      <c r="AX114" s="946"/>
      <c r="AY114" s="946"/>
      <c r="AZ114" s="959" t="s">
        <v>428</v>
      </c>
      <c r="BA114" s="960"/>
      <c r="BB114" s="960"/>
      <c r="BC114" s="960"/>
      <c r="BD114" s="960"/>
      <c r="BE114" s="960"/>
      <c r="BF114" s="960"/>
      <c r="BG114" s="960"/>
      <c r="BH114" s="960"/>
      <c r="BI114" s="960"/>
      <c r="BJ114" s="960"/>
      <c r="BK114" s="960"/>
      <c r="BL114" s="960"/>
      <c r="BM114" s="960"/>
      <c r="BN114" s="960"/>
      <c r="BO114" s="960"/>
      <c r="BP114" s="961"/>
      <c r="BQ114" s="962">
        <v>256390</v>
      </c>
      <c r="BR114" s="963"/>
      <c r="BS114" s="963"/>
      <c r="BT114" s="963"/>
      <c r="BU114" s="963"/>
      <c r="BV114" s="963">
        <v>293440</v>
      </c>
      <c r="BW114" s="963"/>
      <c r="BX114" s="963"/>
      <c r="BY114" s="963"/>
      <c r="BZ114" s="963"/>
      <c r="CA114" s="963">
        <v>278920</v>
      </c>
      <c r="CB114" s="963"/>
      <c r="CC114" s="963"/>
      <c r="CD114" s="963"/>
      <c r="CE114" s="963"/>
      <c r="CF114" s="957">
        <v>1.6</v>
      </c>
      <c r="CG114" s="958"/>
      <c r="CH114" s="958"/>
      <c r="CI114" s="958"/>
      <c r="CJ114" s="958"/>
      <c r="CK114" s="985"/>
      <c r="CL114" s="986"/>
      <c r="CM114" s="959" t="s">
        <v>429</v>
      </c>
      <c r="CN114" s="960"/>
      <c r="CO114" s="960"/>
      <c r="CP114" s="960"/>
      <c r="CQ114" s="960"/>
      <c r="CR114" s="960"/>
      <c r="CS114" s="960"/>
      <c r="CT114" s="960"/>
      <c r="CU114" s="960"/>
      <c r="CV114" s="960"/>
      <c r="CW114" s="960"/>
      <c r="CX114" s="960"/>
      <c r="CY114" s="960"/>
      <c r="CZ114" s="960"/>
      <c r="DA114" s="960"/>
      <c r="DB114" s="960"/>
      <c r="DC114" s="960"/>
      <c r="DD114" s="960"/>
      <c r="DE114" s="960"/>
      <c r="DF114" s="961"/>
      <c r="DG114" s="995" t="s">
        <v>122</v>
      </c>
      <c r="DH114" s="996"/>
      <c r="DI114" s="996"/>
      <c r="DJ114" s="996"/>
      <c r="DK114" s="997"/>
      <c r="DL114" s="998" t="s">
        <v>122</v>
      </c>
      <c r="DM114" s="996"/>
      <c r="DN114" s="996"/>
      <c r="DO114" s="996"/>
      <c r="DP114" s="997"/>
      <c r="DQ114" s="998" t="s">
        <v>122</v>
      </c>
      <c r="DR114" s="996"/>
      <c r="DS114" s="996"/>
      <c r="DT114" s="996"/>
      <c r="DU114" s="997"/>
      <c r="DV114" s="999" t="s">
        <v>122</v>
      </c>
      <c r="DW114" s="1000"/>
      <c r="DX114" s="1000"/>
      <c r="DY114" s="1000"/>
      <c r="DZ114" s="1001"/>
    </row>
    <row r="115" spans="1:130" s="212" customFormat="1" ht="26.25" customHeight="1" x14ac:dyDescent="0.2">
      <c r="A115" s="991"/>
      <c r="B115" s="992"/>
      <c r="C115" s="960" t="s">
        <v>430</v>
      </c>
      <c r="D115" s="960"/>
      <c r="E115" s="960"/>
      <c r="F115" s="960"/>
      <c r="G115" s="960"/>
      <c r="H115" s="960"/>
      <c r="I115" s="960"/>
      <c r="J115" s="960"/>
      <c r="K115" s="960"/>
      <c r="L115" s="960"/>
      <c r="M115" s="960"/>
      <c r="N115" s="960"/>
      <c r="O115" s="960"/>
      <c r="P115" s="960"/>
      <c r="Q115" s="960"/>
      <c r="R115" s="960"/>
      <c r="S115" s="960"/>
      <c r="T115" s="960"/>
      <c r="U115" s="960"/>
      <c r="V115" s="960"/>
      <c r="W115" s="960"/>
      <c r="X115" s="960"/>
      <c r="Y115" s="960"/>
      <c r="Z115" s="961"/>
      <c r="AA115" s="974">
        <v>20398</v>
      </c>
      <c r="AB115" s="975"/>
      <c r="AC115" s="975"/>
      <c r="AD115" s="975"/>
      <c r="AE115" s="976"/>
      <c r="AF115" s="977">
        <v>20361</v>
      </c>
      <c r="AG115" s="975"/>
      <c r="AH115" s="975"/>
      <c r="AI115" s="975"/>
      <c r="AJ115" s="976"/>
      <c r="AK115" s="977">
        <v>20324</v>
      </c>
      <c r="AL115" s="975"/>
      <c r="AM115" s="975"/>
      <c r="AN115" s="975"/>
      <c r="AO115" s="976"/>
      <c r="AP115" s="978">
        <v>0.1</v>
      </c>
      <c r="AQ115" s="979"/>
      <c r="AR115" s="979"/>
      <c r="AS115" s="979"/>
      <c r="AT115" s="980"/>
      <c r="AU115" s="945"/>
      <c r="AV115" s="946"/>
      <c r="AW115" s="946"/>
      <c r="AX115" s="946"/>
      <c r="AY115" s="946"/>
      <c r="AZ115" s="959" t="s">
        <v>431</v>
      </c>
      <c r="BA115" s="960"/>
      <c r="BB115" s="960"/>
      <c r="BC115" s="960"/>
      <c r="BD115" s="960"/>
      <c r="BE115" s="960"/>
      <c r="BF115" s="960"/>
      <c r="BG115" s="960"/>
      <c r="BH115" s="960"/>
      <c r="BI115" s="960"/>
      <c r="BJ115" s="960"/>
      <c r="BK115" s="960"/>
      <c r="BL115" s="960"/>
      <c r="BM115" s="960"/>
      <c r="BN115" s="960"/>
      <c r="BO115" s="960"/>
      <c r="BP115" s="961"/>
      <c r="BQ115" s="962" t="s">
        <v>122</v>
      </c>
      <c r="BR115" s="963"/>
      <c r="BS115" s="963"/>
      <c r="BT115" s="963"/>
      <c r="BU115" s="963"/>
      <c r="BV115" s="963" t="s">
        <v>122</v>
      </c>
      <c r="BW115" s="963"/>
      <c r="BX115" s="963"/>
      <c r="BY115" s="963"/>
      <c r="BZ115" s="963"/>
      <c r="CA115" s="963" t="s">
        <v>122</v>
      </c>
      <c r="CB115" s="963"/>
      <c r="CC115" s="963"/>
      <c r="CD115" s="963"/>
      <c r="CE115" s="963"/>
      <c r="CF115" s="957" t="s">
        <v>122</v>
      </c>
      <c r="CG115" s="958"/>
      <c r="CH115" s="958"/>
      <c r="CI115" s="958"/>
      <c r="CJ115" s="958"/>
      <c r="CK115" s="985"/>
      <c r="CL115" s="986"/>
      <c r="CM115" s="959" t="s">
        <v>432</v>
      </c>
      <c r="CN115" s="960"/>
      <c r="CO115" s="960"/>
      <c r="CP115" s="960"/>
      <c r="CQ115" s="960"/>
      <c r="CR115" s="960"/>
      <c r="CS115" s="960"/>
      <c r="CT115" s="960"/>
      <c r="CU115" s="960"/>
      <c r="CV115" s="960"/>
      <c r="CW115" s="960"/>
      <c r="CX115" s="960"/>
      <c r="CY115" s="960"/>
      <c r="CZ115" s="960"/>
      <c r="DA115" s="960"/>
      <c r="DB115" s="960"/>
      <c r="DC115" s="960"/>
      <c r="DD115" s="960"/>
      <c r="DE115" s="960"/>
      <c r="DF115" s="961"/>
      <c r="DG115" s="995">
        <v>762819</v>
      </c>
      <c r="DH115" s="996"/>
      <c r="DI115" s="996"/>
      <c r="DJ115" s="996"/>
      <c r="DK115" s="997"/>
      <c r="DL115" s="998">
        <v>604551</v>
      </c>
      <c r="DM115" s="996"/>
      <c r="DN115" s="996"/>
      <c r="DO115" s="996"/>
      <c r="DP115" s="997"/>
      <c r="DQ115" s="998">
        <v>713921</v>
      </c>
      <c r="DR115" s="996"/>
      <c r="DS115" s="996"/>
      <c r="DT115" s="996"/>
      <c r="DU115" s="997"/>
      <c r="DV115" s="999">
        <v>4</v>
      </c>
      <c r="DW115" s="1000"/>
      <c r="DX115" s="1000"/>
      <c r="DY115" s="1000"/>
      <c r="DZ115" s="1001"/>
    </row>
    <row r="116" spans="1:130" s="212" customFormat="1" ht="26.25" customHeight="1" x14ac:dyDescent="0.2">
      <c r="A116" s="993"/>
      <c r="B116" s="994"/>
      <c r="C116" s="1002" t="s">
        <v>433</v>
      </c>
      <c r="D116" s="1002"/>
      <c r="E116" s="1002"/>
      <c r="F116" s="1002"/>
      <c r="G116" s="1002"/>
      <c r="H116" s="1002"/>
      <c r="I116" s="1002"/>
      <c r="J116" s="1002"/>
      <c r="K116" s="1002"/>
      <c r="L116" s="1002"/>
      <c r="M116" s="1002"/>
      <c r="N116" s="1002"/>
      <c r="O116" s="1002"/>
      <c r="P116" s="1002"/>
      <c r="Q116" s="1002"/>
      <c r="R116" s="1002"/>
      <c r="S116" s="1002"/>
      <c r="T116" s="1002"/>
      <c r="U116" s="1002"/>
      <c r="V116" s="1002"/>
      <c r="W116" s="1002"/>
      <c r="X116" s="1002"/>
      <c r="Y116" s="1002"/>
      <c r="Z116" s="1003"/>
      <c r="AA116" s="995" t="s">
        <v>122</v>
      </c>
      <c r="AB116" s="996"/>
      <c r="AC116" s="996"/>
      <c r="AD116" s="996"/>
      <c r="AE116" s="997"/>
      <c r="AF116" s="998" t="s">
        <v>122</v>
      </c>
      <c r="AG116" s="996"/>
      <c r="AH116" s="996"/>
      <c r="AI116" s="996"/>
      <c r="AJ116" s="997"/>
      <c r="AK116" s="998" t="s">
        <v>122</v>
      </c>
      <c r="AL116" s="996"/>
      <c r="AM116" s="996"/>
      <c r="AN116" s="996"/>
      <c r="AO116" s="997"/>
      <c r="AP116" s="999" t="s">
        <v>122</v>
      </c>
      <c r="AQ116" s="1000"/>
      <c r="AR116" s="1000"/>
      <c r="AS116" s="1000"/>
      <c r="AT116" s="1001"/>
      <c r="AU116" s="945"/>
      <c r="AV116" s="946"/>
      <c r="AW116" s="946"/>
      <c r="AX116" s="946"/>
      <c r="AY116" s="946"/>
      <c r="AZ116" s="1004" t="s">
        <v>434</v>
      </c>
      <c r="BA116" s="1005"/>
      <c r="BB116" s="1005"/>
      <c r="BC116" s="1005"/>
      <c r="BD116" s="1005"/>
      <c r="BE116" s="1005"/>
      <c r="BF116" s="1005"/>
      <c r="BG116" s="1005"/>
      <c r="BH116" s="1005"/>
      <c r="BI116" s="1005"/>
      <c r="BJ116" s="1005"/>
      <c r="BK116" s="1005"/>
      <c r="BL116" s="1005"/>
      <c r="BM116" s="1005"/>
      <c r="BN116" s="1005"/>
      <c r="BO116" s="1005"/>
      <c r="BP116" s="1006"/>
      <c r="BQ116" s="962" t="s">
        <v>122</v>
      </c>
      <c r="BR116" s="963"/>
      <c r="BS116" s="963"/>
      <c r="BT116" s="963"/>
      <c r="BU116" s="963"/>
      <c r="BV116" s="963" t="s">
        <v>122</v>
      </c>
      <c r="BW116" s="963"/>
      <c r="BX116" s="963"/>
      <c r="BY116" s="963"/>
      <c r="BZ116" s="963"/>
      <c r="CA116" s="963" t="s">
        <v>122</v>
      </c>
      <c r="CB116" s="963"/>
      <c r="CC116" s="963"/>
      <c r="CD116" s="963"/>
      <c r="CE116" s="963"/>
      <c r="CF116" s="957" t="s">
        <v>122</v>
      </c>
      <c r="CG116" s="958"/>
      <c r="CH116" s="958"/>
      <c r="CI116" s="958"/>
      <c r="CJ116" s="958"/>
      <c r="CK116" s="985"/>
      <c r="CL116" s="986"/>
      <c r="CM116" s="959" t="s">
        <v>435</v>
      </c>
      <c r="CN116" s="960"/>
      <c r="CO116" s="960"/>
      <c r="CP116" s="960"/>
      <c r="CQ116" s="960"/>
      <c r="CR116" s="960"/>
      <c r="CS116" s="960"/>
      <c r="CT116" s="960"/>
      <c r="CU116" s="960"/>
      <c r="CV116" s="960"/>
      <c r="CW116" s="960"/>
      <c r="CX116" s="960"/>
      <c r="CY116" s="960"/>
      <c r="CZ116" s="960"/>
      <c r="DA116" s="960"/>
      <c r="DB116" s="960"/>
      <c r="DC116" s="960"/>
      <c r="DD116" s="960"/>
      <c r="DE116" s="960"/>
      <c r="DF116" s="961"/>
      <c r="DG116" s="995">
        <v>18106</v>
      </c>
      <c r="DH116" s="996"/>
      <c r="DI116" s="996"/>
      <c r="DJ116" s="996"/>
      <c r="DK116" s="997"/>
      <c r="DL116" s="998">
        <v>18178</v>
      </c>
      <c r="DM116" s="996"/>
      <c r="DN116" s="996"/>
      <c r="DO116" s="996"/>
      <c r="DP116" s="997"/>
      <c r="DQ116" s="998">
        <v>15623</v>
      </c>
      <c r="DR116" s="996"/>
      <c r="DS116" s="996"/>
      <c r="DT116" s="996"/>
      <c r="DU116" s="997"/>
      <c r="DV116" s="999">
        <v>0.1</v>
      </c>
      <c r="DW116" s="1000"/>
      <c r="DX116" s="1000"/>
      <c r="DY116" s="1000"/>
      <c r="DZ116" s="1001"/>
    </row>
    <row r="117" spans="1:130" s="212" customFormat="1" ht="26.25" customHeight="1" x14ac:dyDescent="0.2">
      <c r="A117" s="949" t="s">
        <v>178</v>
      </c>
      <c r="B117" s="930"/>
      <c r="C117" s="930"/>
      <c r="D117" s="930"/>
      <c r="E117" s="930"/>
      <c r="F117" s="930"/>
      <c r="G117" s="930"/>
      <c r="H117" s="930"/>
      <c r="I117" s="930"/>
      <c r="J117" s="930"/>
      <c r="K117" s="930"/>
      <c r="L117" s="930"/>
      <c r="M117" s="930"/>
      <c r="N117" s="930"/>
      <c r="O117" s="930"/>
      <c r="P117" s="930"/>
      <c r="Q117" s="930"/>
      <c r="R117" s="930"/>
      <c r="S117" s="930"/>
      <c r="T117" s="930"/>
      <c r="U117" s="930"/>
      <c r="V117" s="930"/>
      <c r="W117" s="930"/>
      <c r="X117" s="930"/>
      <c r="Y117" s="1014" t="s">
        <v>436</v>
      </c>
      <c r="Z117" s="931"/>
      <c r="AA117" s="1015">
        <v>1568116</v>
      </c>
      <c r="AB117" s="1016"/>
      <c r="AC117" s="1016"/>
      <c r="AD117" s="1016"/>
      <c r="AE117" s="1017"/>
      <c r="AF117" s="1018">
        <v>1591693</v>
      </c>
      <c r="AG117" s="1016"/>
      <c r="AH117" s="1016"/>
      <c r="AI117" s="1016"/>
      <c r="AJ117" s="1017"/>
      <c r="AK117" s="1018">
        <v>1515957</v>
      </c>
      <c r="AL117" s="1016"/>
      <c r="AM117" s="1016"/>
      <c r="AN117" s="1016"/>
      <c r="AO117" s="1017"/>
      <c r="AP117" s="1019"/>
      <c r="AQ117" s="1020"/>
      <c r="AR117" s="1020"/>
      <c r="AS117" s="1020"/>
      <c r="AT117" s="1021"/>
      <c r="AU117" s="945"/>
      <c r="AV117" s="946"/>
      <c r="AW117" s="946"/>
      <c r="AX117" s="946"/>
      <c r="AY117" s="946"/>
      <c r="AZ117" s="1011" t="s">
        <v>437</v>
      </c>
      <c r="BA117" s="1012"/>
      <c r="BB117" s="1012"/>
      <c r="BC117" s="1012"/>
      <c r="BD117" s="1012"/>
      <c r="BE117" s="1012"/>
      <c r="BF117" s="1012"/>
      <c r="BG117" s="1012"/>
      <c r="BH117" s="1012"/>
      <c r="BI117" s="1012"/>
      <c r="BJ117" s="1012"/>
      <c r="BK117" s="1012"/>
      <c r="BL117" s="1012"/>
      <c r="BM117" s="1012"/>
      <c r="BN117" s="1012"/>
      <c r="BO117" s="1012"/>
      <c r="BP117" s="1013"/>
      <c r="BQ117" s="962" t="s">
        <v>122</v>
      </c>
      <c r="BR117" s="963"/>
      <c r="BS117" s="963"/>
      <c r="BT117" s="963"/>
      <c r="BU117" s="963"/>
      <c r="BV117" s="963" t="s">
        <v>122</v>
      </c>
      <c r="BW117" s="963"/>
      <c r="BX117" s="963"/>
      <c r="BY117" s="963"/>
      <c r="BZ117" s="963"/>
      <c r="CA117" s="963" t="s">
        <v>122</v>
      </c>
      <c r="CB117" s="963"/>
      <c r="CC117" s="963"/>
      <c r="CD117" s="963"/>
      <c r="CE117" s="963"/>
      <c r="CF117" s="957" t="s">
        <v>122</v>
      </c>
      <c r="CG117" s="958"/>
      <c r="CH117" s="958"/>
      <c r="CI117" s="958"/>
      <c r="CJ117" s="958"/>
      <c r="CK117" s="985"/>
      <c r="CL117" s="986"/>
      <c r="CM117" s="959" t="s">
        <v>438</v>
      </c>
      <c r="CN117" s="960"/>
      <c r="CO117" s="960"/>
      <c r="CP117" s="960"/>
      <c r="CQ117" s="960"/>
      <c r="CR117" s="960"/>
      <c r="CS117" s="960"/>
      <c r="CT117" s="960"/>
      <c r="CU117" s="960"/>
      <c r="CV117" s="960"/>
      <c r="CW117" s="960"/>
      <c r="CX117" s="960"/>
      <c r="CY117" s="960"/>
      <c r="CZ117" s="960"/>
      <c r="DA117" s="960"/>
      <c r="DB117" s="960"/>
      <c r="DC117" s="960"/>
      <c r="DD117" s="960"/>
      <c r="DE117" s="960"/>
      <c r="DF117" s="961"/>
      <c r="DG117" s="995" t="s">
        <v>122</v>
      </c>
      <c r="DH117" s="996"/>
      <c r="DI117" s="996"/>
      <c r="DJ117" s="996"/>
      <c r="DK117" s="997"/>
      <c r="DL117" s="998" t="s">
        <v>122</v>
      </c>
      <c r="DM117" s="996"/>
      <c r="DN117" s="996"/>
      <c r="DO117" s="996"/>
      <c r="DP117" s="997"/>
      <c r="DQ117" s="998" t="s">
        <v>122</v>
      </c>
      <c r="DR117" s="996"/>
      <c r="DS117" s="996"/>
      <c r="DT117" s="996"/>
      <c r="DU117" s="997"/>
      <c r="DV117" s="999" t="s">
        <v>122</v>
      </c>
      <c r="DW117" s="1000"/>
      <c r="DX117" s="1000"/>
      <c r="DY117" s="1000"/>
      <c r="DZ117" s="1001"/>
    </row>
    <row r="118" spans="1:130" s="212" customFormat="1" ht="26.25" customHeight="1" x14ac:dyDescent="0.2">
      <c r="A118" s="949" t="s">
        <v>412</v>
      </c>
      <c r="B118" s="930"/>
      <c r="C118" s="930"/>
      <c r="D118" s="930"/>
      <c r="E118" s="930"/>
      <c r="F118" s="930"/>
      <c r="G118" s="930"/>
      <c r="H118" s="930"/>
      <c r="I118" s="930"/>
      <c r="J118" s="930"/>
      <c r="K118" s="930"/>
      <c r="L118" s="930"/>
      <c r="M118" s="930"/>
      <c r="N118" s="930"/>
      <c r="O118" s="930"/>
      <c r="P118" s="930"/>
      <c r="Q118" s="930"/>
      <c r="R118" s="930"/>
      <c r="S118" s="930"/>
      <c r="T118" s="930"/>
      <c r="U118" s="930"/>
      <c r="V118" s="930"/>
      <c r="W118" s="930"/>
      <c r="X118" s="930"/>
      <c r="Y118" s="930"/>
      <c r="Z118" s="931"/>
      <c r="AA118" s="929" t="s">
        <v>409</v>
      </c>
      <c r="AB118" s="930"/>
      <c r="AC118" s="930"/>
      <c r="AD118" s="930"/>
      <c r="AE118" s="931"/>
      <c r="AF118" s="929" t="s">
        <v>410</v>
      </c>
      <c r="AG118" s="930"/>
      <c r="AH118" s="930"/>
      <c r="AI118" s="930"/>
      <c r="AJ118" s="931"/>
      <c r="AK118" s="929" t="s">
        <v>295</v>
      </c>
      <c r="AL118" s="930"/>
      <c r="AM118" s="930"/>
      <c r="AN118" s="930"/>
      <c r="AO118" s="931"/>
      <c r="AP118" s="1007" t="s">
        <v>411</v>
      </c>
      <c r="AQ118" s="1008"/>
      <c r="AR118" s="1008"/>
      <c r="AS118" s="1008"/>
      <c r="AT118" s="1009"/>
      <c r="AU118" s="945"/>
      <c r="AV118" s="946"/>
      <c r="AW118" s="946"/>
      <c r="AX118" s="946"/>
      <c r="AY118" s="946"/>
      <c r="AZ118" s="1010" t="s">
        <v>439</v>
      </c>
      <c r="BA118" s="1002"/>
      <c r="BB118" s="1002"/>
      <c r="BC118" s="1002"/>
      <c r="BD118" s="1002"/>
      <c r="BE118" s="1002"/>
      <c r="BF118" s="1002"/>
      <c r="BG118" s="1002"/>
      <c r="BH118" s="1002"/>
      <c r="BI118" s="1002"/>
      <c r="BJ118" s="1002"/>
      <c r="BK118" s="1002"/>
      <c r="BL118" s="1002"/>
      <c r="BM118" s="1002"/>
      <c r="BN118" s="1002"/>
      <c r="BO118" s="1002"/>
      <c r="BP118" s="1003"/>
      <c r="BQ118" s="1036" t="s">
        <v>122</v>
      </c>
      <c r="BR118" s="1037"/>
      <c r="BS118" s="1037"/>
      <c r="BT118" s="1037"/>
      <c r="BU118" s="1037"/>
      <c r="BV118" s="1037" t="s">
        <v>122</v>
      </c>
      <c r="BW118" s="1037"/>
      <c r="BX118" s="1037"/>
      <c r="BY118" s="1037"/>
      <c r="BZ118" s="1037"/>
      <c r="CA118" s="1037" t="s">
        <v>122</v>
      </c>
      <c r="CB118" s="1037"/>
      <c r="CC118" s="1037"/>
      <c r="CD118" s="1037"/>
      <c r="CE118" s="1037"/>
      <c r="CF118" s="957" t="s">
        <v>122</v>
      </c>
      <c r="CG118" s="958"/>
      <c r="CH118" s="958"/>
      <c r="CI118" s="958"/>
      <c r="CJ118" s="958"/>
      <c r="CK118" s="985"/>
      <c r="CL118" s="986"/>
      <c r="CM118" s="959" t="s">
        <v>440</v>
      </c>
      <c r="CN118" s="960"/>
      <c r="CO118" s="960"/>
      <c r="CP118" s="960"/>
      <c r="CQ118" s="960"/>
      <c r="CR118" s="960"/>
      <c r="CS118" s="960"/>
      <c r="CT118" s="960"/>
      <c r="CU118" s="960"/>
      <c r="CV118" s="960"/>
      <c r="CW118" s="960"/>
      <c r="CX118" s="960"/>
      <c r="CY118" s="960"/>
      <c r="CZ118" s="960"/>
      <c r="DA118" s="960"/>
      <c r="DB118" s="960"/>
      <c r="DC118" s="960"/>
      <c r="DD118" s="960"/>
      <c r="DE118" s="960"/>
      <c r="DF118" s="961"/>
      <c r="DG118" s="995" t="s">
        <v>122</v>
      </c>
      <c r="DH118" s="996"/>
      <c r="DI118" s="996"/>
      <c r="DJ118" s="996"/>
      <c r="DK118" s="997"/>
      <c r="DL118" s="998" t="s">
        <v>122</v>
      </c>
      <c r="DM118" s="996"/>
      <c r="DN118" s="996"/>
      <c r="DO118" s="996"/>
      <c r="DP118" s="997"/>
      <c r="DQ118" s="998" t="s">
        <v>122</v>
      </c>
      <c r="DR118" s="996"/>
      <c r="DS118" s="996"/>
      <c r="DT118" s="996"/>
      <c r="DU118" s="997"/>
      <c r="DV118" s="999" t="s">
        <v>122</v>
      </c>
      <c r="DW118" s="1000"/>
      <c r="DX118" s="1000"/>
      <c r="DY118" s="1000"/>
      <c r="DZ118" s="1001"/>
    </row>
    <row r="119" spans="1:130" s="212" customFormat="1" ht="26.25" customHeight="1" x14ac:dyDescent="0.2">
      <c r="A119" s="1093" t="s">
        <v>415</v>
      </c>
      <c r="B119" s="984"/>
      <c r="C119" s="966" t="s">
        <v>416</v>
      </c>
      <c r="D119" s="934"/>
      <c r="E119" s="934"/>
      <c r="F119" s="934"/>
      <c r="G119" s="934"/>
      <c r="H119" s="934"/>
      <c r="I119" s="934"/>
      <c r="J119" s="934"/>
      <c r="K119" s="934"/>
      <c r="L119" s="934"/>
      <c r="M119" s="934"/>
      <c r="N119" s="934"/>
      <c r="O119" s="934"/>
      <c r="P119" s="934"/>
      <c r="Q119" s="934"/>
      <c r="R119" s="934"/>
      <c r="S119" s="934"/>
      <c r="T119" s="934"/>
      <c r="U119" s="934"/>
      <c r="V119" s="934"/>
      <c r="W119" s="934"/>
      <c r="X119" s="934"/>
      <c r="Y119" s="934"/>
      <c r="Z119" s="935"/>
      <c r="AA119" s="936" t="s">
        <v>122</v>
      </c>
      <c r="AB119" s="937"/>
      <c r="AC119" s="937"/>
      <c r="AD119" s="937"/>
      <c r="AE119" s="938"/>
      <c r="AF119" s="939" t="s">
        <v>122</v>
      </c>
      <c r="AG119" s="937"/>
      <c r="AH119" s="937"/>
      <c r="AI119" s="937"/>
      <c r="AJ119" s="938"/>
      <c r="AK119" s="939" t="s">
        <v>122</v>
      </c>
      <c r="AL119" s="937"/>
      <c r="AM119" s="937"/>
      <c r="AN119" s="937"/>
      <c r="AO119" s="938"/>
      <c r="AP119" s="940" t="s">
        <v>122</v>
      </c>
      <c r="AQ119" s="941"/>
      <c r="AR119" s="941"/>
      <c r="AS119" s="941"/>
      <c r="AT119" s="942"/>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1014" t="s">
        <v>441</v>
      </c>
      <c r="BP119" s="1042"/>
      <c r="BQ119" s="1036">
        <v>13569491</v>
      </c>
      <c r="BR119" s="1037"/>
      <c r="BS119" s="1037"/>
      <c r="BT119" s="1037"/>
      <c r="BU119" s="1037"/>
      <c r="BV119" s="1037">
        <v>13198276</v>
      </c>
      <c r="BW119" s="1037"/>
      <c r="BX119" s="1037"/>
      <c r="BY119" s="1037"/>
      <c r="BZ119" s="1037"/>
      <c r="CA119" s="1037">
        <v>13064030</v>
      </c>
      <c r="CB119" s="1037"/>
      <c r="CC119" s="1037"/>
      <c r="CD119" s="1037"/>
      <c r="CE119" s="1037"/>
      <c r="CF119" s="1038"/>
      <c r="CG119" s="1039"/>
      <c r="CH119" s="1039"/>
      <c r="CI119" s="1039"/>
      <c r="CJ119" s="1040"/>
      <c r="CK119" s="987"/>
      <c r="CL119" s="988"/>
      <c r="CM119" s="1010" t="s">
        <v>442</v>
      </c>
      <c r="CN119" s="1002"/>
      <c r="CO119" s="1002"/>
      <c r="CP119" s="1002"/>
      <c r="CQ119" s="1002"/>
      <c r="CR119" s="1002"/>
      <c r="CS119" s="1002"/>
      <c r="CT119" s="1002"/>
      <c r="CU119" s="1002"/>
      <c r="CV119" s="1002"/>
      <c r="CW119" s="1002"/>
      <c r="CX119" s="1002"/>
      <c r="CY119" s="1002"/>
      <c r="CZ119" s="1002"/>
      <c r="DA119" s="1002"/>
      <c r="DB119" s="1002"/>
      <c r="DC119" s="1002"/>
      <c r="DD119" s="1002"/>
      <c r="DE119" s="1002"/>
      <c r="DF119" s="1003"/>
      <c r="DG119" s="1041">
        <v>245305</v>
      </c>
      <c r="DH119" s="1023"/>
      <c r="DI119" s="1023"/>
      <c r="DJ119" s="1023"/>
      <c r="DK119" s="1024"/>
      <c r="DL119" s="1022">
        <v>227538</v>
      </c>
      <c r="DM119" s="1023"/>
      <c r="DN119" s="1023"/>
      <c r="DO119" s="1023"/>
      <c r="DP119" s="1024"/>
      <c r="DQ119" s="1022">
        <v>209769</v>
      </c>
      <c r="DR119" s="1023"/>
      <c r="DS119" s="1023"/>
      <c r="DT119" s="1023"/>
      <c r="DU119" s="1024"/>
      <c r="DV119" s="1025">
        <v>1.2</v>
      </c>
      <c r="DW119" s="1026"/>
      <c r="DX119" s="1026"/>
      <c r="DY119" s="1026"/>
      <c r="DZ119" s="1027"/>
    </row>
    <row r="120" spans="1:130" s="212" customFormat="1" ht="26.25" customHeight="1" x14ac:dyDescent="0.2">
      <c r="A120" s="1094"/>
      <c r="B120" s="986"/>
      <c r="C120" s="959" t="s">
        <v>419</v>
      </c>
      <c r="D120" s="960"/>
      <c r="E120" s="960"/>
      <c r="F120" s="960"/>
      <c r="G120" s="960"/>
      <c r="H120" s="960"/>
      <c r="I120" s="960"/>
      <c r="J120" s="960"/>
      <c r="K120" s="960"/>
      <c r="L120" s="960"/>
      <c r="M120" s="960"/>
      <c r="N120" s="960"/>
      <c r="O120" s="960"/>
      <c r="P120" s="960"/>
      <c r="Q120" s="960"/>
      <c r="R120" s="960"/>
      <c r="S120" s="960"/>
      <c r="T120" s="960"/>
      <c r="U120" s="960"/>
      <c r="V120" s="960"/>
      <c r="W120" s="960"/>
      <c r="X120" s="960"/>
      <c r="Y120" s="960"/>
      <c r="Z120" s="961"/>
      <c r="AA120" s="995" t="s">
        <v>122</v>
      </c>
      <c r="AB120" s="996"/>
      <c r="AC120" s="996"/>
      <c r="AD120" s="996"/>
      <c r="AE120" s="997"/>
      <c r="AF120" s="998" t="s">
        <v>122</v>
      </c>
      <c r="AG120" s="996"/>
      <c r="AH120" s="996"/>
      <c r="AI120" s="996"/>
      <c r="AJ120" s="997"/>
      <c r="AK120" s="998" t="s">
        <v>122</v>
      </c>
      <c r="AL120" s="996"/>
      <c r="AM120" s="996"/>
      <c r="AN120" s="996"/>
      <c r="AO120" s="997"/>
      <c r="AP120" s="999" t="s">
        <v>122</v>
      </c>
      <c r="AQ120" s="1000"/>
      <c r="AR120" s="1000"/>
      <c r="AS120" s="1000"/>
      <c r="AT120" s="1001"/>
      <c r="AU120" s="1028" t="s">
        <v>443</v>
      </c>
      <c r="AV120" s="1029"/>
      <c r="AW120" s="1029"/>
      <c r="AX120" s="1029"/>
      <c r="AY120" s="1030"/>
      <c r="AZ120" s="966" t="s">
        <v>444</v>
      </c>
      <c r="BA120" s="934"/>
      <c r="BB120" s="934"/>
      <c r="BC120" s="934"/>
      <c r="BD120" s="934"/>
      <c r="BE120" s="934"/>
      <c r="BF120" s="934"/>
      <c r="BG120" s="934"/>
      <c r="BH120" s="934"/>
      <c r="BI120" s="934"/>
      <c r="BJ120" s="934"/>
      <c r="BK120" s="934"/>
      <c r="BL120" s="934"/>
      <c r="BM120" s="934"/>
      <c r="BN120" s="934"/>
      <c r="BO120" s="934"/>
      <c r="BP120" s="935"/>
      <c r="BQ120" s="967">
        <v>20636196</v>
      </c>
      <c r="BR120" s="968"/>
      <c r="BS120" s="968"/>
      <c r="BT120" s="968"/>
      <c r="BU120" s="968"/>
      <c r="BV120" s="968">
        <v>20559832</v>
      </c>
      <c r="BW120" s="968"/>
      <c r="BX120" s="968"/>
      <c r="BY120" s="968"/>
      <c r="BZ120" s="968"/>
      <c r="CA120" s="968">
        <v>20088312</v>
      </c>
      <c r="CB120" s="968"/>
      <c r="CC120" s="968"/>
      <c r="CD120" s="968"/>
      <c r="CE120" s="968"/>
      <c r="CF120" s="981">
        <v>112.4</v>
      </c>
      <c r="CG120" s="982"/>
      <c r="CH120" s="982"/>
      <c r="CI120" s="982"/>
      <c r="CJ120" s="982"/>
      <c r="CK120" s="1043" t="s">
        <v>445</v>
      </c>
      <c r="CL120" s="1044"/>
      <c r="CM120" s="1044"/>
      <c r="CN120" s="1044"/>
      <c r="CO120" s="1045"/>
      <c r="CP120" s="1051" t="s">
        <v>394</v>
      </c>
      <c r="CQ120" s="1052"/>
      <c r="CR120" s="1052"/>
      <c r="CS120" s="1052"/>
      <c r="CT120" s="1052"/>
      <c r="CU120" s="1052"/>
      <c r="CV120" s="1052"/>
      <c r="CW120" s="1052"/>
      <c r="CX120" s="1052"/>
      <c r="CY120" s="1052"/>
      <c r="CZ120" s="1052"/>
      <c r="DA120" s="1052"/>
      <c r="DB120" s="1052"/>
      <c r="DC120" s="1052"/>
      <c r="DD120" s="1052"/>
      <c r="DE120" s="1052"/>
      <c r="DF120" s="1053"/>
      <c r="DG120" s="967">
        <v>4133922</v>
      </c>
      <c r="DH120" s="968"/>
      <c r="DI120" s="968"/>
      <c r="DJ120" s="968"/>
      <c r="DK120" s="968"/>
      <c r="DL120" s="968">
        <v>4105841</v>
      </c>
      <c r="DM120" s="968"/>
      <c r="DN120" s="968"/>
      <c r="DO120" s="968"/>
      <c r="DP120" s="968"/>
      <c r="DQ120" s="968">
        <v>3987618</v>
      </c>
      <c r="DR120" s="968"/>
      <c r="DS120" s="968"/>
      <c r="DT120" s="968"/>
      <c r="DU120" s="968"/>
      <c r="DV120" s="969">
        <v>22.3</v>
      </c>
      <c r="DW120" s="969"/>
      <c r="DX120" s="969"/>
      <c r="DY120" s="969"/>
      <c r="DZ120" s="970"/>
    </row>
    <row r="121" spans="1:130" s="212" customFormat="1" ht="26.25" customHeight="1" x14ac:dyDescent="0.2">
      <c r="A121" s="1094"/>
      <c r="B121" s="986"/>
      <c r="C121" s="1011" t="s">
        <v>446</v>
      </c>
      <c r="D121" s="1012"/>
      <c r="E121" s="1012"/>
      <c r="F121" s="1012"/>
      <c r="G121" s="1012"/>
      <c r="H121" s="1012"/>
      <c r="I121" s="1012"/>
      <c r="J121" s="1012"/>
      <c r="K121" s="1012"/>
      <c r="L121" s="1012"/>
      <c r="M121" s="1012"/>
      <c r="N121" s="1012"/>
      <c r="O121" s="1012"/>
      <c r="P121" s="1012"/>
      <c r="Q121" s="1012"/>
      <c r="R121" s="1012"/>
      <c r="S121" s="1012"/>
      <c r="T121" s="1012"/>
      <c r="U121" s="1012"/>
      <c r="V121" s="1012"/>
      <c r="W121" s="1012"/>
      <c r="X121" s="1012"/>
      <c r="Y121" s="1012"/>
      <c r="Z121" s="1013"/>
      <c r="AA121" s="995" t="s">
        <v>122</v>
      </c>
      <c r="AB121" s="996"/>
      <c r="AC121" s="996"/>
      <c r="AD121" s="996"/>
      <c r="AE121" s="997"/>
      <c r="AF121" s="998" t="s">
        <v>122</v>
      </c>
      <c r="AG121" s="996"/>
      <c r="AH121" s="996"/>
      <c r="AI121" s="996"/>
      <c r="AJ121" s="997"/>
      <c r="AK121" s="998" t="s">
        <v>122</v>
      </c>
      <c r="AL121" s="996"/>
      <c r="AM121" s="996"/>
      <c r="AN121" s="996"/>
      <c r="AO121" s="997"/>
      <c r="AP121" s="999" t="s">
        <v>122</v>
      </c>
      <c r="AQ121" s="1000"/>
      <c r="AR121" s="1000"/>
      <c r="AS121" s="1000"/>
      <c r="AT121" s="1001"/>
      <c r="AU121" s="1031"/>
      <c r="AV121" s="1032"/>
      <c r="AW121" s="1032"/>
      <c r="AX121" s="1032"/>
      <c r="AY121" s="1033"/>
      <c r="AZ121" s="959" t="s">
        <v>447</v>
      </c>
      <c r="BA121" s="960"/>
      <c r="BB121" s="960"/>
      <c r="BC121" s="960"/>
      <c r="BD121" s="960"/>
      <c r="BE121" s="960"/>
      <c r="BF121" s="960"/>
      <c r="BG121" s="960"/>
      <c r="BH121" s="960"/>
      <c r="BI121" s="960"/>
      <c r="BJ121" s="960"/>
      <c r="BK121" s="960"/>
      <c r="BL121" s="960"/>
      <c r="BM121" s="960"/>
      <c r="BN121" s="960"/>
      <c r="BO121" s="960"/>
      <c r="BP121" s="961"/>
      <c r="BQ121" s="962">
        <v>4961298</v>
      </c>
      <c r="BR121" s="963"/>
      <c r="BS121" s="963"/>
      <c r="BT121" s="963"/>
      <c r="BU121" s="963"/>
      <c r="BV121" s="963">
        <v>4384563</v>
      </c>
      <c r="BW121" s="963"/>
      <c r="BX121" s="963"/>
      <c r="BY121" s="963"/>
      <c r="BZ121" s="963"/>
      <c r="CA121" s="963">
        <v>3837566</v>
      </c>
      <c r="CB121" s="963"/>
      <c r="CC121" s="963"/>
      <c r="CD121" s="963"/>
      <c r="CE121" s="963"/>
      <c r="CF121" s="957">
        <v>21.5</v>
      </c>
      <c r="CG121" s="958"/>
      <c r="CH121" s="958"/>
      <c r="CI121" s="958"/>
      <c r="CJ121" s="958"/>
      <c r="CK121" s="1046"/>
      <c r="CL121" s="1047"/>
      <c r="CM121" s="1047"/>
      <c r="CN121" s="1047"/>
      <c r="CO121" s="1048"/>
      <c r="CP121" s="1056" t="s">
        <v>392</v>
      </c>
      <c r="CQ121" s="1057"/>
      <c r="CR121" s="1057"/>
      <c r="CS121" s="1057"/>
      <c r="CT121" s="1057"/>
      <c r="CU121" s="1057"/>
      <c r="CV121" s="1057"/>
      <c r="CW121" s="1057"/>
      <c r="CX121" s="1057"/>
      <c r="CY121" s="1057"/>
      <c r="CZ121" s="1057"/>
      <c r="DA121" s="1057"/>
      <c r="DB121" s="1057"/>
      <c r="DC121" s="1057"/>
      <c r="DD121" s="1057"/>
      <c r="DE121" s="1057"/>
      <c r="DF121" s="1058"/>
      <c r="DG121" s="962">
        <v>1369485</v>
      </c>
      <c r="DH121" s="963"/>
      <c r="DI121" s="963"/>
      <c r="DJ121" s="963"/>
      <c r="DK121" s="963"/>
      <c r="DL121" s="963">
        <v>1628107</v>
      </c>
      <c r="DM121" s="963"/>
      <c r="DN121" s="963"/>
      <c r="DO121" s="963"/>
      <c r="DP121" s="963"/>
      <c r="DQ121" s="963">
        <v>1470838</v>
      </c>
      <c r="DR121" s="963"/>
      <c r="DS121" s="963"/>
      <c r="DT121" s="963"/>
      <c r="DU121" s="963"/>
      <c r="DV121" s="964">
        <v>8.1999999999999993</v>
      </c>
      <c r="DW121" s="964"/>
      <c r="DX121" s="964"/>
      <c r="DY121" s="964"/>
      <c r="DZ121" s="965"/>
    </row>
    <row r="122" spans="1:130" s="212" customFormat="1" ht="26.25" customHeight="1" x14ac:dyDescent="0.2">
      <c r="A122" s="1094"/>
      <c r="B122" s="986"/>
      <c r="C122" s="959" t="s">
        <v>429</v>
      </c>
      <c r="D122" s="960"/>
      <c r="E122" s="960"/>
      <c r="F122" s="960"/>
      <c r="G122" s="960"/>
      <c r="H122" s="960"/>
      <c r="I122" s="960"/>
      <c r="J122" s="960"/>
      <c r="K122" s="960"/>
      <c r="L122" s="960"/>
      <c r="M122" s="960"/>
      <c r="N122" s="960"/>
      <c r="O122" s="960"/>
      <c r="P122" s="960"/>
      <c r="Q122" s="960"/>
      <c r="R122" s="960"/>
      <c r="S122" s="960"/>
      <c r="T122" s="960"/>
      <c r="U122" s="960"/>
      <c r="V122" s="960"/>
      <c r="W122" s="960"/>
      <c r="X122" s="960"/>
      <c r="Y122" s="960"/>
      <c r="Z122" s="961"/>
      <c r="AA122" s="995" t="s">
        <v>122</v>
      </c>
      <c r="AB122" s="996"/>
      <c r="AC122" s="996"/>
      <c r="AD122" s="996"/>
      <c r="AE122" s="997"/>
      <c r="AF122" s="998" t="s">
        <v>122</v>
      </c>
      <c r="AG122" s="996"/>
      <c r="AH122" s="996"/>
      <c r="AI122" s="996"/>
      <c r="AJ122" s="997"/>
      <c r="AK122" s="998" t="s">
        <v>122</v>
      </c>
      <c r="AL122" s="996"/>
      <c r="AM122" s="996"/>
      <c r="AN122" s="996"/>
      <c r="AO122" s="997"/>
      <c r="AP122" s="999" t="s">
        <v>122</v>
      </c>
      <c r="AQ122" s="1000"/>
      <c r="AR122" s="1000"/>
      <c r="AS122" s="1000"/>
      <c r="AT122" s="1001"/>
      <c r="AU122" s="1031"/>
      <c r="AV122" s="1032"/>
      <c r="AW122" s="1032"/>
      <c r="AX122" s="1032"/>
      <c r="AY122" s="1033"/>
      <c r="AZ122" s="1010" t="s">
        <v>448</v>
      </c>
      <c r="BA122" s="1002"/>
      <c r="BB122" s="1002"/>
      <c r="BC122" s="1002"/>
      <c r="BD122" s="1002"/>
      <c r="BE122" s="1002"/>
      <c r="BF122" s="1002"/>
      <c r="BG122" s="1002"/>
      <c r="BH122" s="1002"/>
      <c r="BI122" s="1002"/>
      <c r="BJ122" s="1002"/>
      <c r="BK122" s="1002"/>
      <c r="BL122" s="1002"/>
      <c r="BM122" s="1002"/>
      <c r="BN122" s="1002"/>
      <c r="BO122" s="1002"/>
      <c r="BP122" s="1003"/>
      <c r="BQ122" s="1036">
        <v>5996130</v>
      </c>
      <c r="BR122" s="1037"/>
      <c r="BS122" s="1037"/>
      <c r="BT122" s="1037"/>
      <c r="BU122" s="1037"/>
      <c r="BV122" s="1037">
        <v>5547889</v>
      </c>
      <c r="BW122" s="1037"/>
      <c r="BX122" s="1037"/>
      <c r="BY122" s="1037"/>
      <c r="BZ122" s="1037"/>
      <c r="CA122" s="1037">
        <v>5048393</v>
      </c>
      <c r="CB122" s="1037"/>
      <c r="CC122" s="1037"/>
      <c r="CD122" s="1037"/>
      <c r="CE122" s="1037"/>
      <c r="CF122" s="1054">
        <v>28.3</v>
      </c>
      <c r="CG122" s="1055"/>
      <c r="CH122" s="1055"/>
      <c r="CI122" s="1055"/>
      <c r="CJ122" s="1055"/>
      <c r="CK122" s="1046"/>
      <c r="CL122" s="1047"/>
      <c r="CM122" s="1047"/>
      <c r="CN122" s="1047"/>
      <c r="CO122" s="1048"/>
      <c r="CP122" s="1056" t="s">
        <v>390</v>
      </c>
      <c r="CQ122" s="1057"/>
      <c r="CR122" s="1057"/>
      <c r="CS122" s="1057"/>
      <c r="CT122" s="1057"/>
      <c r="CU122" s="1057"/>
      <c r="CV122" s="1057"/>
      <c r="CW122" s="1057"/>
      <c r="CX122" s="1057"/>
      <c r="CY122" s="1057"/>
      <c r="CZ122" s="1057"/>
      <c r="DA122" s="1057"/>
      <c r="DB122" s="1057"/>
      <c r="DC122" s="1057"/>
      <c r="DD122" s="1057"/>
      <c r="DE122" s="1057"/>
      <c r="DF122" s="1058"/>
      <c r="DG122" s="962" t="s">
        <v>122</v>
      </c>
      <c r="DH122" s="963"/>
      <c r="DI122" s="963"/>
      <c r="DJ122" s="963"/>
      <c r="DK122" s="963"/>
      <c r="DL122" s="963" t="s">
        <v>122</v>
      </c>
      <c r="DM122" s="963"/>
      <c r="DN122" s="963"/>
      <c r="DO122" s="963"/>
      <c r="DP122" s="963"/>
      <c r="DQ122" s="963" t="s">
        <v>122</v>
      </c>
      <c r="DR122" s="963"/>
      <c r="DS122" s="963"/>
      <c r="DT122" s="963"/>
      <c r="DU122" s="963"/>
      <c r="DV122" s="964" t="s">
        <v>122</v>
      </c>
      <c r="DW122" s="964"/>
      <c r="DX122" s="964"/>
      <c r="DY122" s="964"/>
      <c r="DZ122" s="965"/>
    </row>
    <row r="123" spans="1:130" s="212" customFormat="1" ht="26.25" customHeight="1" x14ac:dyDescent="0.2">
      <c r="A123" s="1094"/>
      <c r="B123" s="986"/>
      <c r="C123" s="959" t="s">
        <v>435</v>
      </c>
      <c r="D123" s="960"/>
      <c r="E123" s="960"/>
      <c r="F123" s="960"/>
      <c r="G123" s="960"/>
      <c r="H123" s="960"/>
      <c r="I123" s="960"/>
      <c r="J123" s="960"/>
      <c r="K123" s="960"/>
      <c r="L123" s="960"/>
      <c r="M123" s="960"/>
      <c r="N123" s="960"/>
      <c r="O123" s="960"/>
      <c r="P123" s="960"/>
      <c r="Q123" s="960"/>
      <c r="R123" s="960"/>
      <c r="S123" s="960"/>
      <c r="T123" s="960"/>
      <c r="U123" s="960"/>
      <c r="V123" s="960"/>
      <c r="W123" s="960"/>
      <c r="X123" s="960"/>
      <c r="Y123" s="960"/>
      <c r="Z123" s="961"/>
      <c r="AA123" s="995">
        <v>2629</v>
      </c>
      <c r="AB123" s="996"/>
      <c r="AC123" s="996"/>
      <c r="AD123" s="996"/>
      <c r="AE123" s="997"/>
      <c r="AF123" s="998">
        <v>2592</v>
      </c>
      <c r="AG123" s="996"/>
      <c r="AH123" s="996"/>
      <c r="AI123" s="996"/>
      <c r="AJ123" s="997"/>
      <c r="AK123" s="998">
        <v>2555</v>
      </c>
      <c r="AL123" s="996"/>
      <c r="AM123" s="996"/>
      <c r="AN123" s="996"/>
      <c r="AO123" s="997"/>
      <c r="AP123" s="999">
        <v>0</v>
      </c>
      <c r="AQ123" s="1000"/>
      <c r="AR123" s="1000"/>
      <c r="AS123" s="1000"/>
      <c r="AT123" s="1001"/>
      <c r="AU123" s="1034"/>
      <c r="AV123" s="1035"/>
      <c r="AW123" s="1035"/>
      <c r="AX123" s="1035"/>
      <c r="AY123" s="1035"/>
      <c r="AZ123" s="235" t="s">
        <v>178</v>
      </c>
      <c r="BA123" s="235"/>
      <c r="BB123" s="235"/>
      <c r="BC123" s="235"/>
      <c r="BD123" s="235"/>
      <c r="BE123" s="235"/>
      <c r="BF123" s="235"/>
      <c r="BG123" s="235"/>
      <c r="BH123" s="235"/>
      <c r="BI123" s="235"/>
      <c r="BJ123" s="235"/>
      <c r="BK123" s="235"/>
      <c r="BL123" s="235"/>
      <c r="BM123" s="235"/>
      <c r="BN123" s="235"/>
      <c r="BO123" s="1014" t="s">
        <v>449</v>
      </c>
      <c r="BP123" s="1042"/>
      <c r="BQ123" s="1100">
        <v>31593624</v>
      </c>
      <c r="BR123" s="1101"/>
      <c r="BS123" s="1101"/>
      <c r="BT123" s="1101"/>
      <c r="BU123" s="1101"/>
      <c r="BV123" s="1101">
        <v>30492284</v>
      </c>
      <c r="BW123" s="1101"/>
      <c r="BX123" s="1101"/>
      <c r="BY123" s="1101"/>
      <c r="BZ123" s="1101"/>
      <c r="CA123" s="1101">
        <v>28974271</v>
      </c>
      <c r="CB123" s="1101"/>
      <c r="CC123" s="1101"/>
      <c r="CD123" s="1101"/>
      <c r="CE123" s="1101"/>
      <c r="CF123" s="1038"/>
      <c r="CG123" s="1039"/>
      <c r="CH123" s="1039"/>
      <c r="CI123" s="1039"/>
      <c r="CJ123" s="1040"/>
      <c r="CK123" s="1046"/>
      <c r="CL123" s="1047"/>
      <c r="CM123" s="1047"/>
      <c r="CN123" s="1047"/>
      <c r="CO123" s="1048"/>
      <c r="CP123" s="1056" t="s">
        <v>391</v>
      </c>
      <c r="CQ123" s="1057"/>
      <c r="CR123" s="1057"/>
      <c r="CS123" s="1057"/>
      <c r="CT123" s="1057"/>
      <c r="CU123" s="1057"/>
      <c r="CV123" s="1057"/>
      <c r="CW123" s="1057"/>
      <c r="CX123" s="1057"/>
      <c r="CY123" s="1057"/>
      <c r="CZ123" s="1057"/>
      <c r="DA123" s="1057"/>
      <c r="DB123" s="1057"/>
      <c r="DC123" s="1057"/>
      <c r="DD123" s="1057"/>
      <c r="DE123" s="1057"/>
      <c r="DF123" s="1058"/>
      <c r="DG123" s="995" t="s">
        <v>122</v>
      </c>
      <c r="DH123" s="996"/>
      <c r="DI123" s="996"/>
      <c r="DJ123" s="996"/>
      <c r="DK123" s="997"/>
      <c r="DL123" s="998" t="s">
        <v>122</v>
      </c>
      <c r="DM123" s="996"/>
      <c r="DN123" s="996"/>
      <c r="DO123" s="996"/>
      <c r="DP123" s="997"/>
      <c r="DQ123" s="998" t="s">
        <v>122</v>
      </c>
      <c r="DR123" s="996"/>
      <c r="DS123" s="996"/>
      <c r="DT123" s="996"/>
      <c r="DU123" s="997"/>
      <c r="DV123" s="999" t="s">
        <v>122</v>
      </c>
      <c r="DW123" s="1000"/>
      <c r="DX123" s="1000"/>
      <c r="DY123" s="1000"/>
      <c r="DZ123" s="1001"/>
    </row>
    <row r="124" spans="1:130" s="212" customFormat="1" ht="26.25" customHeight="1" thickBot="1" x14ac:dyDescent="0.25">
      <c r="A124" s="1094"/>
      <c r="B124" s="986"/>
      <c r="C124" s="959" t="s">
        <v>438</v>
      </c>
      <c r="D124" s="960"/>
      <c r="E124" s="960"/>
      <c r="F124" s="960"/>
      <c r="G124" s="960"/>
      <c r="H124" s="960"/>
      <c r="I124" s="960"/>
      <c r="J124" s="960"/>
      <c r="K124" s="960"/>
      <c r="L124" s="960"/>
      <c r="M124" s="960"/>
      <c r="N124" s="960"/>
      <c r="O124" s="960"/>
      <c r="P124" s="960"/>
      <c r="Q124" s="960"/>
      <c r="R124" s="960"/>
      <c r="S124" s="960"/>
      <c r="T124" s="960"/>
      <c r="U124" s="960"/>
      <c r="V124" s="960"/>
      <c r="W124" s="960"/>
      <c r="X124" s="960"/>
      <c r="Y124" s="960"/>
      <c r="Z124" s="961"/>
      <c r="AA124" s="995" t="s">
        <v>122</v>
      </c>
      <c r="AB124" s="996"/>
      <c r="AC124" s="996"/>
      <c r="AD124" s="996"/>
      <c r="AE124" s="997"/>
      <c r="AF124" s="998" t="s">
        <v>122</v>
      </c>
      <c r="AG124" s="996"/>
      <c r="AH124" s="996"/>
      <c r="AI124" s="996"/>
      <c r="AJ124" s="997"/>
      <c r="AK124" s="998" t="s">
        <v>122</v>
      </c>
      <c r="AL124" s="996"/>
      <c r="AM124" s="996"/>
      <c r="AN124" s="996"/>
      <c r="AO124" s="997"/>
      <c r="AP124" s="999" t="s">
        <v>122</v>
      </c>
      <c r="AQ124" s="1000"/>
      <c r="AR124" s="1000"/>
      <c r="AS124" s="1000"/>
      <c r="AT124" s="1001"/>
      <c r="AU124" s="1096" t="s">
        <v>450</v>
      </c>
      <c r="AV124" s="1097"/>
      <c r="AW124" s="1097"/>
      <c r="AX124" s="1097"/>
      <c r="AY124" s="1097"/>
      <c r="AZ124" s="1097"/>
      <c r="BA124" s="1097"/>
      <c r="BB124" s="1097"/>
      <c r="BC124" s="1097"/>
      <c r="BD124" s="1097"/>
      <c r="BE124" s="1097"/>
      <c r="BF124" s="1097"/>
      <c r="BG124" s="1097"/>
      <c r="BH124" s="1097"/>
      <c r="BI124" s="1097"/>
      <c r="BJ124" s="1097"/>
      <c r="BK124" s="1097"/>
      <c r="BL124" s="1097"/>
      <c r="BM124" s="1097"/>
      <c r="BN124" s="1097"/>
      <c r="BO124" s="1097"/>
      <c r="BP124" s="1098"/>
      <c r="BQ124" s="1099" t="s">
        <v>122</v>
      </c>
      <c r="BR124" s="1064"/>
      <c r="BS124" s="1064"/>
      <c r="BT124" s="1064"/>
      <c r="BU124" s="1064"/>
      <c r="BV124" s="1064" t="s">
        <v>122</v>
      </c>
      <c r="BW124" s="1064"/>
      <c r="BX124" s="1064"/>
      <c r="BY124" s="1064"/>
      <c r="BZ124" s="1064"/>
      <c r="CA124" s="1064" t="s">
        <v>122</v>
      </c>
      <c r="CB124" s="1064"/>
      <c r="CC124" s="1064"/>
      <c r="CD124" s="1064"/>
      <c r="CE124" s="1064"/>
      <c r="CF124" s="1065"/>
      <c r="CG124" s="1066"/>
      <c r="CH124" s="1066"/>
      <c r="CI124" s="1066"/>
      <c r="CJ124" s="1067"/>
      <c r="CK124" s="1049"/>
      <c r="CL124" s="1049"/>
      <c r="CM124" s="1049"/>
      <c r="CN124" s="1049"/>
      <c r="CO124" s="1050"/>
      <c r="CP124" s="1056" t="s">
        <v>451</v>
      </c>
      <c r="CQ124" s="1057"/>
      <c r="CR124" s="1057"/>
      <c r="CS124" s="1057"/>
      <c r="CT124" s="1057"/>
      <c r="CU124" s="1057"/>
      <c r="CV124" s="1057"/>
      <c r="CW124" s="1057"/>
      <c r="CX124" s="1057"/>
      <c r="CY124" s="1057"/>
      <c r="CZ124" s="1057"/>
      <c r="DA124" s="1057"/>
      <c r="DB124" s="1057"/>
      <c r="DC124" s="1057"/>
      <c r="DD124" s="1057"/>
      <c r="DE124" s="1057"/>
      <c r="DF124" s="1058"/>
      <c r="DG124" s="1041" t="s">
        <v>122</v>
      </c>
      <c r="DH124" s="1023"/>
      <c r="DI124" s="1023"/>
      <c r="DJ124" s="1023"/>
      <c r="DK124" s="1024"/>
      <c r="DL124" s="1022" t="s">
        <v>122</v>
      </c>
      <c r="DM124" s="1023"/>
      <c r="DN124" s="1023"/>
      <c r="DO124" s="1023"/>
      <c r="DP124" s="1024"/>
      <c r="DQ124" s="1022" t="s">
        <v>122</v>
      </c>
      <c r="DR124" s="1023"/>
      <c r="DS124" s="1023"/>
      <c r="DT124" s="1023"/>
      <c r="DU124" s="1024"/>
      <c r="DV124" s="1025" t="s">
        <v>122</v>
      </c>
      <c r="DW124" s="1026"/>
      <c r="DX124" s="1026"/>
      <c r="DY124" s="1026"/>
      <c r="DZ124" s="1027"/>
    </row>
    <row r="125" spans="1:130" s="212" customFormat="1" ht="26.25" customHeight="1" x14ac:dyDescent="0.2">
      <c r="A125" s="1094"/>
      <c r="B125" s="986"/>
      <c r="C125" s="959" t="s">
        <v>440</v>
      </c>
      <c r="D125" s="960"/>
      <c r="E125" s="960"/>
      <c r="F125" s="960"/>
      <c r="G125" s="960"/>
      <c r="H125" s="960"/>
      <c r="I125" s="960"/>
      <c r="J125" s="960"/>
      <c r="K125" s="960"/>
      <c r="L125" s="960"/>
      <c r="M125" s="960"/>
      <c r="N125" s="960"/>
      <c r="O125" s="960"/>
      <c r="P125" s="960"/>
      <c r="Q125" s="960"/>
      <c r="R125" s="960"/>
      <c r="S125" s="960"/>
      <c r="T125" s="960"/>
      <c r="U125" s="960"/>
      <c r="V125" s="960"/>
      <c r="W125" s="960"/>
      <c r="X125" s="960"/>
      <c r="Y125" s="960"/>
      <c r="Z125" s="961"/>
      <c r="AA125" s="995" t="s">
        <v>122</v>
      </c>
      <c r="AB125" s="996"/>
      <c r="AC125" s="996"/>
      <c r="AD125" s="996"/>
      <c r="AE125" s="997"/>
      <c r="AF125" s="998" t="s">
        <v>122</v>
      </c>
      <c r="AG125" s="996"/>
      <c r="AH125" s="996"/>
      <c r="AI125" s="996"/>
      <c r="AJ125" s="997"/>
      <c r="AK125" s="998" t="s">
        <v>122</v>
      </c>
      <c r="AL125" s="996"/>
      <c r="AM125" s="996"/>
      <c r="AN125" s="996"/>
      <c r="AO125" s="997"/>
      <c r="AP125" s="999" t="s">
        <v>122</v>
      </c>
      <c r="AQ125" s="1000"/>
      <c r="AR125" s="1000"/>
      <c r="AS125" s="1000"/>
      <c r="AT125" s="100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9" t="s">
        <v>452</v>
      </c>
      <c r="CL125" s="1044"/>
      <c r="CM125" s="1044"/>
      <c r="CN125" s="1044"/>
      <c r="CO125" s="1045"/>
      <c r="CP125" s="966" t="s">
        <v>453</v>
      </c>
      <c r="CQ125" s="934"/>
      <c r="CR125" s="934"/>
      <c r="CS125" s="934"/>
      <c r="CT125" s="934"/>
      <c r="CU125" s="934"/>
      <c r="CV125" s="934"/>
      <c r="CW125" s="934"/>
      <c r="CX125" s="934"/>
      <c r="CY125" s="934"/>
      <c r="CZ125" s="934"/>
      <c r="DA125" s="934"/>
      <c r="DB125" s="934"/>
      <c r="DC125" s="934"/>
      <c r="DD125" s="934"/>
      <c r="DE125" s="934"/>
      <c r="DF125" s="935"/>
      <c r="DG125" s="967" t="s">
        <v>122</v>
      </c>
      <c r="DH125" s="968"/>
      <c r="DI125" s="968"/>
      <c r="DJ125" s="968"/>
      <c r="DK125" s="968"/>
      <c r="DL125" s="968" t="s">
        <v>122</v>
      </c>
      <c r="DM125" s="968"/>
      <c r="DN125" s="968"/>
      <c r="DO125" s="968"/>
      <c r="DP125" s="968"/>
      <c r="DQ125" s="968" t="s">
        <v>122</v>
      </c>
      <c r="DR125" s="968"/>
      <c r="DS125" s="968"/>
      <c r="DT125" s="968"/>
      <c r="DU125" s="968"/>
      <c r="DV125" s="969" t="s">
        <v>122</v>
      </c>
      <c r="DW125" s="969"/>
      <c r="DX125" s="969"/>
      <c r="DY125" s="969"/>
      <c r="DZ125" s="970"/>
    </row>
    <row r="126" spans="1:130" s="212" customFormat="1" ht="26.25" customHeight="1" thickBot="1" x14ac:dyDescent="0.25">
      <c r="A126" s="1094"/>
      <c r="B126" s="986"/>
      <c r="C126" s="959" t="s">
        <v>442</v>
      </c>
      <c r="D126" s="960"/>
      <c r="E126" s="960"/>
      <c r="F126" s="960"/>
      <c r="G126" s="960"/>
      <c r="H126" s="960"/>
      <c r="I126" s="960"/>
      <c r="J126" s="960"/>
      <c r="K126" s="960"/>
      <c r="L126" s="960"/>
      <c r="M126" s="960"/>
      <c r="N126" s="960"/>
      <c r="O126" s="960"/>
      <c r="P126" s="960"/>
      <c r="Q126" s="960"/>
      <c r="R126" s="960"/>
      <c r="S126" s="960"/>
      <c r="T126" s="960"/>
      <c r="U126" s="960"/>
      <c r="V126" s="960"/>
      <c r="W126" s="960"/>
      <c r="X126" s="960"/>
      <c r="Y126" s="960"/>
      <c r="Z126" s="961"/>
      <c r="AA126" s="995">
        <v>17769</v>
      </c>
      <c r="AB126" s="996"/>
      <c r="AC126" s="996"/>
      <c r="AD126" s="996"/>
      <c r="AE126" s="997"/>
      <c r="AF126" s="998">
        <v>17769</v>
      </c>
      <c r="AG126" s="996"/>
      <c r="AH126" s="996"/>
      <c r="AI126" s="996"/>
      <c r="AJ126" s="997"/>
      <c r="AK126" s="998">
        <v>17769</v>
      </c>
      <c r="AL126" s="996"/>
      <c r="AM126" s="996"/>
      <c r="AN126" s="996"/>
      <c r="AO126" s="997"/>
      <c r="AP126" s="999">
        <v>0.1</v>
      </c>
      <c r="AQ126" s="1000"/>
      <c r="AR126" s="1000"/>
      <c r="AS126" s="1000"/>
      <c r="AT126" s="100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60"/>
      <c r="CL126" s="1047"/>
      <c r="CM126" s="1047"/>
      <c r="CN126" s="1047"/>
      <c r="CO126" s="1048"/>
      <c r="CP126" s="959" t="s">
        <v>454</v>
      </c>
      <c r="CQ126" s="960"/>
      <c r="CR126" s="960"/>
      <c r="CS126" s="960"/>
      <c r="CT126" s="960"/>
      <c r="CU126" s="960"/>
      <c r="CV126" s="960"/>
      <c r="CW126" s="960"/>
      <c r="CX126" s="960"/>
      <c r="CY126" s="960"/>
      <c r="CZ126" s="960"/>
      <c r="DA126" s="960"/>
      <c r="DB126" s="960"/>
      <c r="DC126" s="960"/>
      <c r="DD126" s="960"/>
      <c r="DE126" s="960"/>
      <c r="DF126" s="961"/>
      <c r="DG126" s="962" t="s">
        <v>122</v>
      </c>
      <c r="DH126" s="963"/>
      <c r="DI126" s="963"/>
      <c r="DJ126" s="963"/>
      <c r="DK126" s="963"/>
      <c r="DL126" s="963" t="s">
        <v>122</v>
      </c>
      <c r="DM126" s="963"/>
      <c r="DN126" s="963"/>
      <c r="DO126" s="963"/>
      <c r="DP126" s="963"/>
      <c r="DQ126" s="963" t="s">
        <v>122</v>
      </c>
      <c r="DR126" s="963"/>
      <c r="DS126" s="963"/>
      <c r="DT126" s="963"/>
      <c r="DU126" s="963"/>
      <c r="DV126" s="964" t="s">
        <v>122</v>
      </c>
      <c r="DW126" s="964"/>
      <c r="DX126" s="964"/>
      <c r="DY126" s="964"/>
      <c r="DZ126" s="965"/>
    </row>
    <row r="127" spans="1:130" s="212" customFormat="1" ht="26.25" customHeight="1" x14ac:dyDescent="0.2">
      <c r="A127" s="1095"/>
      <c r="B127" s="988"/>
      <c r="C127" s="1010" t="s">
        <v>455</v>
      </c>
      <c r="D127" s="1002"/>
      <c r="E127" s="1002"/>
      <c r="F127" s="1002"/>
      <c r="G127" s="1002"/>
      <c r="H127" s="1002"/>
      <c r="I127" s="1002"/>
      <c r="J127" s="1002"/>
      <c r="K127" s="1002"/>
      <c r="L127" s="1002"/>
      <c r="M127" s="1002"/>
      <c r="N127" s="1002"/>
      <c r="O127" s="1002"/>
      <c r="P127" s="1002"/>
      <c r="Q127" s="1002"/>
      <c r="R127" s="1002"/>
      <c r="S127" s="1002"/>
      <c r="T127" s="1002"/>
      <c r="U127" s="1002"/>
      <c r="V127" s="1002"/>
      <c r="W127" s="1002"/>
      <c r="X127" s="1002"/>
      <c r="Y127" s="1002"/>
      <c r="Z127" s="1003"/>
      <c r="AA127" s="995" t="s">
        <v>122</v>
      </c>
      <c r="AB127" s="996"/>
      <c r="AC127" s="996"/>
      <c r="AD127" s="996"/>
      <c r="AE127" s="997"/>
      <c r="AF127" s="998" t="s">
        <v>122</v>
      </c>
      <c r="AG127" s="996"/>
      <c r="AH127" s="996"/>
      <c r="AI127" s="996"/>
      <c r="AJ127" s="997"/>
      <c r="AK127" s="998" t="s">
        <v>122</v>
      </c>
      <c r="AL127" s="996"/>
      <c r="AM127" s="996"/>
      <c r="AN127" s="996"/>
      <c r="AO127" s="997"/>
      <c r="AP127" s="999" t="s">
        <v>122</v>
      </c>
      <c r="AQ127" s="1000"/>
      <c r="AR127" s="1000"/>
      <c r="AS127" s="1000"/>
      <c r="AT127" s="1001"/>
      <c r="AU127" s="214"/>
      <c r="AV127" s="214"/>
      <c r="AW127" s="214"/>
      <c r="AX127" s="1068" t="s">
        <v>456</v>
      </c>
      <c r="AY127" s="1069"/>
      <c r="AZ127" s="1069"/>
      <c r="BA127" s="1069"/>
      <c r="BB127" s="1069"/>
      <c r="BC127" s="1069"/>
      <c r="BD127" s="1069"/>
      <c r="BE127" s="1070"/>
      <c r="BF127" s="1071" t="s">
        <v>457</v>
      </c>
      <c r="BG127" s="1069"/>
      <c r="BH127" s="1069"/>
      <c r="BI127" s="1069"/>
      <c r="BJ127" s="1069"/>
      <c r="BK127" s="1069"/>
      <c r="BL127" s="1070"/>
      <c r="BM127" s="1071" t="s">
        <v>458</v>
      </c>
      <c r="BN127" s="1069"/>
      <c r="BO127" s="1069"/>
      <c r="BP127" s="1069"/>
      <c r="BQ127" s="1069"/>
      <c r="BR127" s="1069"/>
      <c r="BS127" s="1070"/>
      <c r="BT127" s="1071" t="s">
        <v>459</v>
      </c>
      <c r="BU127" s="1069"/>
      <c r="BV127" s="1069"/>
      <c r="BW127" s="1069"/>
      <c r="BX127" s="1069"/>
      <c r="BY127" s="1069"/>
      <c r="BZ127" s="1092"/>
      <c r="CA127" s="214"/>
      <c r="CB127" s="214"/>
      <c r="CC127" s="214"/>
      <c r="CD127" s="237"/>
      <c r="CE127" s="237"/>
      <c r="CF127" s="237"/>
      <c r="CG127" s="214"/>
      <c r="CH127" s="214"/>
      <c r="CI127" s="214"/>
      <c r="CJ127" s="236"/>
      <c r="CK127" s="1060"/>
      <c r="CL127" s="1047"/>
      <c r="CM127" s="1047"/>
      <c r="CN127" s="1047"/>
      <c r="CO127" s="1048"/>
      <c r="CP127" s="959" t="s">
        <v>460</v>
      </c>
      <c r="CQ127" s="960"/>
      <c r="CR127" s="960"/>
      <c r="CS127" s="960"/>
      <c r="CT127" s="960"/>
      <c r="CU127" s="960"/>
      <c r="CV127" s="960"/>
      <c r="CW127" s="960"/>
      <c r="CX127" s="960"/>
      <c r="CY127" s="960"/>
      <c r="CZ127" s="960"/>
      <c r="DA127" s="960"/>
      <c r="DB127" s="960"/>
      <c r="DC127" s="960"/>
      <c r="DD127" s="960"/>
      <c r="DE127" s="960"/>
      <c r="DF127" s="961"/>
      <c r="DG127" s="962" t="s">
        <v>122</v>
      </c>
      <c r="DH127" s="963"/>
      <c r="DI127" s="963"/>
      <c r="DJ127" s="963"/>
      <c r="DK127" s="963"/>
      <c r="DL127" s="963" t="s">
        <v>122</v>
      </c>
      <c r="DM127" s="963"/>
      <c r="DN127" s="963"/>
      <c r="DO127" s="963"/>
      <c r="DP127" s="963"/>
      <c r="DQ127" s="963" t="s">
        <v>122</v>
      </c>
      <c r="DR127" s="963"/>
      <c r="DS127" s="963"/>
      <c r="DT127" s="963"/>
      <c r="DU127" s="963"/>
      <c r="DV127" s="964" t="s">
        <v>122</v>
      </c>
      <c r="DW127" s="964"/>
      <c r="DX127" s="964"/>
      <c r="DY127" s="964"/>
      <c r="DZ127" s="965"/>
    </row>
    <row r="128" spans="1:130" s="212" customFormat="1" ht="26.25" customHeight="1" thickBot="1" x14ac:dyDescent="0.25">
      <c r="A128" s="1078" t="s">
        <v>461</v>
      </c>
      <c r="B128" s="1079"/>
      <c r="C128" s="1079"/>
      <c r="D128" s="1079"/>
      <c r="E128" s="1079"/>
      <c r="F128" s="1079"/>
      <c r="G128" s="1079"/>
      <c r="H128" s="1079"/>
      <c r="I128" s="1079"/>
      <c r="J128" s="1079"/>
      <c r="K128" s="1079"/>
      <c r="L128" s="1079"/>
      <c r="M128" s="1079"/>
      <c r="N128" s="1079"/>
      <c r="O128" s="1079"/>
      <c r="P128" s="1079"/>
      <c r="Q128" s="1079"/>
      <c r="R128" s="1079"/>
      <c r="S128" s="1079"/>
      <c r="T128" s="1079"/>
      <c r="U128" s="1079"/>
      <c r="V128" s="1079"/>
      <c r="W128" s="1080" t="s">
        <v>462</v>
      </c>
      <c r="X128" s="1080"/>
      <c r="Y128" s="1080"/>
      <c r="Z128" s="1081"/>
      <c r="AA128" s="1082">
        <v>276639</v>
      </c>
      <c r="AB128" s="1083"/>
      <c r="AC128" s="1083"/>
      <c r="AD128" s="1083"/>
      <c r="AE128" s="1084"/>
      <c r="AF128" s="1085">
        <v>330638</v>
      </c>
      <c r="AG128" s="1083"/>
      <c r="AH128" s="1083"/>
      <c r="AI128" s="1083"/>
      <c r="AJ128" s="1084"/>
      <c r="AK128" s="1085">
        <v>332590</v>
      </c>
      <c r="AL128" s="1083"/>
      <c r="AM128" s="1083"/>
      <c r="AN128" s="1083"/>
      <c r="AO128" s="1084"/>
      <c r="AP128" s="1086"/>
      <c r="AQ128" s="1087"/>
      <c r="AR128" s="1087"/>
      <c r="AS128" s="1087"/>
      <c r="AT128" s="1088"/>
      <c r="AU128" s="214"/>
      <c r="AV128" s="214"/>
      <c r="AW128" s="214"/>
      <c r="AX128" s="933" t="s">
        <v>463</v>
      </c>
      <c r="AY128" s="934"/>
      <c r="AZ128" s="934"/>
      <c r="BA128" s="934"/>
      <c r="BB128" s="934"/>
      <c r="BC128" s="934"/>
      <c r="BD128" s="934"/>
      <c r="BE128" s="935"/>
      <c r="BF128" s="1089" t="s">
        <v>122</v>
      </c>
      <c r="BG128" s="1090"/>
      <c r="BH128" s="1090"/>
      <c r="BI128" s="1090"/>
      <c r="BJ128" s="1090"/>
      <c r="BK128" s="1090"/>
      <c r="BL128" s="1091"/>
      <c r="BM128" s="1089">
        <v>12.56</v>
      </c>
      <c r="BN128" s="1090"/>
      <c r="BO128" s="1090"/>
      <c r="BP128" s="1090"/>
      <c r="BQ128" s="1090"/>
      <c r="BR128" s="1090"/>
      <c r="BS128" s="1091"/>
      <c r="BT128" s="1089">
        <v>20</v>
      </c>
      <c r="BU128" s="1090"/>
      <c r="BV128" s="1090"/>
      <c r="BW128" s="1090"/>
      <c r="BX128" s="1090"/>
      <c r="BY128" s="1090"/>
      <c r="BZ128" s="1113"/>
      <c r="CA128" s="237"/>
      <c r="CB128" s="237"/>
      <c r="CC128" s="237"/>
      <c r="CD128" s="237"/>
      <c r="CE128" s="237"/>
      <c r="CF128" s="237"/>
      <c r="CG128" s="214"/>
      <c r="CH128" s="214"/>
      <c r="CI128" s="214"/>
      <c r="CJ128" s="236"/>
      <c r="CK128" s="1061"/>
      <c r="CL128" s="1062"/>
      <c r="CM128" s="1062"/>
      <c r="CN128" s="1062"/>
      <c r="CO128" s="1063"/>
      <c r="CP128" s="1072" t="s">
        <v>464</v>
      </c>
      <c r="CQ128" s="763"/>
      <c r="CR128" s="763"/>
      <c r="CS128" s="763"/>
      <c r="CT128" s="763"/>
      <c r="CU128" s="763"/>
      <c r="CV128" s="763"/>
      <c r="CW128" s="763"/>
      <c r="CX128" s="763"/>
      <c r="CY128" s="763"/>
      <c r="CZ128" s="763"/>
      <c r="DA128" s="763"/>
      <c r="DB128" s="763"/>
      <c r="DC128" s="763"/>
      <c r="DD128" s="763"/>
      <c r="DE128" s="763"/>
      <c r="DF128" s="1073"/>
      <c r="DG128" s="1074" t="s">
        <v>122</v>
      </c>
      <c r="DH128" s="1075"/>
      <c r="DI128" s="1075"/>
      <c r="DJ128" s="1075"/>
      <c r="DK128" s="1075"/>
      <c r="DL128" s="1075" t="s">
        <v>122</v>
      </c>
      <c r="DM128" s="1075"/>
      <c r="DN128" s="1075"/>
      <c r="DO128" s="1075"/>
      <c r="DP128" s="1075"/>
      <c r="DQ128" s="1075" t="s">
        <v>122</v>
      </c>
      <c r="DR128" s="1075"/>
      <c r="DS128" s="1075"/>
      <c r="DT128" s="1075"/>
      <c r="DU128" s="1075"/>
      <c r="DV128" s="1076" t="s">
        <v>122</v>
      </c>
      <c r="DW128" s="1076"/>
      <c r="DX128" s="1076"/>
      <c r="DY128" s="1076"/>
      <c r="DZ128" s="1077"/>
    </row>
    <row r="129" spans="1:131" s="212" customFormat="1" ht="26.25" customHeight="1" x14ac:dyDescent="0.2">
      <c r="A129" s="971" t="s">
        <v>103</v>
      </c>
      <c r="B129" s="972"/>
      <c r="C129" s="972"/>
      <c r="D129" s="972"/>
      <c r="E129" s="972"/>
      <c r="F129" s="972"/>
      <c r="G129" s="972"/>
      <c r="H129" s="972"/>
      <c r="I129" s="972"/>
      <c r="J129" s="972"/>
      <c r="K129" s="972"/>
      <c r="L129" s="972"/>
      <c r="M129" s="972"/>
      <c r="N129" s="972"/>
      <c r="O129" s="972"/>
      <c r="P129" s="972"/>
      <c r="Q129" s="972"/>
      <c r="R129" s="972"/>
      <c r="S129" s="972"/>
      <c r="T129" s="972"/>
      <c r="U129" s="972"/>
      <c r="V129" s="972"/>
      <c r="W129" s="1107" t="s">
        <v>465</v>
      </c>
      <c r="X129" s="1108"/>
      <c r="Y129" s="1108"/>
      <c r="Z129" s="1109"/>
      <c r="AA129" s="995">
        <v>15400187</v>
      </c>
      <c r="AB129" s="996"/>
      <c r="AC129" s="996"/>
      <c r="AD129" s="996"/>
      <c r="AE129" s="997"/>
      <c r="AF129" s="998">
        <v>18774719</v>
      </c>
      <c r="AG129" s="996"/>
      <c r="AH129" s="996"/>
      <c r="AI129" s="996"/>
      <c r="AJ129" s="997"/>
      <c r="AK129" s="998">
        <v>18598092</v>
      </c>
      <c r="AL129" s="996"/>
      <c r="AM129" s="996"/>
      <c r="AN129" s="996"/>
      <c r="AO129" s="997"/>
      <c r="AP129" s="1110"/>
      <c r="AQ129" s="1111"/>
      <c r="AR129" s="1111"/>
      <c r="AS129" s="1111"/>
      <c r="AT129" s="1112"/>
      <c r="AU129" s="215"/>
      <c r="AV129" s="215"/>
      <c r="AW129" s="215"/>
      <c r="AX129" s="1102" t="s">
        <v>466</v>
      </c>
      <c r="AY129" s="960"/>
      <c r="AZ129" s="960"/>
      <c r="BA129" s="960"/>
      <c r="BB129" s="960"/>
      <c r="BC129" s="960"/>
      <c r="BD129" s="960"/>
      <c r="BE129" s="961"/>
      <c r="BF129" s="1103" t="s">
        <v>122</v>
      </c>
      <c r="BG129" s="1104"/>
      <c r="BH129" s="1104"/>
      <c r="BI129" s="1104"/>
      <c r="BJ129" s="1104"/>
      <c r="BK129" s="1104"/>
      <c r="BL129" s="1105"/>
      <c r="BM129" s="1103">
        <v>17.559999999999999</v>
      </c>
      <c r="BN129" s="1104"/>
      <c r="BO129" s="1104"/>
      <c r="BP129" s="1104"/>
      <c r="BQ129" s="1104"/>
      <c r="BR129" s="1104"/>
      <c r="BS129" s="1105"/>
      <c r="BT129" s="1103">
        <v>30</v>
      </c>
      <c r="BU129" s="1104"/>
      <c r="BV129" s="1104"/>
      <c r="BW129" s="1104"/>
      <c r="BX129" s="1104"/>
      <c r="BY129" s="1104"/>
      <c r="BZ129" s="110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71" t="s">
        <v>467</v>
      </c>
      <c r="B130" s="972"/>
      <c r="C130" s="972"/>
      <c r="D130" s="972"/>
      <c r="E130" s="972"/>
      <c r="F130" s="972"/>
      <c r="G130" s="972"/>
      <c r="H130" s="972"/>
      <c r="I130" s="972"/>
      <c r="J130" s="972"/>
      <c r="K130" s="972"/>
      <c r="L130" s="972"/>
      <c r="M130" s="972"/>
      <c r="N130" s="972"/>
      <c r="O130" s="972"/>
      <c r="P130" s="972"/>
      <c r="Q130" s="972"/>
      <c r="R130" s="972"/>
      <c r="S130" s="972"/>
      <c r="T130" s="972"/>
      <c r="U130" s="972"/>
      <c r="V130" s="972"/>
      <c r="W130" s="1107" t="s">
        <v>468</v>
      </c>
      <c r="X130" s="1108"/>
      <c r="Y130" s="1108"/>
      <c r="Z130" s="1109"/>
      <c r="AA130" s="995">
        <v>910096</v>
      </c>
      <c r="AB130" s="996"/>
      <c r="AC130" s="996"/>
      <c r="AD130" s="996"/>
      <c r="AE130" s="997"/>
      <c r="AF130" s="998">
        <v>818104</v>
      </c>
      <c r="AG130" s="996"/>
      <c r="AH130" s="996"/>
      <c r="AI130" s="996"/>
      <c r="AJ130" s="997"/>
      <c r="AK130" s="998">
        <v>731811</v>
      </c>
      <c r="AL130" s="996"/>
      <c r="AM130" s="996"/>
      <c r="AN130" s="996"/>
      <c r="AO130" s="997"/>
      <c r="AP130" s="1110"/>
      <c r="AQ130" s="1111"/>
      <c r="AR130" s="1111"/>
      <c r="AS130" s="1111"/>
      <c r="AT130" s="1112"/>
      <c r="AU130" s="215"/>
      <c r="AV130" s="215"/>
      <c r="AW130" s="215"/>
      <c r="AX130" s="1102" t="s">
        <v>469</v>
      </c>
      <c r="AY130" s="960"/>
      <c r="AZ130" s="960"/>
      <c r="BA130" s="960"/>
      <c r="BB130" s="960"/>
      <c r="BC130" s="960"/>
      <c r="BD130" s="960"/>
      <c r="BE130" s="961"/>
      <c r="BF130" s="1138">
        <v>2.5</v>
      </c>
      <c r="BG130" s="1139"/>
      <c r="BH130" s="1139"/>
      <c r="BI130" s="1139"/>
      <c r="BJ130" s="1139"/>
      <c r="BK130" s="1139"/>
      <c r="BL130" s="1140"/>
      <c r="BM130" s="1138">
        <v>25</v>
      </c>
      <c r="BN130" s="1139"/>
      <c r="BO130" s="1139"/>
      <c r="BP130" s="1139"/>
      <c r="BQ130" s="1139"/>
      <c r="BR130" s="1139"/>
      <c r="BS130" s="1140"/>
      <c r="BT130" s="1138">
        <v>35</v>
      </c>
      <c r="BU130" s="1139"/>
      <c r="BV130" s="1139"/>
      <c r="BW130" s="1139"/>
      <c r="BX130" s="1139"/>
      <c r="BY130" s="1139"/>
      <c r="BZ130" s="114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2"/>
      <c r="B131" s="1143"/>
      <c r="C131" s="1143"/>
      <c r="D131" s="1143"/>
      <c r="E131" s="1143"/>
      <c r="F131" s="1143"/>
      <c r="G131" s="1143"/>
      <c r="H131" s="1143"/>
      <c r="I131" s="1143"/>
      <c r="J131" s="1143"/>
      <c r="K131" s="1143"/>
      <c r="L131" s="1143"/>
      <c r="M131" s="1143"/>
      <c r="N131" s="1143"/>
      <c r="O131" s="1143"/>
      <c r="P131" s="1143"/>
      <c r="Q131" s="1143"/>
      <c r="R131" s="1143"/>
      <c r="S131" s="1143"/>
      <c r="T131" s="1143"/>
      <c r="U131" s="1143"/>
      <c r="V131" s="1143"/>
      <c r="W131" s="1144" t="s">
        <v>470</v>
      </c>
      <c r="X131" s="1145"/>
      <c r="Y131" s="1145"/>
      <c r="Z131" s="1146"/>
      <c r="AA131" s="1041">
        <v>14490091</v>
      </c>
      <c r="AB131" s="1023"/>
      <c r="AC131" s="1023"/>
      <c r="AD131" s="1023"/>
      <c r="AE131" s="1024"/>
      <c r="AF131" s="1022">
        <v>17956615</v>
      </c>
      <c r="AG131" s="1023"/>
      <c r="AH131" s="1023"/>
      <c r="AI131" s="1023"/>
      <c r="AJ131" s="1024"/>
      <c r="AK131" s="1022">
        <v>17866281</v>
      </c>
      <c r="AL131" s="1023"/>
      <c r="AM131" s="1023"/>
      <c r="AN131" s="1023"/>
      <c r="AO131" s="1024"/>
      <c r="AP131" s="1147"/>
      <c r="AQ131" s="1148"/>
      <c r="AR131" s="1148"/>
      <c r="AS131" s="1148"/>
      <c r="AT131" s="1149"/>
      <c r="AU131" s="215"/>
      <c r="AV131" s="215"/>
      <c r="AW131" s="215"/>
      <c r="AX131" s="1120" t="s">
        <v>471</v>
      </c>
      <c r="AY131" s="763"/>
      <c r="AZ131" s="763"/>
      <c r="BA131" s="763"/>
      <c r="BB131" s="763"/>
      <c r="BC131" s="763"/>
      <c r="BD131" s="763"/>
      <c r="BE131" s="1073"/>
      <c r="BF131" s="1121" t="s">
        <v>122</v>
      </c>
      <c r="BG131" s="1122"/>
      <c r="BH131" s="1122"/>
      <c r="BI131" s="1122"/>
      <c r="BJ131" s="1122"/>
      <c r="BK131" s="1122"/>
      <c r="BL131" s="1123"/>
      <c r="BM131" s="1121">
        <v>350</v>
      </c>
      <c r="BN131" s="1122"/>
      <c r="BO131" s="1122"/>
      <c r="BP131" s="1122"/>
      <c r="BQ131" s="1122"/>
      <c r="BR131" s="1122"/>
      <c r="BS131" s="1123"/>
      <c r="BT131" s="1124"/>
      <c r="BU131" s="1125"/>
      <c r="BV131" s="1125"/>
      <c r="BW131" s="1125"/>
      <c r="BX131" s="1125"/>
      <c r="BY131" s="1125"/>
      <c r="BZ131" s="112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7" t="s">
        <v>472</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473</v>
      </c>
      <c r="W132" s="1131"/>
      <c r="X132" s="1131"/>
      <c r="Y132" s="1131"/>
      <c r="Z132" s="1132"/>
      <c r="AA132" s="1133">
        <v>2.632012456</v>
      </c>
      <c r="AB132" s="1134"/>
      <c r="AC132" s="1134"/>
      <c r="AD132" s="1134"/>
      <c r="AE132" s="1135"/>
      <c r="AF132" s="1136">
        <v>2.466784525</v>
      </c>
      <c r="AG132" s="1134"/>
      <c r="AH132" s="1134"/>
      <c r="AI132" s="1134"/>
      <c r="AJ132" s="1135"/>
      <c r="AK132" s="1136">
        <v>2.527420228</v>
      </c>
      <c r="AL132" s="1134"/>
      <c r="AM132" s="1134"/>
      <c r="AN132" s="1134"/>
      <c r="AO132" s="1135"/>
      <c r="AP132" s="1038"/>
      <c r="AQ132" s="1039"/>
      <c r="AR132" s="1039"/>
      <c r="AS132" s="1039"/>
      <c r="AT132" s="11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14" t="s">
        <v>474</v>
      </c>
      <c r="W133" s="1114"/>
      <c r="X133" s="1114"/>
      <c r="Y133" s="1114"/>
      <c r="Z133" s="1115"/>
      <c r="AA133" s="1116">
        <v>2.2000000000000002</v>
      </c>
      <c r="AB133" s="1117"/>
      <c r="AC133" s="1117"/>
      <c r="AD133" s="1117"/>
      <c r="AE133" s="1118"/>
      <c r="AF133" s="1116">
        <v>2.2000000000000002</v>
      </c>
      <c r="AG133" s="1117"/>
      <c r="AH133" s="1117"/>
      <c r="AI133" s="1117"/>
      <c r="AJ133" s="1118"/>
      <c r="AK133" s="1116">
        <v>2.5</v>
      </c>
      <c r="AL133" s="1117"/>
      <c r="AM133" s="1117"/>
      <c r="AN133" s="1117"/>
      <c r="AO133" s="1118"/>
      <c r="AP133" s="1065"/>
      <c r="AQ133" s="1066"/>
      <c r="AR133" s="1066"/>
      <c r="AS133" s="1066"/>
      <c r="AT133" s="111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qluCoUNqmZTYbxiNYq+WfswcLcji4C24R1PzWb1gbr+Pl+RqPEB286ku5D4J4Nx5khvp1SBpyI6+bBEAZ52gg==" saltValue="hxN3qLfwzzH3m45O51Vb1A==" spinCount="100000" sheet="1" objects="1" scenarios="1" formatRows="0"/>
  <mergeCells count="2034">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P54:AT54"/>
    <mergeCell ref="CH53:CL53"/>
    <mergeCell ref="CM53:CQ53"/>
    <mergeCell ref="CR53:CV53"/>
    <mergeCell ref="CW53:DA53"/>
    <mergeCell ref="DB53:DF53"/>
    <mergeCell ref="DG53:DK53"/>
    <mergeCell ref="AK54:AO54"/>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2Q4HKnBYrcg6Mit8QGQCQkD6HAjOMChNYVZR3dc4gSaDDs43vEiIm1VUvKBC5/mHE7dcwPz14vl5heZSXy6Ow==" saltValue="KVFcpdbhgLPqVU22Kx55U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AOu383w1U4xxkyajoMlgI2o2uEp+a8kB7umZUxDgmN4iRVnsXYZapbZKHhGuGRWslVJBaRoq5I7aYUoTN1D94w==" saltValue="fix/gRoUTNsMoNxP2EyPD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51" t="s">
        <v>478</v>
      </c>
      <c r="AP7" s="253"/>
      <c r="AQ7" s="254" t="s">
        <v>479</v>
      </c>
      <c r="AR7" s="255"/>
    </row>
    <row r="8" spans="1:46" ht="13.2" x14ac:dyDescent="0.2">
      <c r="A8" s="247"/>
      <c r="AK8" s="256"/>
      <c r="AL8" s="257"/>
      <c r="AM8" s="257"/>
      <c r="AN8" s="258"/>
      <c r="AO8" s="1152"/>
      <c r="AP8" s="259" t="s">
        <v>480</v>
      </c>
      <c r="AQ8" s="260" t="s">
        <v>481</v>
      </c>
      <c r="AR8" s="261" t="s">
        <v>482</v>
      </c>
    </row>
    <row r="9" spans="1:46" ht="13.2" x14ac:dyDescent="0.2">
      <c r="A9" s="247"/>
      <c r="AK9" s="1153" t="s">
        <v>483</v>
      </c>
      <c r="AL9" s="1154"/>
      <c r="AM9" s="1154"/>
      <c r="AN9" s="1155"/>
      <c r="AO9" s="262">
        <v>4648295</v>
      </c>
      <c r="AP9" s="262">
        <v>75695</v>
      </c>
      <c r="AQ9" s="263">
        <v>80646</v>
      </c>
      <c r="AR9" s="264">
        <v>-6.1</v>
      </c>
    </row>
    <row r="10" spans="1:46" ht="13.5" customHeight="1" x14ac:dyDescent="0.2">
      <c r="A10" s="247"/>
      <c r="AK10" s="1153" t="s">
        <v>484</v>
      </c>
      <c r="AL10" s="1154"/>
      <c r="AM10" s="1154"/>
      <c r="AN10" s="1155"/>
      <c r="AO10" s="265">
        <v>671207</v>
      </c>
      <c r="AP10" s="265">
        <v>10930</v>
      </c>
      <c r="AQ10" s="266">
        <v>6637</v>
      </c>
      <c r="AR10" s="267">
        <v>64.7</v>
      </c>
    </row>
    <row r="11" spans="1:46" ht="13.5" customHeight="1" x14ac:dyDescent="0.2">
      <c r="A11" s="247"/>
      <c r="AK11" s="1153" t="s">
        <v>485</v>
      </c>
      <c r="AL11" s="1154"/>
      <c r="AM11" s="1154"/>
      <c r="AN11" s="1155"/>
      <c r="AO11" s="265">
        <v>64942</v>
      </c>
      <c r="AP11" s="265">
        <v>1058</v>
      </c>
      <c r="AQ11" s="266">
        <v>1119</v>
      </c>
      <c r="AR11" s="267">
        <v>-5.5</v>
      </c>
    </row>
    <row r="12" spans="1:46" ht="13.5" customHeight="1" x14ac:dyDescent="0.2">
      <c r="A12" s="247"/>
      <c r="AK12" s="1153" t="s">
        <v>486</v>
      </c>
      <c r="AL12" s="1154"/>
      <c r="AM12" s="1154"/>
      <c r="AN12" s="1155"/>
      <c r="AO12" s="265" t="s">
        <v>487</v>
      </c>
      <c r="AP12" s="265" t="s">
        <v>487</v>
      </c>
      <c r="AQ12" s="266">
        <v>8</v>
      </c>
      <c r="AR12" s="267" t="s">
        <v>487</v>
      </c>
    </row>
    <row r="13" spans="1:46" ht="13.5" customHeight="1" x14ac:dyDescent="0.2">
      <c r="A13" s="247"/>
      <c r="AK13" s="1153" t="s">
        <v>488</v>
      </c>
      <c r="AL13" s="1154"/>
      <c r="AM13" s="1154"/>
      <c r="AN13" s="1155"/>
      <c r="AO13" s="265">
        <v>127166</v>
      </c>
      <c r="AP13" s="265">
        <v>2071</v>
      </c>
      <c r="AQ13" s="266">
        <v>2502</v>
      </c>
      <c r="AR13" s="267">
        <v>-17.2</v>
      </c>
    </row>
    <row r="14" spans="1:46" ht="13.5" customHeight="1" x14ac:dyDescent="0.2">
      <c r="A14" s="247"/>
      <c r="AK14" s="1153" t="s">
        <v>489</v>
      </c>
      <c r="AL14" s="1154"/>
      <c r="AM14" s="1154"/>
      <c r="AN14" s="1155"/>
      <c r="AO14" s="265">
        <v>127556</v>
      </c>
      <c r="AP14" s="265">
        <v>2077</v>
      </c>
      <c r="AQ14" s="266">
        <v>1863</v>
      </c>
      <c r="AR14" s="267">
        <v>11.5</v>
      </c>
    </row>
    <row r="15" spans="1:46" ht="13.5" customHeight="1" x14ac:dyDescent="0.2">
      <c r="A15" s="247"/>
      <c r="AK15" s="1156" t="s">
        <v>490</v>
      </c>
      <c r="AL15" s="1157"/>
      <c r="AM15" s="1157"/>
      <c r="AN15" s="1158"/>
      <c r="AO15" s="265">
        <v>-241160</v>
      </c>
      <c r="AP15" s="265">
        <v>-3927</v>
      </c>
      <c r="AQ15" s="266">
        <v>-4800</v>
      </c>
      <c r="AR15" s="267">
        <v>-18.2</v>
      </c>
    </row>
    <row r="16" spans="1:46" ht="13.2" x14ac:dyDescent="0.2">
      <c r="A16" s="247"/>
      <c r="AK16" s="1156" t="s">
        <v>178</v>
      </c>
      <c r="AL16" s="1157"/>
      <c r="AM16" s="1157"/>
      <c r="AN16" s="1158"/>
      <c r="AO16" s="265">
        <v>5398006</v>
      </c>
      <c r="AP16" s="265">
        <v>87904</v>
      </c>
      <c r="AQ16" s="266">
        <v>87975</v>
      </c>
      <c r="AR16" s="267">
        <v>-0.1</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59" t="s">
        <v>495</v>
      </c>
      <c r="AL21" s="1160"/>
      <c r="AM21" s="1160"/>
      <c r="AN21" s="1161"/>
      <c r="AO21" s="277">
        <v>6.45</v>
      </c>
      <c r="AP21" s="278">
        <v>7.71</v>
      </c>
      <c r="AQ21" s="279">
        <v>-1.26</v>
      </c>
      <c r="AS21" s="280"/>
      <c r="AT21" s="276"/>
    </row>
    <row r="22" spans="1:46" s="248" customFormat="1" ht="13.2" x14ac:dyDescent="0.2">
      <c r="A22" s="276"/>
      <c r="AK22" s="1159" t="s">
        <v>496</v>
      </c>
      <c r="AL22" s="1160"/>
      <c r="AM22" s="1160"/>
      <c r="AN22" s="1161"/>
      <c r="AO22" s="281">
        <v>97.2</v>
      </c>
      <c r="AP22" s="282">
        <v>98.3</v>
      </c>
      <c r="AQ22" s="283">
        <v>-1.1000000000000001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50" t="s">
        <v>497</v>
      </c>
      <c r="B26" s="1150"/>
      <c r="C26" s="1150"/>
      <c r="D26" s="1150"/>
      <c r="E26" s="1150"/>
      <c r="F26" s="1150"/>
      <c r="G26" s="1150"/>
      <c r="H26" s="1150"/>
      <c r="I26" s="1150"/>
      <c r="J26" s="1150"/>
      <c r="K26" s="1150"/>
      <c r="L26" s="1150"/>
      <c r="M26" s="1150"/>
      <c r="N26" s="1150"/>
      <c r="O26" s="1150"/>
      <c r="P26" s="1150"/>
      <c r="Q26" s="1150"/>
      <c r="R26" s="1150"/>
      <c r="S26" s="1150"/>
      <c r="T26" s="1150"/>
      <c r="U26" s="1150"/>
      <c r="V26" s="1150"/>
      <c r="W26" s="1150"/>
      <c r="X26" s="1150"/>
      <c r="Y26" s="1150"/>
      <c r="Z26" s="1150"/>
      <c r="AA26" s="1150"/>
      <c r="AB26" s="1150"/>
      <c r="AC26" s="1150"/>
      <c r="AD26" s="1150"/>
      <c r="AE26" s="1150"/>
      <c r="AF26" s="1150"/>
      <c r="AG26" s="1150"/>
      <c r="AH26" s="1150"/>
      <c r="AI26" s="1150"/>
      <c r="AJ26" s="1150"/>
      <c r="AK26" s="1150"/>
      <c r="AL26" s="1150"/>
      <c r="AM26" s="1150"/>
      <c r="AN26" s="1150"/>
      <c r="AO26" s="1150"/>
      <c r="AP26" s="1150"/>
      <c r="AQ26" s="1150"/>
      <c r="AR26" s="1150"/>
      <c r="AS26" s="1150"/>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51" t="s">
        <v>478</v>
      </c>
      <c r="AP30" s="253"/>
      <c r="AQ30" s="254" t="s">
        <v>479</v>
      </c>
      <c r="AR30" s="255"/>
    </row>
    <row r="31" spans="1:46" ht="13.2" x14ac:dyDescent="0.2">
      <c r="A31" s="247"/>
      <c r="AK31" s="256"/>
      <c r="AL31" s="257"/>
      <c r="AM31" s="257"/>
      <c r="AN31" s="258"/>
      <c r="AO31" s="1152"/>
      <c r="AP31" s="259" t="s">
        <v>480</v>
      </c>
      <c r="AQ31" s="260" t="s">
        <v>481</v>
      </c>
      <c r="AR31" s="261" t="s">
        <v>482</v>
      </c>
    </row>
    <row r="32" spans="1:46" ht="27" customHeight="1" x14ac:dyDescent="0.2">
      <c r="A32" s="247"/>
      <c r="AK32" s="1167" t="s">
        <v>500</v>
      </c>
      <c r="AL32" s="1168"/>
      <c r="AM32" s="1168"/>
      <c r="AN32" s="1169"/>
      <c r="AO32" s="291">
        <v>749387</v>
      </c>
      <c r="AP32" s="291">
        <v>12203</v>
      </c>
      <c r="AQ32" s="292">
        <v>41451</v>
      </c>
      <c r="AR32" s="293">
        <v>-70.599999999999994</v>
      </c>
    </row>
    <row r="33" spans="1:46" ht="13.5" customHeight="1" x14ac:dyDescent="0.2">
      <c r="A33" s="247"/>
      <c r="AK33" s="1167" t="s">
        <v>501</v>
      </c>
      <c r="AL33" s="1168"/>
      <c r="AM33" s="1168"/>
      <c r="AN33" s="1169"/>
      <c r="AO33" s="291" t="s">
        <v>487</v>
      </c>
      <c r="AP33" s="291" t="s">
        <v>487</v>
      </c>
      <c r="AQ33" s="292" t="s">
        <v>487</v>
      </c>
      <c r="AR33" s="293" t="s">
        <v>487</v>
      </c>
    </row>
    <row r="34" spans="1:46" ht="27" customHeight="1" x14ac:dyDescent="0.2">
      <c r="A34" s="247"/>
      <c r="AK34" s="1167" t="s">
        <v>502</v>
      </c>
      <c r="AL34" s="1168"/>
      <c r="AM34" s="1168"/>
      <c r="AN34" s="1169"/>
      <c r="AO34" s="291" t="s">
        <v>487</v>
      </c>
      <c r="AP34" s="291" t="s">
        <v>487</v>
      </c>
      <c r="AQ34" s="292">
        <v>35</v>
      </c>
      <c r="AR34" s="293" t="s">
        <v>487</v>
      </c>
    </row>
    <row r="35" spans="1:46" ht="27" customHeight="1" x14ac:dyDescent="0.2">
      <c r="A35" s="247"/>
      <c r="AK35" s="1167" t="s">
        <v>503</v>
      </c>
      <c r="AL35" s="1168"/>
      <c r="AM35" s="1168"/>
      <c r="AN35" s="1169"/>
      <c r="AO35" s="291">
        <v>692448</v>
      </c>
      <c r="AP35" s="291">
        <v>11276</v>
      </c>
      <c r="AQ35" s="292">
        <v>11775</v>
      </c>
      <c r="AR35" s="293">
        <v>-4.2</v>
      </c>
    </row>
    <row r="36" spans="1:46" ht="27" customHeight="1" x14ac:dyDescent="0.2">
      <c r="A36" s="247"/>
      <c r="AK36" s="1167" t="s">
        <v>504</v>
      </c>
      <c r="AL36" s="1168"/>
      <c r="AM36" s="1168"/>
      <c r="AN36" s="1169"/>
      <c r="AO36" s="291">
        <v>53798</v>
      </c>
      <c r="AP36" s="291">
        <v>876</v>
      </c>
      <c r="AQ36" s="292">
        <v>2188</v>
      </c>
      <c r="AR36" s="293">
        <v>-60</v>
      </c>
    </row>
    <row r="37" spans="1:46" ht="13.5" customHeight="1" x14ac:dyDescent="0.2">
      <c r="A37" s="247"/>
      <c r="AK37" s="1167" t="s">
        <v>505</v>
      </c>
      <c r="AL37" s="1168"/>
      <c r="AM37" s="1168"/>
      <c r="AN37" s="1169"/>
      <c r="AO37" s="291">
        <v>20324</v>
      </c>
      <c r="AP37" s="291">
        <v>331</v>
      </c>
      <c r="AQ37" s="292">
        <v>531</v>
      </c>
      <c r="AR37" s="293">
        <v>-37.700000000000003</v>
      </c>
    </row>
    <row r="38" spans="1:46" ht="27" customHeight="1" x14ac:dyDescent="0.2">
      <c r="A38" s="247"/>
      <c r="AK38" s="1170" t="s">
        <v>506</v>
      </c>
      <c r="AL38" s="1171"/>
      <c r="AM38" s="1171"/>
      <c r="AN38" s="1172"/>
      <c r="AO38" s="294" t="s">
        <v>487</v>
      </c>
      <c r="AP38" s="294" t="s">
        <v>487</v>
      </c>
      <c r="AQ38" s="295">
        <v>1</v>
      </c>
      <c r="AR38" s="283" t="s">
        <v>487</v>
      </c>
      <c r="AS38" s="290"/>
    </row>
    <row r="39" spans="1:46" ht="13.2" x14ac:dyDescent="0.2">
      <c r="A39" s="247"/>
      <c r="AK39" s="1170" t="s">
        <v>507</v>
      </c>
      <c r="AL39" s="1171"/>
      <c r="AM39" s="1171"/>
      <c r="AN39" s="1172"/>
      <c r="AO39" s="291">
        <v>-332590</v>
      </c>
      <c r="AP39" s="291">
        <v>-5416</v>
      </c>
      <c r="AQ39" s="292">
        <v>-5414</v>
      </c>
      <c r="AR39" s="293">
        <v>0</v>
      </c>
      <c r="AS39" s="290"/>
    </row>
    <row r="40" spans="1:46" ht="27" customHeight="1" x14ac:dyDescent="0.2">
      <c r="A40" s="247"/>
      <c r="AK40" s="1167" t="s">
        <v>508</v>
      </c>
      <c r="AL40" s="1168"/>
      <c r="AM40" s="1168"/>
      <c r="AN40" s="1169"/>
      <c r="AO40" s="291">
        <v>-731811</v>
      </c>
      <c r="AP40" s="291">
        <v>-11917</v>
      </c>
      <c r="AQ40" s="292">
        <v>-35360</v>
      </c>
      <c r="AR40" s="293">
        <v>-66.3</v>
      </c>
      <c r="AS40" s="290"/>
    </row>
    <row r="41" spans="1:46" ht="13.2" x14ac:dyDescent="0.2">
      <c r="A41" s="247"/>
      <c r="AK41" s="1173" t="s">
        <v>288</v>
      </c>
      <c r="AL41" s="1174"/>
      <c r="AM41" s="1174"/>
      <c r="AN41" s="1175"/>
      <c r="AO41" s="291">
        <v>451556</v>
      </c>
      <c r="AP41" s="291">
        <v>7353</v>
      </c>
      <c r="AQ41" s="292">
        <v>15207</v>
      </c>
      <c r="AR41" s="293">
        <v>-51.6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62" t="s">
        <v>478</v>
      </c>
      <c r="AN49" s="1164" t="s">
        <v>511</v>
      </c>
      <c r="AO49" s="1165"/>
      <c r="AP49" s="1165"/>
      <c r="AQ49" s="1165"/>
      <c r="AR49" s="1166"/>
    </row>
    <row r="50" spans="1:44" ht="13.2" x14ac:dyDescent="0.2">
      <c r="A50" s="247"/>
      <c r="AK50" s="305"/>
      <c r="AL50" s="306"/>
      <c r="AM50" s="1163"/>
      <c r="AN50" s="307" t="s">
        <v>512</v>
      </c>
      <c r="AO50" s="308" t="s">
        <v>513</v>
      </c>
      <c r="AP50" s="309" t="s">
        <v>514</v>
      </c>
      <c r="AQ50" s="310" t="s">
        <v>515</v>
      </c>
      <c r="AR50" s="311" t="s">
        <v>516</v>
      </c>
    </row>
    <row r="51" spans="1:44" ht="13.2" x14ac:dyDescent="0.2">
      <c r="A51" s="247"/>
      <c r="AK51" s="303" t="s">
        <v>517</v>
      </c>
      <c r="AL51" s="304"/>
      <c r="AM51" s="312">
        <v>3672089</v>
      </c>
      <c r="AN51" s="313">
        <v>59926</v>
      </c>
      <c r="AO51" s="314">
        <v>-8.6</v>
      </c>
      <c r="AP51" s="315">
        <v>63812</v>
      </c>
      <c r="AQ51" s="316">
        <v>2.2999999999999998</v>
      </c>
      <c r="AR51" s="317">
        <v>-10.9</v>
      </c>
    </row>
    <row r="52" spans="1:44" ht="13.2" x14ac:dyDescent="0.2">
      <c r="A52" s="247"/>
      <c r="AK52" s="318"/>
      <c r="AL52" s="319" t="s">
        <v>518</v>
      </c>
      <c r="AM52" s="320">
        <v>2271298</v>
      </c>
      <c r="AN52" s="321">
        <v>37066</v>
      </c>
      <c r="AO52" s="322">
        <v>4.7</v>
      </c>
      <c r="AP52" s="323">
        <v>33848</v>
      </c>
      <c r="AQ52" s="324">
        <v>-4.2</v>
      </c>
      <c r="AR52" s="325">
        <v>8.9</v>
      </c>
    </row>
    <row r="53" spans="1:44" ht="13.2" x14ac:dyDescent="0.2">
      <c r="A53" s="247"/>
      <c r="AK53" s="303" t="s">
        <v>519</v>
      </c>
      <c r="AL53" s="304"/>
      <c r="AM53" s="312">
        <v>5062971</v>
      </c>
      <c r="AN53" s="313">
        <v>82667</v>
      </c>
      <c r="AO53" s="314">
        <v>37.9</v>
      </c>
      <c r="AP53" s="315">
        <v>54225</v>
      </c>
      <c r="AQ53" s="316">
        <v>-15</v>
      </c>
      <c r="AR53" s="317">
        <v>52.9</v>
      </c>
    </row>
    <row r="54" spans="1:44" ht="13.2" x14ac:dyDescent="0.2">
      <c r="A54" s="247"/>
      <c r="AK54" s="318"/>
      <c r="AL54" s="319" t="s">
        <v>518</v>
      </c>
      <c r="AM54" s="320">
        <v>1784480</v>
      </c>
      <c r="AN54" s="321">
        <v>29137</v>
      </c>
      <c r="AO54" s="322">
        <v>-21.4</v>
      </c>
      <c r="AP54" s="323">
        <v>27337</v>
      </c>
      <c r="AQ54" s="324">
        <v>-19.2</v>
      </c>
      <c r="AR54" s="325">
        <v>-2.2000000000000002</v>
      </c>
    </row>
    <row r="55" spans="1:44" ht="13.2" x14ac:dyDescent="0.2">
      <c r="A55" s="247"/>
      <c r="AK55" s="303" t="s">
        <v>520</v>
      </c>
      <c r="AL55" s="304"/>
      <c r="AM55" s="312">
        <v>4403781</v>
      </c>
      <c r="AN55" s="313">
        <v>71624</v>
      </c>
      <c r="AO55" s="314">
        <v>-13.4</v>
      </c>
      <c r="AP55" s="315">
        <v>54016</v>
      </c>
      <c r="AQ55" s="316">
        <v>-0.4</v>
      </c>
      <c r="AR55" s="317">
        <v>-13</v>
      </c>
    </row>
    <row r="56" spans="1:44" ht="13.2" x14ac:dyDescent="0.2">
      <c r="A56" s="247"/>
      <c r="AK56" s="318"/>
      <c r="AL56" s="319" t="s">
        <v>518</v>
      </c>
      <c r="AM56" s="320">
        <v>2821971</v>
      </c>
      <c r="AN56" s="321">
        <v>45897</v>
      </c>
      <c r="AO56" s="322">
        <v>57.5</v>
      </c>
      <c r="AP56" s="323">
        <v>28078</v>
      </c>
      <c r="AQ56" s="324">
        <v>2.7</v>
      </c>
      <c r="AR56" s="325">
        <v>54.8</v>
      </c>
    </row>
    <row r="57" spans="1:44" ht="13.2" x14ac:dyDescent="0.2">
      <c r="A57" s="247"/>
      <c r="AK57" s="303" t="s">
        <v>521</v>
      </c>
      <c r="AL57" s="304"/>
      <c r="AM57" s="312">
        <v>3237690</v>
      </c>
      <c r="AN57" s="313">
        <v>52708</v>
      </c>
      <c r="AO57" s="314">
        <v>-26.4</v>
      </c>
      <c r="AP57" s="315">
        <v>52786</v>
      </c>
      <c r="AQ57" s="316">
        <v>-2.2999999999999998</v>
      </c>
      <c r="AR57" s="317">
        <v>-24.1</v>
      </c>
    </row>
    <row r="58" spans="1:44" ht="13.2" x14ac:dyDescent="0.2">
      <c r="A58" s="247"/>
      <c r="AK58" s="318"/>
      <c r="AL58" s="319" t="s">
        <v>518</v>
      </c>
      <c r="AM58" s="320">
        <v>2087728</v>
      </c>
      <c r="AN58" s="321">
        <v>33987</v>
      </c>
      <c r="AO58" s="322">
        <v>-25.9</v>
      </c>
      <c r="AP58" s="323">
        <v>28742</v>
      </c>
      <c r="AQ58" s="324">
        <v>2.4</v>
      </c>
      <c r="AR58" s="325">
        <v>-28.3</v>
      </c>
    </row>
    <row r="59" spans="1:44" ht="13.2" x14ac:dyDescent="0.2">
      <c r="A59" s="247"/>
      <c r="AK59" s="303" t="s">
        <v>522</v>
      </c>
      <c r="AL59" s="304"/>
      <c r="AM59" s="312">
        <v>4720295</v>
      </c>
      <c r="AN59" s="313">
        <v>76868</v>
      </c>
      <c r="AO59" s="314">
        <v>45.8</v>
      </c>
      <c r="AP59" s="315">
        <v>58465</v>
      </c>
      <c r="AQ59" s="316">
        <v>10.8</v>
      </c>
      <c r="AR59" s="317">
        <v>35</v>
      </c>
    </row>
    <row r="60" spans="1:44" ht="13.2" x14ac:dyDescent="0.2">
      <c r="A60" s="247"/>
      <c r="AK60" s="318"/>
      <c r="AL60" s="319" t="s">
        <v>518</v>
      </c>
      <c r="AM60" s="320">
        <v>3439604</v>
      </c>
      <c r="AN60" s="321">
        <v>56012</v>
      </c>
      <c r="AO60" s="322">
        <v>64.8</v>
      </c>
      <c r="AP60" s="323">
        <v>34452</v>
      </c>
      <c r="AQ60" s="324">
        <v>19.899999999999999</v>
      </c>
      <c r="AR60" s="325">
        <v>44.9</v>
      </c>
    </row>
    <row r="61" spans="1:44" ht="13.2" x14ac:dyDescent="0.2">
      <c r="A61" s="247"/>
      <c r="AK61" s="303" t="s">
        <v>523</v>
      </c>
      <c r="AL61" s="326"/>
      <c r="AM61" s="312">
        <v>4219365</v>
      </c>
      <c r="AN61" s="313">
        <v>68759</v>
      </c>
      <c r="AO61" s="314">
        <v>7.1</v>
      </c>
      <c r="AP61" s="315">
        <v>56661</v>
      </c>
      <c r="AQ61" s="327">
        <v>-0.9</v>
      </c>
      <c r="AR61" s="317">
        <v>8</v>
      </c>
    </row>
    <row r="62" spans="1:44" ht="13.2" x14ac:dyDescent="0.2">
      <c r="A62" s="247"/>
      <c r="AK62" s="318"/>
      <c r="AL62" s="319" t="s">
        <v>518</v>
      </c>
      <c r="AM62" s="320">
        <v>2481016</v>
      </c>
      <c r="AN62" s="321">
        <v>40420</v>
      </c>
      <c r="AO62" s="322">
        <v>15.9</v>
      </c>
      <c r="AP62" s="323">
        <v>30491</v>
      </c>
      <c r="AQ62" s="324">
        <v>0.3</v>
      </c>
      <c r="AR62" s="325">
        <v>15.6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lDIUZhDqiuwTP9FIfLG47qsjkYaRtuf+xLbLcAo/+ypJUYD/KXo8iz7dxQaxjc54u6EwuL5ZkANaYGnywGCkKg==" saltValue="FmBp/GfwklEbxnAh/6RVK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KwOwz3N3tBUOfeFSJBdM30AI/gKXINr0U+c4LuRBQCeyUNSfxak/ik4pjUM9Ep1vQwoJIJeaN26GRbBGHr4N7w==" saltValue="MpdYRG+e/Jqd/xO9EdHdU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zacFLpNG6qDCuzfCPWlA0eWHSoaT0kdWLIwBWcYIMAdcE76M+1o5EOl8W/UMP/b+e3bCrptUM6Io3chpZSkD1w==" saltValue="jIFCCC6sf4cN07yJgjDc7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76" t="s">
        <v>3</v>
      </c>
      <c r="D47" s="1176"/>
      <c r="E47" s="1177"/>
      <c r="F47" s="11">
        <v>44.1</v>
      </c>
      <c r="G47" s="12">
        <v>41.9</v>
      </c>
      <c r="H47" s="12">
        <v>49.71</v>
      </c>
      <c r="I47" s="12">
        <v>40.130000000000003</v>
      </c>
      <c r="J47" s="13">
        <v>37.89</v>
      </c>
    </row>
    <row r="48" spans="2:10" ht="57.75" customHeight="1" x14ac:dyDescent="0.2">
      <c r="B48" s="14"/>
      <c r="C48" s="1178" t="s">
        <v>4</v>
      </c>
      <c r="D48" s="1178"/>
      <c r="E48" s="1179"/>
      <c r="F48" s="15">
        <v>13.61</v>
      </c>
      <c r="G48" s="16">
        <v>14.58</v>
      </c>
      <c r="H48" s="16">
        <v>14.57</v>
      </c>
      <c r="I48" s="16">
        <v>10.4</v>
      </c>
      <c r="J48" s="17">
        <v>13.51</v>
      </c>
    </row>
    <row r="49" spans="2:10" ht="57.75" customHeight="1" thickBot="1" x14ac:dyDescent="0.25">
      <c r="B49" s="18"/>
      <c r="C49" s="1180" t="s">
        <v>5</v>
      </c>
      <c r="D49" s="1180"/>
      <c r="E49" s="1181"/>
      <c r="F49" s="19">
        <v>2.39</v>
      </c>
      <c r="G49" s="20" t="s">
        <v>530</v>
      </c>
      <c r="H49" s="20">
        <v>4.8099999999999996</v>
      </c>
      <c r="I49" s="20" t="s">
        <v>531</v>
      </c>
      <c r="J49" s="21">
        <v>0.39</v>
      </c>
    </row>
    <row r="50" spans="2:10" ht="13.2" x14ac:dyDescent="0.2"/>
  </sheetData>
  <sheetProtection algorithmName="SHA-512" hashValue="CGfwGQ5FR5uHbtPFYisdujjtdsoeJX6lrlKGZkQ26FxAYYJ1fIzL3RqWolN4PRrqvgqrbY1wAZakmonnOszS1A==" saltValue="sj7EiYgEDaGkCbDiPsYOz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6" t="s">
        <v>532</v>
      </c>
      <c r="D34" s="1186"/>
      <c r="E34" s="1187"/>
      <c r="F34" s="32">
        <v>13.61</v>
      </c>
      <c r="G34" s="33">
        <v>14.57</v>
      </c>
      <c r="H34" s="33">
        <v>14.56</v>
      </c>
      <c r="I34" s="33">
        <v>10.4</v>
      </c>
      <c r="J34" s="34">
        <v>13.5</v>
      </c>
      <c r="K34" s="22"/>
      <c r="L34" s="22"/>
      <c r="M34" s="22"/>
      <c r="N34" s="22"/>
      <c r="O34" s="22"/>
      <c r="P34" s="22"/>
    </row>
    <row r="35" spans="1:16" ht="39" customHeight="1" x14ac:dyDescent="0.2">
      <c r="A35" s="22"/>
      <c r="B35" s="35"/>
      <c r="C35" s="1182" t="s">
        <v>533</v>
      </c>
      <c r="D35" s="1182"/>
      <c r="E35" s="1183"/>
      <c r="F35" s="36">
        <v>3.81</v>
      </c>
      <c r="G35" s="37">
        <v>5.93</v>
      </c>
      <c r="H35" s="37">
        <v>7.81</v>
      </c>
      <c r="I35" s="37">
        <v>6.7</v>
      </c>
      <c r="J35" s="38">
        <v>5.34</v>
      </c>
      <c r="K35" s="22"/>
      <c r="L35" s="22"/>
      <c r="M35" s="22"/>
      <c r="N35" s="22"/>
      <c r="O35" s="22"/>
      <c r="P35" s="22"/>
    </row>
    <row r="36" spans="1:16" ht="39" customHeight="1" x14ac:dyDescent="0.2">
      <c r="A36" s="22"/>
      <c r="B36" s="35"/>
      <c r="C36" s="1182" t="s">
        <v>534</v>
      </c>
      <c r="D36" s="1182"/>
      <c r="E36" s="1183"/>
      <c r="F36" s="36">
        <v>2.17</v>
      </c>
      <c r="G36" s="37">
        <v>2.38</v>
      </c>
      <c r="H36" s="37">
        <v>3.01</v>
      </c>
      <c r="I36" s="37">
        <v>2.4700000000000002</v>
      </c>
      <c r="J36" s="38">
        <v>2.48</v>
      </c>
      <c r="K36" s="22"/>
      <c r="L36" s="22"/>
      <c r="M36" s="22"/>
      <c r="N36" s="22"/>
      <c r="O36" s="22"/>
      <c r="P36" s="22"/>
    </row>
    <row r="37" spans="1:16" ht="39" customHeight="1" x14ac:dyDescent="0.2">
      <c r="A37" s="22"/>
      <c r="B37" s="35"/>
      <c r="C37" s="1182" t="s">
        <v>535</v>
      </c>
      <c r="D37" s="1182"/>
      <c r="E37" s="1183"/>
      <c r="F37" s="36">
        <v>0.88</v>
      </c>
      <c r="G37" s="37">
        <v>1.1599999999999999</v>
      </c>
      <c r="H37" s="37">
        <v>0.96</v>
      </c>
      <c r="I37" s="37">
        <v>0.61</v>
      </c>
      <c r="J37" s="38">
        <v>0.94</v>
      </c>
      <c r="K37" s="22"/>
      <c r="L37" s="22"/>
      <c r="M37" s="22"/>
      <c r="N37" s="22"/>
      <c r="O37" s="22"/>
      <c r="P37" s="22"/>
    </row>
    <row r="38" spans="1:16" ht="39" customHeight="1" x14ac:dyDescent="0.2">
      <c r="A38" s="22"/>
      <c r="B38" s="35"/>
      <c r="C38" s="1182" t="s">
        <v>536</v>
      </c>
      <c r="D38" s="1182"/>
      <c r="E38" s="1183"/>
      <c r="F38" s="36">
        <v>0.37</v>
      </c>
      <c r="G38" s="37">
        <v>0.5</v>
      </c>
      <c r="H38" s="37">
        <v>0.51</v>
      </c>
      <c r="I38" s="37">
        <v>0.45</v>
      </c>
      <c r="J38" s="38">
        <v>0.56000000000000005</v>
      </c>
      <c r="K38" s="22"/>
      <c r="L38" s="22"/>
      <c r="M38" s="22"/>
      <c r="N38" s="22"/>
      <c r="O38" s="22"/>
      <c r="P38" s="22"/>
    </row>
    <row r="39" spans="1:16" ht="39" customHeight="1" x14ac:dyDescent="0.2">
      <c r="A39" s="22"/>
      <c r="B39" s="35"/>
      <c r="C39" s="1182" t="s">
        <v>537</v>
      </c>
      <c r="D39" s="1182"/>
      <c r="E39" s="1183"/>
      <c r="F39" s="36">
        <v>0.01</v>
      </c>
      <c r="G39" s="37">
        <v>0.01</v>
      </c>
      <c r="H39" s="37">
        <v>0</v>
      </c>
      <c r="I39" s="37">
        <v>0</v>
      </c>
      <c r="J39" s="38">
        <v>0</v>
      </c>
      <c r="K39" s="22"/>
      <c r="L39" s="22"/>
      <c r="M39" s="22"/>
      <c r="N39" s="22"/>
      <c r="O39" s="22"/>
      <c r="P39" s="22"/>
    </row>
    <row r="40" spans="1:16" ht="39" customHeight="1" x14ac:dyDescent="0.2">
      <c r="A40" s="22"/>
      <c r="B40" s="35"/>
      <c r="C40" s="1182"/>
      <c r="D40" s="1182"/>
      <c r="E40" s="1183"/>
      <c r="F40" s="36"/>
      <c r="G40" s="37"/>
      <c r="H40" s="37"/>
      <c r="I40" s="37"/>
      <c r="J40" s="38"/>
      <c r="K40" s="22"/>
      <c r="L40" s="22"/>
      <c r="M40" s="22"/>
      <c r="N40" s="22"/>
      <c r="O40" s="22"/>
      <c r="P40" s="22"/>
    </row>
    <row r="41" spans="1:16" ht="39" customHeight="1" x14ac:dyDescent="0.2">
      <c r="A41" s="22"/>
      <c r="B41" s="35"/>
      <c r="C41" s="1182"/>
      <c r="D41" s="1182"/>
      <c r="E41" s="1183"/>
      <c r="F41" s="36"/>
      <c r="G41" s="37"/>
      <c r="H41" s="37"/>
      <c r="I41" s="37"/>
      <c r="J41" s="38"/>
      <c r="K41" s="22"/>
      <c r="L41" s="22"/>
      <c r="M41" s="22"/>
      <c r="N41" s="22"/>
      <c r="O41" s="22"/>
      <c r="P41" s="22"/>
    </row>
    <row r="42" spans="1:16" ht="39" customHeight="1" x14ac:dyDescent="0.2">
      <c r="A42" s="22"/>
      <c r="B42" s="39"/>
      <c r="C42" s="1182" t="s">
        <v>538</v>
      </c>
      <c r="D42" s="1182"/>
      <c r="E42" s="1183"/>
      <c r="F42" s="36" t="s">
        <v>487</v>
      </c>
      <c r="G42" s="37" t="s">
        <v>487</v>
      </c>
      <c r="H42" s="37" t="s">
        <v>487</v>
      </c>
      <c r="I42" s="37" t="s">
        <v>487</v>
      </c>
      <c r="J42" s="38" t="s">
        <v>487</v>
      </c>
      <c r="K42" s="22"/>
      <c r="L42" s="22"/>
      <c r="M42" s="22"/>
      <c r="N42" s="22"/>
      <c r="O42" s="22"/>
      <c r="P42" s="22"/>
    </row>
    <row r="43" spans="1:16" ht="39" customHeight="1" thickBot="1" x14ac:dyDescent="0.25">
      <c r="A43" s="22"/>
      <c r="B43" s="40"/>
      <c r="C43" s="1184" t="s">
        <v>539</v>
      </c>
      <c r="D43" s="1184"/>
      <c r="E43" s="1185"/>
      <c r="F43" s="41">
        <v>0</v>
      </c>
      <c r="G43" s="42">
        <v>7.0000000000000007E-2</v>
      </c>
      <c r="H43" s="42">
        <v>0</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x4fp1w3oBMBRtSLKMCEuo+s5BDz0OAJdr4ElR416bdXJtUiBzsaYwuGhCd16HVSGWoLoAEg+8ivMtruc0lTUMA==" saltValue="npMg7hqWmlRY6EFM1C0Hb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9"/>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8" t="s">
        <v>9</v>
      </c>
      <c r="C45" s="1189"/>
      <c r="D45" s="56"/>
      <c r="E45" s="1194" t="s">
        <v>10</v>
      </c>
      <c r="F45" s="1194"/>
      <c r="G45" s="1194"/>
      <c r="H45" s="1194"/>
      <c r="I45" s="1194"/>
      <c r="J45" s="1195"/>
      <c r="K45" s="57">
        <v>906</v>
      </c>
      <c r="L45" s="58">
        <v>828</v>
      </c>
      <c r="M45" s="58">
        <v>798</v>
      </c>
      <c r="N45" s="58">
        <v>780</v>
      </c>
      <c r="O45" s="59">
        <v>749</v>
      </c>
      <c r="P45" s="46"/>
      <c r="Q45" s="46"/>
      <c r="R45" s="46"/>
      <c r="S45" s="46"/>
      <c r="T45" s="46"/>
      <c r="U45" s="46"/>
    </row>
    <row r="46" spans="1:21" ht="30.75" customHeight="1" x14ac:dyDescent="0.2">
      <c r="A46" s="46"/>
      <c r="B46" s="1190"/>
      <c r="C46" s="1191"/>
      <c r="D46" s="60"/>
      <c r="E46" s="1196" t="s">
        <v>11</v>
      </c>
      <c r="F46" s="1196"/>
      <c r="G46" s="1196"/>
      <c r="H46" s="1196"/>
      <c r="I46" s="1196"/>
      <c r="J46" s="1197"/>
      <c r="K46" s="61" t="s">
        <v>487</v>
      </c>
      <c r="L46" s="62" t="s">
        <v>487</v>
      </c>
      <c r="M46" s="62" t="s">
        <v>487</v>
      </c>
      <c r="N46" s="62" t="s">
        <v>487</v>
      </c>
      <c r="O46" s="63" t="s">
        <v>487</v>
      </c>
      <c r="P46" s="46"/>
      <c r="Q46" s="46"/>
      <c r="R46" s="46"/>
      <c r="S46" s="46"/>
      <c r="T46" s="46"/>
      <c r="U46" s="46"/>
    </row>
    <row r="47" spans="1:21" ht="30.75" customHeight="1" x14ac:dyDescent="0.2">
      <c r="A47" s="46"/>
      <c r="B47" s="1190"/>
      <c r="C47" s="1191"/>
      <c r="D47" s="60"/>
      <c r="E47" s="1196" t="s">
        <v>12</v>
      </c>
      <c r="F47" s="1196"/>
      <c r="G47" s="1196"/>
      <c r="H47" s="1196"/>
      <c r="I47" s="1196"/>
      <c r="J47" s="1197"/>
      <c r="K47" s="61" t="s">
        <v>487</v>
      </c>
      <c r="L47" s="62" t="s">
        <v>487</v>
      </c>
      <c r="M47" s="62" t="s">
        <v>487</v>
      </c>
      <c r="N47" s="62" t="s">
        <v>487</v>
      </c>
      <c r="O47" s="63" t="s">
        <v>487</v>
      </c>
      <c r="P47" s="46"/>
      <c r="Q47" s="46"/>
      <c r="R47" s="46"/>
      <c r="S47" s="46"/>
      <c r="T47" s="46"/>
      <c r="U47" s="46"/>
    </row>
    <row r="48" spans="1:21" ht="30.75" customHeight="1" x14ac:dyDescent="0.2">
      <c r="A48" s="46"/>
      <c r="B48" s="1190"/>
      <c r="C48" s="1191"/>
      <c r="D48" s="60"/>
      <c r="E48" s="1196" t="s">
        <v>13</v>
      </c>
      <c r="F48" s="1196"/>
      <c r="G48" s="1196"/>
      <c r="H48" s="1196"/>
      <c r="I48" s="1196"/>
      <c r="J48" s="1197"/>
      <c r="K48" s="61">
        <v>805</v>
      </c>
      <c r="L48" s="62">
        <v>689</v>
      </c>
      <c r="M48" s="62">
        <v>715</v>
      </c>
      <c r="N48" s="62">
        <v>740</v>
      </c>
      <c r="O48" s="63">
        <v>692</v>
      </c>
      <c r="P48" s="46"/>
      <c r="Q48" s="46"/>
      <c r="R48" s="46"/>
      <c r="S48" s="46"/>
      <c r="T48" s="46"/>
      <c r="U48" s="46"/>
    </row>
    <row r="49" spans="1:21" ht="30.75" customHeight="1" x14ac:dyDescent="0.2">
      <c r="A49" s="46"/>
      <c r="B49" s="1190"/>
      <c r="C49" s="1191"/>
      <c r="D49" s="60"/>
      <c r="E49" s="1196" t="s">
        <v>14</v>
      </c>
      <c r="F49" s="1196"/>
      <c r="G49" s="1196"/>
      <c r="H49" s="1196"/>
      <c r="I49" s="1196"/>
      <c r="J49" s="1197"/>
      <c r="K49" s="61">
        <v>81</v>
      </c>
      <c r="L49" s="62">
        <v>34</v>
      </c>
      <c r="M49" s="62">
        <v>35</v>
      </c>
      <c r="N49" s="62">
        <v>51</v>
      </c>
      <c r="O49" s="63">
        <v>54</v>
      </c>
      <c r="P49" s="46"/>
      <c r="Q49" s="46"/>
      <c r="R49" s="46"/>
      <c r="S49" s="46"/>
      <c r="T49" s="46"/>
      <c r="U49" s="46"/>
    </row>
    <row r="50" spans="1:21" ht="30.75" customHeight="1" x14ac:dyDescent="0.2">
      <c r="A50" s="46"/>
      <c r="B50" s="1190"/>
      <c r="C50" s="1191"/>
      <c r="D50" s="60"/>
      <c r="E50" s="1196" t="s">
        <v>15</v>
      </c>
      <c r="F50" s="1196"/>
      <c r="G50" s="1196"/>
      <c r="H50" s="1196"/>
      <c r="I50" s="1196"/>
      <c r="J50" s="1197"/>
      <c r="K50" s="61">
        <v>20</v>
      </c>
      <c r="L50" s="62">
        <v>20</v>
      </c>
      <c r="M50" s="62">
        <v>20</v>
      </c>
      <c r="N50" s="62">
        <v>20</v>
      </c>
      <c r="O50" s="63">
        <v>20</v>
      </c>
      <c r="P50" s="46"/>
      <c r="Q50" s="46"/>
      <c r="R50" s="46"/>
      <c r="S50" s="46"/>
      <c r="T50" s="46"/>
      <c r="U50" s="46"/>
    </row>
    <row r="51" spans="1:21" ht="30.75" customHeight="1" x14ac:dyDescent="0.2">
      <c r="A51" s="46"/>
      <c r="B51" s="1192"/>
      <c r="C51" s="1193"/>
      <c r="D51" s="64"/>
      <c r="E51" s="1196" t="s">
        <v>16</v>
      </c>
      <c r="F51" s="1196"/>
      <c r="G51" s="1196"/>
      <c r="H51" s="1196"/>
      <c r="I51" s="1196"/>
      <c r="J51" s="1197"/>
      <c r="K51" s="61" t="s">
        <v>487</v>
      </c>
      <c r="L51" s="62" t="s">
        <v>487</v>
      </c>
      <c r="M51" s="62" t="s">
        <v>487</v>
      </c>
      <c r="N51" s="62" t="s">
        <v>487</v>
      </c>
      <c r="O51" s="63" t="s">
        <v>487</v>
      </c>
      <c r="P51" s="46"/>
      <c r="Q51" s="46"/>
      <c r="R51" s="46"/>
      <c r="S51" s="46"/>
      <c r="T51" s="46"/>
      <c r="U51" s="46"/>
    </row>
    <row r="52" spans="1:21" ht="30.75" customHeight="1" x14ac:dyDescent="0.2">
      <c r="A52" s="46"/>
      <c r="B52" s="1198" t="s">
        <v>17</v>
      </c>
      <c r="C52" s="1199"/>
      <c r="D52" s="64"/>
      <c r="E52" s="1196" t="s">
        <v>18</v>
      </c>
      <c r="F52" s="1196"/>
      <c r="G52" s="1196"/>
      <c r="H52" s="1196"/>
      <c r="I52" s="1196"/>
      <c r="J52" s="1197"/>
      <c r="K52" s="61">
        <v>1408</v>
      </c>
      <c r="L52" s="62">
        <v>1332</v>
      </c>
      <c r="M52" s="62">
        <v>1186</v>
      </c>
      <c r="N52" s="62">
        <v>1149</v>
      </c>
      <c r="O52" s="63">
        <v>1064</v>
      </c>
      <c r="P52" s="46"/>
      <c r="Q52" s="46"/>
      <c r="R52" s="46"/>
      <c r="S52" s="46"/>
      <c r="T52" s="46"/>
      <c r="U52" s="46"/>
    </row>
    <row r="53" spans="1:21" ht="30.75" customHeight="1" thickBot="1" x14ac:dyDescent="0.25">
      <c r="A53" s="46"/>
      <c r="B53" s="1200" t="s">
        <v>19</v>
      </c>
      <c r="C53" s="1201"/>
      <c r="D53" s="65"/>
      <c r="E53" s="1202" t="s">
        <v>20</v>
      </c>
      <c r="F53" s="1202"/>
      <c r="G53" s="1202"/>
      <c r="H53" s="1202"/>
      <c r="I53" s="1202"/>
      <c r="J53" s="1203"/>
      <c r="K53" s="66">
        <v>404</v>
      </c>
      <c r="L53" s="67">
        <v>239</v>
      </c>
      <c r="M53" s="67">
        <v>382</v>
      </c>
      <c r="N53" s="67">
        <v>442</v>
      </c>
      <c r="O53" s="68">
        <v>451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204" t="s">
        <v>24</v>
      </c>
      <c r="C58" s="1205"/>
      <c r="D58" s="1210" t="s">
        <v>25</v>
      </c>
      <c r="E58" s="1211"/>
      <c r="F58" s="1211"/>
      <c r="G58" s="1211"/>
      <c r="H58" s="1211"/>
      <c r="I58" s="1211"/>
      <c r="J58" s="1212"/>
      <c r="K58" s="81" t="s">
        <v>545</v>
      </c>
      <c r="L58" s="82" t="s">
        <v>545</v>
      </c>
      <c r="M58" s="82" t="s">
        <v>545</v>
      </c>
      <c r="N58" s="82" t="s">
        <v>545</v>
      </c>
      <c r="O58" s="83" t="s">
        <v>545</v>
      </c>
    </row>
    <row r="59" spans="1:21" ht="31.5" customHeight="1" x14ac:dyDescent="0.2">
      <c r="B59" s="1206"/>
      <c r="C59" s="1207"/>
      <c r="D59" s="1213" t="s">
        <v>26</v>
      </c>
      <c r="E59" s="1214"/>
      <c r="F59" s="1214"/>
      <c r="G59" s="1214"/>
      <c r="H59" s="1214"/>
      <c r="I59" s="1214"/>
      <c r="J59" s="1215"/>
      <c r="K59" s="84" t="s">
        <v>545</v>
      </c>
      <c r="L59" s="85" t="s">
        <v>545</v>
      </c>
      <c r="M59" s="85" t="s">
        <v>545</v>
      </c>
      <c r="N59" s="85" t="s">
        <v>545</v>
      </c>
      <c r="O59" s="86" t="s">
        <v>545</v>
      </c>
    </row>
    <row r="60" spans="1:21" ht="31.5" customHeight="1" thickBot="1" x14ac:dyDescent="0.25">
      <c r="B60" s="1208"/>
      <c r="C60" s="1209"/>
      <c r="D60" s="1216" t="s">
        <v>27</v>
      </c>
      <c r="E60" s="1217"/>
      <c r="F60" s="1217"/>
      <c r="G60" s="1217"/>
      <c r="H60" s="1217"/>
      <c r="I60" s="1217"/>
      <c r="J60" s="1218"/>
      <c r="K60" s="87" t="s">
        <v>545</v>
      </c>
      <c r="L60" s="88" t="s">
        <v>545</v>
      </c>
      <c r="M60" s="88" t="s">
        <v>545</v>
      </c>
      <c r="N60" s="88" t="s">
        <v>545</v>
      </c>
      <c r="O60" s="89" t="s">
        <v>545</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row r="68" s="47" customFormat="1" ht="12.6" hidden="1" customHeight="1" x14ac:dyDescent="0.2"/>
    <row r="69" s="47" customFormat="1" ht="12.6" hidden="1" customHeight="1" x14ac:dyDescent="0.2"/>
  </sheetData>
  <sheetProtection algorithmName="SHA-512" hashValue="jujjjfGWu6R398RL31ZxDXxKELyBmEOwCR3yoRNoMOMEKl/FxPgpM4rafBD+9U18hj7upiqAOwlTQ8/eKgLfZg==" saltValue="NnxXd/DU2fy4kvz8Q0KY9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s="94" customFormat="1" ht="15" customHeight="1" x14ac:dyDescent="0.2"/>
    <row r="10" s="94" customFormat="1" ht="15" customHeight="1" x14ac:dyDescent="0.2"/>
    <row r="11" s="94" customFormat="1" ht="15" customHeight="1" x14ac:dyDescent="0.2"/>
    <row r="12" s="94" customFormat="1" ht="15" customHeight="1" x14ac:dyDescent="0.2"/>
    <row r="13" s="94" customFormat="1" ht="15" customHeight="1" x14ac:dyDescent="0.2"/>
    <row r="14" s="94" customFormat="1" ht="15" customHeight="1" x14ac:dyDescent="0.2"/>
    <row r="15" s="94" customFormat="1" ht="15" customHeight="1" x14ac:dyDescent="0.2"/>
    <row r="16" s="94" customFormat="1"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19" t="s">
        <v>30</v>
      </c>
      <c r="C41" s="1220"/>
      <c r="D41" s="103"/>
      <c r="E41" s="1225" t="s">
        <v>31</v>
      </c>
      <c r="F41" s="1225"/>
      <c r="G41" s="1225"/>
      <c r="H41" s="1226"/>
      <c r="I41" s="330">
        <v>6068</v>
      </c>
      <c r="J41" s="331">
        <v>6509</v>
      </c>
      <c r="K41" s="331">
        <v>6570</v>
      </c>
      <c r="L41" s="331">
        <v>6105</v>
      </c>
      <c r="M41" s="332">
        <v>6160</v>
      </c>
    </row>
    <row r="42" spans="2:13" ht="27.75" customHeight="1" x14ac:dyDescent="0.2">
      <c r="B42" s="1221"/>
      <c r="C42" s="1222"/>
      <c r="D42" s="104"/>
      <c r="E42" s="1227" t="s">
        <v>32</v>
      </c>
      <c r="F42" s="1227"/>
      <c r="G42" s="1227"/>
      <c r="H42" s="1228"/>
      <c r="I42" s="333">
        <v>1035</v>
      </c>
      <c r="J42" s="334">
        <v>1152</v>
      </c>
      <c r="K42" s="334">
        <v>1026</v>
      </c>
      <c r="L42" s="334">
        <v>850</v>
      </c>
      <c r="M42" s="335">
        <v>939</v>
      </c>
    </row>
    <row r="43" spans="2:13" ht="27.75" customHeight="1" x14ac:dyDescent="0.2">
      <c r="B43" s="1221"/>
      <c r="C43" s="1222"/>
      <c r="D43" s="104"/>
      <c r="E43" s="1227" t="s">
        <v>33</v>
      </c>
      <c r="F43" s="1227"/>
      <c r="G43" s="1227"/>
      <c r="H43" s="1228"/>
      <c r="I43" s="333">
        <v>6219</v>
      </c>
      <c r="J43" s="334">
        <v>6123</v>
      </c>
      <c r="K43" s="334">
        <v>5503</v>
      </c>
      <c r="L43" s="334">
        <v>5734</v>
      </c>
      <c r="M43" s="335">
        <v>5458</v>
      </c>
    </row>
    <row r="44" spans="2:13" ht="27.75" customHeight="1" x14ac:dyDescent="0.2">
      <c r="B44" s="1221"/>
      <c r="C44" s="1222"/>
      <c r="D44" s="104"/>
      <c r="E44" s="1227" t="s">
        <v>34</v>
      </c>
      <c r="F44" s="1227"/>
      <c r="G44" s="1227"/>
      <c r="H44" s="1228"/>
      <c r="I44" s="333">
        <v>181</v>
      </c>
      <c r="J44" s="334">
        <v>191</v>
      </c>
      <c r="K44" s="334">
        <v>213</v>
      </c>
      <c r="L44" s="334">
        <v>216</v>
      </c>
      <c r="M44" s="335">
        <v>227</v>
      </c>
    </row>
    <row r="45" spans="2:13" ht="27.75" customHeight="1" x14ac:dyDescent="0.2">
      <c r="B45" s="1221"/>
      <c r="C45" s="1222"/>
      <c r="D45" s="104"/>
      <c r="E45" s="1227" t="s">
        <v>35</v>
      </c>
      <c r="F45" s="1227"/>
      <c r="G45" s="1227"/>
      <c r="H45" s="1228"/>
      <c r="I45" s="333">
        <v>362</v>
      </c>
      <c r="J45" s="334">
        <v>314</v>
      </c>
      <c r="K45" s="334">
        <v>256</v>
      </c>
      <c r="L45" s="334">
        <v>293</v>
      </c>
      <c r="M45" s="335">
        <v>279</v>
      </c>
    </row>
    <row r="46" spans="2:13" ht="27.75" customHeight="1" x14ac:dyDescent="0.2">
      <c r="B46" s="1221"/>
      <c r="C46" s="1222"/>
      <c r="D46" s="105"/>
      <c r="E46" s="1227" t="s">
        <v>36</v>
      </c>
      <c r="F46" s="1227"/>
      <c r="G46" s="1227"/>
      <c r="H46" s="1228"/>
      <c r="I46" s="333">
        <v>1355</v>
      </c>
      <c r="J46" s="334" t="s">
        <v>487</v>
      </c>
      <c r="K46" s="334" t="s">
        <v>487</v>
      </c>
      <c r="L46" s="334" t="s">
        <v>487</v>
      </c>
      <c r="M46" s="335" t="s">
        <v>487</v>
      </c>
    </row>
    <row r="47" spans="2:13" ht="27.75" customHeight="1" x14ac:dyDescent="0.2">
      <c r="B47" s="1221"/>
      <c r="C47" s="1222"/>
      <c r="D47" s="106"/>
      <c r="E47" s="1229" t="s">
        <v>37</v>
      </c>
      <c r="F47" s="1230"/>
      <c r="G47" s="1230"/>
      <c r="H47" s="1231"/>
      <c r="I47" s="333" t="s">
        <v>487</v>
      </c>
      <c r="J47" s="334" t="s">
        <v>487</v>
      </c>
      <c r="K47" s="334" t="s">
        <v>487</v>
      </c>
      <c r="L47" s="334" t="s">
        <v>487</v>
      </c>
      <c r="M47" s="335" t="s">
        <v>487</v>
      </c>
    </row>
    <row r="48" spans="2:13" ht="27.75" customHeight="1" x14ac:dyDescent="0.2">
      <c r="B48" s="1221"/>
      <c r="C48" s="1222"/>
      <c r="D48" s="104"/>
      <c r="E48" s="1227" t="s">
        <v>38</v>
      </c>
      <c r="F48" s="1227"/>
      <c r="G48" s="1227"/>
      <c r="H48" s="1228"/>
      <c r="I48" s="333" t="s">
        <v>487</v>
      </c>
      <c r="J48" s="334" t="s">
        <v>487</v>
      </c>
      <c r="K48" s="334" t="s">
        <v>487</v>
      </c>
      <c r="L48" s="334" t="s">
        <v>487</v>
      </c>
      <c r="M48" s="335" t="s">
        <v>487</v>
      </c>
    </row>
    <row r="49" spans="2:13" ht="27.75" customHeight="1" x14ac:dyDescent="0.2">
      <c r="B49" s="1223"/>
      <c r="C49" s="1224"/>
      <c r="D49" s="104"/>
      <c r="E49" s="1227" t="s">
        <v>39</v>
      </c>
      <c r="F49" s="1227"/>
      <c r="G49" s="1227"/>
      <c r="H49" s="1228"/>
      <c r="I49" s="333" t="s">
        <v>487</v>
      </c>
      <c r="J49" s="334" t="s">
        <v>487</v>
      </c>
      <c r="K49" s="334" t="s">
        <v>487</v>
      </c>
      <c r="L49" s="334" t="s">
        <v>487</v>
      </c>
      <c r="M49" s="335" t="s">
        <v>487</v>
      </c>
    </row>
    <row r="50" spans="2:13" ht="27.75" customHeight="1" x14ac:dyDescent="0.2">
      <c r="B50" s="1232" t="s">
        <v>40</v>
      </c>
      <c r="C50" s="1233"/>
      <c r="D50" s="107"/>
      <c r="E50" s="1227" t="s">
        <v>41</v>
      </c>
      <c r="F50" s="1227"/>
      <c r="G50" s="1227"/>
      <c r="H50" s="1228"/>
      <c r="I50" s="333">
        <v>20578</v>
      </c>
      <c r="J50" s="334">
        <v>19536</v>
      </c>
      <c r="K50" s="334">
        <v>20636</v>
      </c>
      <c r="L50" s="334">
        <v>20560</v>
      </c>
      <c r="M50" s="335">
        <v>20088</v>
      </c>
    </row>
    <row r="51" spans="2:13" ht="27.75" customHeight="1" x14ac:dyDescent="0.2">
      <c r="B51" s="1221"/>
      <c r="C51" s="1222"/>
      <c r="D51" s="104"/>
      <c r="E51" s="1227" t="s">
        <v>42</v>
      </c>
      <c r="F51" s="1227"/>
      <c r="G51" s="1227"/>
      <c r="H51" s="1228"/>
      <c r="I51" s="333">
        <v>5518</v>
      </c>
      <c r="J51" s="334">
        <v>5716</v>
      </c>
      <c r="K51" s="334">
        <v>4961</v>
      </c>
      <c r="L51" s="334">
        <v>4385</v>
      </c>
      <c r="M51" s="335">
        <v>3838</v>
      </c>
    </row>
    <row r="52" spans="2:13" ht="27.75" customHeight="1" x14ac:dyDescent="0.2">
      <c r="B52" s="1223"/>
      <c r="C52" s="1224"/>
      <c r="D52" s="104"/>
      <c r="E52" s="1227" t="s">
        <v>43</v>
      </c>
      <c r="F52" s="1227"/>
      <c r="G52" s="1227"/>
      <c r="H52" s="1228"/>
      <c r="I52" s="333">
        <v>7204</v>
      </c>
      <c r="J52" s="334">
        <v>6761</v>
      </c>
      <c r="K52" s="334">
        <v>5996</v>
      </c>
      <c r="L52" s="334">
        <v>5548</v>
      </c>
      <c r="M52" s="335">
        <v>5048</v>
      </c>
    </row>
    <row r="53" spans="2:13" ht="27.75" customHeight="1" thickBot="1" x14ac:dyDescent="0.25">
      <c r="B53" s="1234" t="s">
        <v>19</v>
      </c>
      <c r="C53" s="1235"/>
      <c r="D53" s="108"/>
      <c r="E53" s="1236" t="s">
        <v>44</v>
      </c>
      <c r="F53" s="1236"/>
      <c r="G53" s="1236"/>
      <c r="H53" s="1237"/>
      <c r="I53" s="336">
        <v>-18081</v>
      </c>
      <c r="J53" s="337">
        <v>-17725</v>
      </c>
      <c r="K53" s="337">
        <v>-18024</v>
      </c>
      <c r="L53" s="337">
        <v>-17294</v>
      </c>
      <c r="M53" s="338">
        <v>-15910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bw7gGyvOtnmxV3iyV4ILBSdyzZBXfTOEWOv1tCLEltrUge6YGsF++9JPsyljd5WGSXPBQhKEF0W+KBiI1zj7aw==" saltValue="60O2iwjvVtG6pHVp9oaa0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8"/>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46" t="s">
        <v>46</v>
      </c>
      <c r="D55" s="1246"/>
      <c r="E55" s="1247"/>
      <c r="F55" s="339">
        <v>7656</v>
      </c>
      <c r="G55" s="339">
        <v>7535</v>
      </c>
      <c r="H55" s="340">
        <v>7047</v>
      </c>
    </row>
    <row r="56" spans="2:8" ht="52.5" customHeight="1" x14ac:dyDescent="0.2">
      <c r="B56" s="120"/>
      <c r="C56" s="1248" t="s">
        <v>47</v>
      </c>
      <c r="D56" s="1248"/>
      <c r="E56" s="1249"/>
      <c r="F56" s="341">
        <v>144</v>
      </c>
      <c r="G56" s="341">
        <v>145</v>
      </c>
      <c r="H56" s="342">
        <v>145</v>
      </c>
    </row>
    <row r="57" spans="2:8" ht="53.25" customHeight="1" x14ac:dyDescent="0.2">
      <c r="B57" s="120"/>
      <c r="C57" s="1250" t="s">
        <v>48</v>
      </c>
      <c r="D57" s="1250"/>
      <c r="E57" s="1251"/>
      <c r="F57" s="343">
        <v>11896</v>
      </c>
      <c r="G57" s="343">
        <v>11990</v>
      </c>
      <c r="H57" s="344">
        <v>12122</v>
      </c>
    </row>
    <row r="58" spans="2:8" ht="45.75" customHeight="1" x14ac:dyDescent="0.2">
      <c r="B58" s="121"/>
      <c r="C58" s="1238" t="s">
        <v>554</v>
      </c>
      <c r="D58" s="1239"/>
      <c r="E58" s="1240"/>
      <c r="F58" s="345">
        <v>3785</v>
      </c>
      <c r="G58" s="345">
        <v>3791</v>
      </c>
      <c r="H58" s="346">
        <v>3806</v>
      </c>
    </row>
    <row r="59" spans="2:8" ht="45.75" customHeight="1" x14ac:dyDescent="0.2">
      <c r="B59" s="121"/>
      <c r="C59" s="1238" t="s">
        <v>555</v>
      </c>
      <c r="D59" s="1239"/>
      <c r="E59" s="1240"/>
      <c r="F59" s="345">
        <v>2177</v>
      </c>
      <c r="G59" s="345">
        <v>2324</v>
      </c>
      <c r="H59" s="346">
        <v>2304</v>
      </c>
    </row>
    <row r="60" spans="2:8" ht="45.75" customHeight="1" x14ac:dyDescent="0.2">
      <c r="B60" s="121"/>
      <c r="C60" s="1238" t="s">
        <v>556</v>
      </c>
      <c r="D60" s="1239"/>
      <c r="E60" s="1240"/>
      <c r="F60" s="345">
        <v>567</v>
      </c>
      <c r="G60" s="345">
        <v>575</v>
      </c>
      <c r="H60" s="346">
        <v>1098</v>
      </c>
    </row>
    <row r="61" spans="2:8" ht="45.75" customHeight="1" x14ac:dyDescent="0.2">
      <c r="B61" s="121"/>
      <c r="C61" s="1238" t="s">
        <v>557</v>
      </c>
      <c r="D61" s="1239"/>
      <c r="E61" s="1240"/>
      <c r="F61" s="345">
        <v>859</v>
      </c>
      <c r="G61" s="345">
        <v>855</v>
      </c>
      <c r="H61" s="346">
        <v>858</v>
      </c>
    </row>
    <row r="62" spans="2:8" ht="45.75" customHeight="1" thickBot="1" x14ac:dyDescent="0.25">
      <c r="B62" s="122"/>
      <c r="C62" s="1241" t="s">
        <v>558</v>
      </c>
      <c r="D62" s="1242"/>
      <c r="E62" s="1243"/>
      <c r="F62" s="347">
        <v>732</v>
      </c>
      <c r="G62" s="347">
        <v>733</v>
      </c>
      <c r="H62" s="348">
        <v>735</v>
      </c>
    </row>
    <row r="63" spans="2:8" ht="52.5" customHeight="1" thickBot="1" x14ac:dyDescent="0.25">
      <c r="B63" s="123"/>
      <c r="C63" s="1244" t="s">
        <v>49</v>
      </c>
      <c r="D63" s="1244"/>
      <c r="E63" s="1245"/>
      <c r="F63" s="349">
        <v>19696</v>
      </c>
      <c r="G63" s="349">
        <v>19669</v>
      </c>
      <c r="H63" s="350">
        <v>19314</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sheetData>
  <sheetProtection algorithmName="SHA-512" hashValue="rMXMVf1bWHpznOVxT8Qe+oaYiUZP1z8EZTiZ77HbKu+lNJOek4EF8Y2bI6YlNB0OHTvXBrz85tpl69WxJrx6wQ==" saltValue="15ac6QvABCswR7TtovSG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B6E6F-45FC-4BB8-B2C6-9A29AC353D5B}">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2"/>
      <c r="B1" s="353"/>
      <c r="DD1" s="243"/>
      <c r="DE1" s="243"/>
    </row>
    <row r="2" spans="1:109" ht="25.5" customHeight="1" x14ac:dyDescent="0.2">
      <c r="A2" s="354"/>
      <c r="C2" s="354"/>
      <c r="O2" s="354"/>
      <c r="P2" s="354"/>
      <c r="Q2" s="354"/>
      <c r="R2" s="354"/>
      <c r="S2" s="354"/>
      <c r="T2" s="354"/>
      <c r="U2" s="354"/>
      <c r="V2" s="354"/>
      <c r="W2" s="354"/>
      <c r="X2" s="354"/>
      <c r="Y2" s="354"/>
      <c r="Z2" s="354"/>
      <c r="AA2" s="354"/>
      <c r="AB2" s="354"/>
      <c r="AC2" s="354"/>
      <c r="AD2" s="354"/>
      <c r="AE2" s="354"/>
      <c r="AF2" s="354"/>
      <c r="AG2" s="354"/>
      <c r="AH2" s="354"/>
      <c r="AI2" s="354"/>
      <c r="AU2" s="354"/>
      <c r="BG2" s="354"/>
      <c r="BS2" s="354"/>
      <c r="CE2" s="354"/>
      <c r="CQ2" s="354"/>
      <c r="DD2" s="243"/>
      <c r="DE2" s="243"/>
    </row>
    <row r="3" spans="1:109" ht="25.5" customHeight="1" x14ac:dyDescent="0.2">
      <c r="A3" s="354"/>
      <c r="C3" s="354"/>
      <c r="O3" s="354"/>
      <c r="P3" s="354"/>
      <c r="Q3" s="354"/>
      <c r="R3" s="354"/>
      <c r="S3" s="354"/>
      <c r="T3" s="354"/>
      <c r="U3" s="354"/>
      <c r="V3" s="354"/>
      <c r="W3" s="354"/>
      <c r="X3" s="354"/>
      <c r="Y3" s="354"/>
      <c r="Z3" s="354"/>
      <c r="AA3" s="354"/>
      <c r="AB3" s="354"/>
      <c r="AC3" s="354"/>
      <c r="AD3" s="354"/>
      <c r="AE3" s="354"/>
      <c r="AF3" s="354"/>
      <c r="AG3" s="354"/>
      <c r="AH3" s="354"/>
      <c r="AI3" s="354"/>
      <c r="AU3" s="354"/>
      <c r="BG3" s="354"/>
      <c r="BS3" s="354"/>
      <c r="CE3" s="354"/>
      <c r="CQ3" s="354"/>
      <c r="DD3" s="243"/>
      <c r="DE3" s="243"/>
    </row>
    <row r="4" spans="1:109" s="241" customFormat="1" ht="13.2" x14ac:dyDescent="0.2">
      <c r="A4" s="354"/>
      <c r="B4" s="354"/>
      <c r="C4" s="354"/>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c r="CC4" s="354"/>
      <c r="CD4" s="354"/>
      <c r="CE4" s="354"/>
      <c r="CF4" s="354"/>
      <c r="CG4" s="354"/>
      <c r="CH4" s="354"/>
      <c r="CI4" s="354"/>
      <c r="CJ4" s="354"/>
      <c r="CK4" s="354"/>
      <c r="CL4" s="354"/>
      <c r="CM4" s="354"/>
      <c r="CN4" s="354"/>
      <c r="CO4" s="354"/>
      <c r="CP4" s="354"/>
      <c r="CQ4" s="354"/>
      <c r="CR4" s="354"/>
      <c r="CS4" s="354"/>
      <c r="CT4" s="354"/>
      <c r="CU4" s="354"/>
      <c r="CV4" s="354"/>
      <c r="CW4" s="354"/>
      <c r="CX4" s="354"/>
      <c r="CY4" s="354"/>
      <c r="CZ4" s="354"/>
      <c r="DA4" s="354"/>
      <c r="DB4" s="354"/>
      <c r="DC4" s="354"/>
      <c r="DD4" s="354"/>
      <c r="DE4" s="354"/>
    </row>
    <row r="5" spans="1:109" s="241" customFormat="1" ht="13.2" x14ac:dyDescent="0.2">
      <c r="A5" s="354"/>
      <c r="B5" s="354"/>
      <c r="C5" s="354"/>
      <c r="D5" s="354"/>
      <c r="E5" s="354"/>
      <c r="F5" s="354"/>
      <c r="G5" s="354"/>
      <c r="H5" s="354"/>
      <c r="I5" s="354"/>
      <c r="J5" s="354"/>
      <c r="K5" s="354"/>
      <c r="L5" s="354"/>
      <c r="M5" s="354"/>
      <c r="N5" s="354"/>
      <c r="O5" s="354"/>
      <c r="P5" s="354"/>
      <c r="Q5" s="354"/>
      <c r="R5" s="354"/>
      <c r="S5" s="354"/>
      <c r="T5" s="354"/>
      <c r="U5" s="354"/>
      <c r="V5" s="354"/>
      <c r="W5" s="354"/>
      <c r="X5" s="354"/>
      <c r="Y5" s="354"/>
      <c r="Z5" s="354"/>
      <c r="AA5" s="354"/>
      <c r="AB5" s="354"/>
      <c r="AC5" s="354"/>
      <c r="AD5" s="354"/>
      <c r="AE5" s="354"/>
      <c r="AF5" s="354"/>
      <c r="AG5" s="354"/>
      <c r="AH5" s="354"/>
      <c r="AI5" s="354"/>
      <c r="AJ5" s="354"/>
      <c r="AK5" s="354"/>
      <c r="AL5" s="354"/>
      <c r="AM5" s="354"/>
      <c r="AN5" s="354"/>
      <c r="AO5" s="354"/>
      <c r="AP5" s="354"/>
      <c r="AQ5" s="354"/>
      <c r="AR5" s="354"/>
      <c r="AS5" s="354"/>
      <c r="AT5" s="354"/>
      <c r="AU5" s="354"/>
      <c r="AV5" s="354"/>
      <c r="AW5" s="354"/>
      <c r="AX5" s="354"/>
      <c r="AY5" s="354"/>
      <c r="AZ5" s="354"/>
      <c r="BA5" s="354"/>
      <c r="BB5" s="354"/>
      <c r="BC5" s="354"/>
      <c r="BD5" s="354"/>
      <c r="BE5" s="354"/>
      <c r="BF5" s="354"/>
      <c r="BG5" s="354"/>
      <c r="BH5" s="354"/>
      <c r="BI5" s="354"/>
      <c r="BJ5" s="354"/>
      <c r="BK5" s="354"/>
      <c r="BL5" s="354"/>
      <c r="BM5" s="354"/>
      <c r="BN5" s="354"/>
      <c r="BO5" s="354"/>
      <c r="BP5" s="354"/>
      <c r="BQ5" s="354"/>
      <c r="BR5" s="354"/>
      <c r="BS5" s="354"/>
      <c r="BT5" s="354"/>
      <c r="BU5" s="354"/>
      <c r="BV5" s="354"/>
      <c r="BW5" s="354"/>
      <c r="BX5" s="354"/>
      <c r="BY5" s="354"/>
      <c r="BZ5" s="354"/>
      <c r="CA5" s="354"/>
      <c r="CB5" s="354"/>
      <c r="CC5" s="354"/>
      <c r="CD5" s="354"/>
      <c r="CE5" s="354"/>
      <c r="CF5" s="354"/>
      <c r="CG5" s="354"/>
      <c r="CH5" s="354"/>
      <c r="CI5" s="354"/>
      <c r="CJ5" s="354"/>
      <c r="CK5" s="354"/>
      <c r="CL5" s="354"/>
      <c r="CM5" s="354"/>
      <c r="CN5" s="354"/>
      <c r="CO5" s="354"/>
      <c r="CP5" s="354"/>
      <c r="CQ5" s="354"/>
      <c r="CR5" s="354"/>
      <c r="CS5" s="354"/>
      <c r="CT5" s="354"/>
      <c r="CU5" s="354"/>
      <c r="CV5" s="354"/>
      <c r="CW5" s="354"/>
      <c r="CX5" s="354"/>
      <c r="CY5" s="354"/>
      <c r="CZ5" s="354"/>
      <c r="DA5" s="354"/>
      <c r="DB5" s="354"/>
      <c r="DC5" s="354"/>
      <c r="DD5" s="354"/>
      <c r="DE5" s="354"/>
    </row>
    <row r="6" spans="1:109" s="241" customFormat="1" ht="13.2" x14ac:dyDescent="0.2">
      <c r="A6" s="354"/>
      <c r="B6" s="354"/>
      <c r="C6" s="354"/>
      <c r="D6" s="354"/>
      <c r="E6" s="354"/>
      <c r="F6" s="354"/>
      <c r="G6" s="354"/>
      <c r="H6" s="354"/>
      <c r="I6" s="354"/>
      <c r="J6" s="354"/>
      <c r="K6" s="354"/>
      <c r="L6" s="354"/>
      <c r="M6" s="354"/>
      <c r="N6" s="354"/>
      <c r="O6" s="354"/>
      <c r="P6" s="354"/>
      <c r="Q6" s="354"/>
      <c r="R6" s="354"/>
      <c r="S6" s="354"/>
      <c r="T6" s="354"/>
      <c r="U6" s="354"/>
      <c r="V6" s="354"/>
      <c r="W6" s="354"/>
      <c r="X6" s="354"/>
      <c r="Y6" s="354"/>
      <c r="Z6" s="354"/>
      <c r="AA6" s="354"/>
      <c r="AB6" s="354"/>
      <c r="AC6" s="354"/>
      <c r="AD6" s="354"/>
      <c r="AE6" s="354"/>
      <c r="AF6" s="354"/>
      <c r="AG6" s="354"/>
      <c r="AH6" s="354"/>
      <c r="AI6" s="354"/>
      <c r="AJ6" s="354"/>
      <c r="AK6" s="354"/>
      <c r="AL6" s="354"/>
      <c r="AM6" s="354"/>
      <c r="AN6" s="354"/>
      <c r="AO6" s="354"/>
      <c r="AP6" s="354"/>
      <c r="AQ6" s="354"/>
      <c r="AR6" s="354"/>
      <c r="AS6" s="354"/>
      <c r="AT6" s="354"/>
      <c r="AU6" s="354"/>
      <c r="AV6" s="354"/>
      <c r="AW6" s="354"/>
      <c r="AX6" s="354"/>
      <c r="AY6" s="354"/>
      <c r="AZ6" s="354"/>
      <c r="BA6" s="354"/>
      <c r="BB6" s="354"/>
      <c r="BC6" s="354"/>
      <c r="BD6" s="354"/>
      <c r="BE6" s="354"/>
      <c r="BF6" s="354"/>
      <c r="BG6" s="354"/>
      <c r="BH6" s="354"/>
      <c r="BI6" s="354"/>
      <c r="BJ6" s="354"/>
      <c r="BK6" s="354"/>
      <c r="BL6" s="354"/>
      <c r="BM6" s="354"/>
      <c r="BN6" s="354"/>
      <c r="BO6" s="354"/>
      <c r="BP6" s="354"/>
      <c r="BQ6" s="354"/>
      <c r="BR6" s="354"/>
      <c r="BS6" s="354"/>
      <c r="BT6" s="354"/>
      <c r="BU6" s="354"/>
      <c r="BV6" s="354"/>
      <c r="BW6" s="354"/>
      <c r="BX6" s="354"/>
      <c r="BY6" s="354"/>
      <c r="BZ6" s="354"/>
      <c r="CA6" s="354"/>
      <c r="CB6" s="354"/>
      <c r="CC6" s="354"/>
      <c r="CD6" s="354"/>
      <c r="CE6" s="354"/>
      <c r="CF6" s="354"/>
      <c r="CG6" s="354"/>
      <c r="CH6" s="354"/>
      <c r="CI6" s="354"/>
      <c r="CJ6" s="354"/>
      <c r="CK6" s="354"/>
      <c r="CL6" s="354"/>
      <c r="CM6" s="354"/>
      <c r="CN6" s="354"/>
      <c r="CO6" s="354"/>
      <c r="CP6" s="354"/>
      <c r="CQ6" s="354"/>
      <c r="CR6" s="354"/>
      <c r="CS6" s="354"/>
      <c r="CT6" s="354"/>
      <c r="CU6" s="354"/>
      <c r="CV6" s="354"/>
      <c r="CW6" s="354"/>
      <c r="CX6" s="354"/>
      <c r="CY6" s="354"/>
      <c r="CZ6" s="354"/>
      <c r="DA6" s="354"/>
      <c r="DB6" s="354"/>
      <c r="DC6" s="354"/>
      <c r="DD6" s="354"/>
      <c r="DE6" s="354"/>
    </row>
    <row r="7" spans="1:109" s="241" customFormat="1" ht="13.2" x14ac:dyDescent="0.2">
      <c r="A7" s="354"/>
      <c r="B7" s="354"/>
      <c r="C7" s="354"/>
      <c r="D7" s="354"/>
      <c r="E7" s="354"/>
      <c r="F7" s="354"/>
      <c r="G7" s="354"/>
      <c r="H7" s="354"/>
      <c r="I7" s="354"/>
      <c r="J7" s="354"/>
      <c r="K7" s="354"/>
      <c r="L7" s="354"/>
      <c r="M7" s="354"/>
      <c r="N7" s="354"/>
      <c r="O7" s="354"/>
      <c r="P7" s="354"/>
      <c r="Q7" s="354"/>
      <c r="R7" s="354"/>
      <c r="S7" s="354"/>
      <c r="T7" s="354"/>
      <c r="U7" s="354"/>
      <c r="V7" s="354"/>
      <c r="W7" s="354"/>
      <c r="X7" s="354"/>
      <c r="Y7" s="354"/>
      <c r="Z7" s="354"/>
      <c r="AA7" s="354"/>
      <c r="AB7" s="354"/>
      <c r="AC7" s="354"/>
      <c r="AD7" s="354"/>
      <c r="AE7" s="354"/>
      <c r="AF7" s="354"/>
      <c r="AG7" s="354"/>
      <c r="AH7" s="354"/>
      <c r="AI7" s="354"/>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c r="BM7" s="354"/>
      <c r="BN7" s="354"/>
      <c r="BO7" s="354"/>
      <c r="BP7" s="354"/>
      <c r="BQ7" s="354"/>
      <c r="BR7" s="354"/>
      <c r="BS7" s="354"/>
      <c r="BT7" s="354"/>
      <c r="BU7" s="354"/>
      <c r="BV7" s="354"/>
      <c r="BW7" s="354"/>
      <c r="BX7" s="354"/>
      <c r="BY7" s="354"/>
      <c r="BZ7" s="354"/>
      <c r="CA7" s="354"/>
      <c r="CB7" s="354"/>
      <c r="CC7" s="354"/>
      <c r="CD7" s="354"/>
      <c r="CE7" s="354"/>
      <c r="CF7" s="354"/>
      <c r="CG7" s="354"/>
      <c r="CH7" s="354"/>
      <c r="CI7" s="354"/>
      <c r="CJ7" s="354"/>
      <c r="CK7" s="354"/>
      <c r="CL7" s="354"/>
      <c r="CM7" s="354"/>
      <c r="CN7" s="354"/>
      <c r="CO7" s="354"/>
      <c r="CP7" s="354"/>
      <c r="CQ7" s="354"/>
      <c r="CR7" s="354"/>
      <c r="CS7" s="354"/>
      <c r="CT7" s="354"/>
      <c r="CU7" s="354"/>
      <c r="CV7" s="354"/>
      <c r="CW7" s="354"/>
      <c r="CX7" s="354"/>
      <c r="CY7" s="354"/>
      <c r="CZ7" s="354"/>
      <c r="DA7" s="354"/>
      <c r="DB7" s="354"/>
      <c r="DC7" s="354"/>
      <c r="DD7" s="354"/>
      <c r="DE7" s="354"/>
    </row>
    <row r="8" spans="1:109" s="241" customFormat="1" ht="13.2" x14ac:dyDescent="0.2">
      <c r="A8" s="354"/>
      <c r="B8" s="354"/>
      <c r="C8" s="354"/>
      <c r="D8" s="354"/>
      <c r="E8" s="354"/>
      <c r="F8" s="354"/>
      <c r="G8" s="354"/>
      <c r="H8" s="354"/>
      <c r="I8" s="354"/>
      <c r="J8" s="354"/>
      <c r="K8" s="354"/>
      <c r="L8" s="354"/>
      <c r="M8" s="354"/>
      <c r="N8" s="354"/>
      <c r="O8" s="354"/>
      <c r="P8" s="354"/>
      <c r="Q8" s="354"/>
      <c r="R8" s="354"/>
      <c r="S8" s="354"/>
      <c r="T8" s="354"/>
      <c r="U8" s="354"/>
      <c r="V8" s="354"/>
      <c r="W8" s="354"/>
      <c r="X8" s="354"/>
      <c r="Y8" s="354"/>
      <c r="Z8" s="354"/>
      <c r="AA8" s="354"/>
      <c r="AB8" s="354"/>
      <c r="AC8" s="354"/>
      <c r="AD8" s="354"/>
      <c r="AE8" s="354"/>
      <c r="AF8" s="354"/>
      <c r="AG8" s="354"/>
      <c r="AH8" s="354"/>
      <c r="AI8" s="354"/>
      <c r="AJ8" s="354"/>
      <c r="AK8" s="354"/>
      <c r="AL8" s="354"/>
      <c r="AM8" s="354"/>
      <c r="AN8" s="354"/>
      <c r="AO8" s="354"/>
      <c r="AP8" s="354"/>
      <c r="AQ8" s="354"/>
      <c r="AR8" s="354"/>
      <c r="AS8" s="354"/>
      <c r="AT8" s="354"/>
      <c r="AU8" s="354"/>
      <c r="AV8" s="354"/>
      <c r="AW8" s="354"/>
      <c r="AX8" s="354"/>
      <c r="AY8" s="354"/>
      <c r="AZ8" s="354"/>
      <c r="BA8" s="354"/>
      <c r="BB8" s="354"/>
      <c r="BC8" s="354"/>
      <c r="BD8" s="354"/>
      <c r="BE8" s="354"/>
      <c r="BF8" s="354"/>
      <c r="BG8" s="354"/>
      <c r="BH8" s="354"/>
      <c r="BI8" s="354"/>
      <c r="BJ8" s="354"/>
      <c r="BK8" s="354"/>
      <c r="BL8" s="354"/>
      <c r="BM8" s="354"/>
      <c r="BN8" s="354"/>
      <c r="BO8" s="354"/>
      <c r="BP8" s="354"/>
      <c r="BQ8" s="354"/>
      <c r="BR8" s="354"/>
      <c r="BS8" s="354"/>
      <c r="BT8" s="354"/>
      <c r="BU8" s="354"/>
      <c r="BV8" s="354"/>
      <c r="BW8" s="354"/>
      <c r="BX8" s="354"/>
      <c r="BY8" s="354"/>
      <c r="BZ8" s="354"/>
      <c r="CA8" s="354"/>
      <c r="CB8" s="354"/>
      <c r="CC8" s="354"/>
      <c r="CD8" s="354"/>
      <c r="CE8" s="354"/>
      <c r="CF8" s="354"/>
      <c r="CG8" s="354"/>
      <c r="CH8" s="354"/>
      <c r="CI8" s="354"/>
      <c r="CJ8" s="354"/>
      <c r="CK8" s="354"/>
      <c r="CL8" s="354"/>
      <c r="CM8" s="354"/>
      <c r="CN8" s="354"/>
      <c r="CO8" s="354"/>
      <c r="CP8" s="354"/>
      <c r="CQ8" s="354"/>
      <c r="CR8" s="354"/>
      <c r="CS8" s="354"/>
      <c r="CT8" s="354"/>
      <c r="CU8" s="354"/>
      <c r="CV8" s="354"/>
      <c r="CW8" s="354"/>
      <c r="CX8" s="354"/>
      <c r="CY8" s="354"/>
      <c r="CZ8" s="354"/>
      <c r="DA8" s="354"/>
      <c r="DB8" s="354"/>
      <c r="DC8" s="354"/>
      <c r="DD8" s="354"/>
      <c r="DE8" s="354"/>
    </row>
    <row r="9" spans="1:109" s="241" customFormat="1" ht="13.2" x14ac:dyDescent="0.2">
      <c r="A9" s="354"/>
      <c r="B9" s="354"/>
      <c r="C9" s="354"/>
      <c r="D9" s="354"/>
      <c r="E9" s="354"/>
      <c r="F9" s="354"/>
      <c r="G9" s="354"/>
      <c r="H9" s="354"/>
      <c r="I9" s="354"/>
      <c r="J9" s="354"/>
      <c r="K9" s="354"/>
      <c r="L9" s="354"/>
      <c r="M9" s="354"/>
      <c r="N9" s="354"/>
      <c r="O9" s="354"/>
      <c r="P9" s="354"/>
      <c r="Q9" s="354"/>
      <c r="R9" s="354"/>
      <c r="S9" s="354"/>
      <c r="T9" s="354"/>
      <c r="U9" s="354"/>
      <c r="V9" s="354"/>
      <c r="W9" s="354"/>
      <c r="X9" s="354"/>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4"/>
      <c r="BU9" s="354"/>
      <c r="BV9" s="354"/>
      <c r="BW9" s="354"/>
      <c r="BX9" s="354"/>
      <c r="BY9" s="354"/>
      <c r="BZ9" s="354"/>
      <c r="CA9" s="354"/>
      <c r="CB9" s="354"/>
      <c r="CC9" s="354"/>
      <c r="CD9" s="354"/>
      <c r="CE9" s="354"/>
      <c r="CF9" s="354"/>
      <c r="CG9" s="354"/>
      <c r="CH9" s="354"/>
      <c r="CI9" s="354"/>
      <c r="CJ9" s="354"/>
      <c r="CK9" s="354"/>
      <c r="CL9" s="354"/>
      <c r="CM9" s="354"/>
      <c r="CN9" s="354"/>
      <c r="CO9" s="354"/>
      <c r="CP9" s="354"/>
      <c r="CQ9" s="354"/>
      <c r="CR9" s="354"/>
      <c r="CS9" s="354"/>
      <c r="CT9" s="354"/>
      <c r="CU9" s="354"/>
      <c r="CV9" s="354"/>
      <c r="CW9" s="354"/>
      <c r="CX9" s="354"/>
      <c r="CY9" s="354"/>
      <c r="CZ9" s="354"/>
      <c r="DA9" s="354"/>
      <c r="DB9" s="354"/>
      <c r="DC9" s="354"/>
      <c r="DD9" s="354"/>
      <c r="DE9" s="354"/>
    </row>
    <row r="10" spans="1:109" s="241" customFormat="1" ht="13.2" x14ac:dyDescent="0.2">
      <c r="A10" s="354"/>
      <c r="B10" s="354"/>
      <c r="C10" s="354"/>
      <c r="D10" s="354"/>
      <c r="E10" s="354"/>
      <c r="F10" s="354"/>
      <c r="G10" s="354"/>
      <c r="H10" s="354"/>
      <c r="I10" s="354"/>
      <c r="J10" s="354"/>
      <c r="K10" s="354"/>
      <c r="L10" s="354"/>
      <c r="M10" s="354"/>
      <c r="N10" s="354"/>
      <c r="O10" s="354"/>
      <c r="P10" s="354"/>
      <c r="Q10" s="354"/>
      <c r="R10" s="354"/>
      <c r="S10" s="354"/>
      <c r="T10" s="354"/>
      <c r="U10" s="354"/>
      <c r="V10" s="354"/>
      <c r="W10" s="354"/>
      <c r="X10" s="354"/>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4"/>
      <c r="BW10" s="354"/>
      <c r="BX10" s="354"/>
      <c r="BY10" s="354"/>
      <c r="BZ10" s="354"/>
      <c r="CA10" s="354"/>
      <c r="CB10" s="354"/>
      <c r="CC10" s="354"/>
      <c r="CD10" s="354"/>
      <c r="CE10" s="354"/>
      <c r="CF10" s="354"/>
      <c r="CG10" s="354"/>
      <c r="CH10" s="354"/>
      <c r="CI10" s="354"/>
      <c r="CJ10" s="354"/>
      <c r="CK10" s="354"/>
      <c r="CL10" s="354"/>
      <c r="CM10" s="354"/>
      <c r="CN10" s="354"/>
      <c r="CO10" s="354"/>
      <c r="CP10" s="354"/>
      <c r="CQ10" s="354"/>
      <c r="CR10" s="354"/>
      <c r="CS10" s="354"/>
      <c r="CT10" s="354"/>
      <c r="CU10" s="354"/>
      <c r="CV10" s="354"/>
      <c r="CW10" s="354"/>
      <c r="CX10" s="354"/>
      <c r="CY10" s="354"/>
      <c r="CZ10" s="354"/>
      <c r="DA10" s="354"/>
      <c r="DB10" s="354"/>
      <c r="DC10" s="354"/>
      <c r="DD10" s="354"/>
      <c r="DE10" s="354"/>
    </row>
    <row r="11" spans="1:109" s="241" customFormat="1" ht="13.2" x14ac:dyDescent="0.2">
      <c r="A11" s="354"/>
      <c r="B11" s="354"/>
      <c r="C11" s="354"/>
      <c r="D11" s="354"/>
      <c r="E11" s="354"/>
      <c r="F11" s="354"/>
      <c r="G11" s="354"/>
      <c r="H11" s="354"/>
      <c r="I11" s="354"/>
      <c r="J11" s="354"/>
      <c r="K11" s="354"/>
      <c r="L11" s="354"/>
      <c r="M11" s="354"/>
      <c r="N11" s="354"/>
      <c r="O11" s="354"/>
      <c r="P11" s="354"/>
      <c r="Q11" s="354"/>
      <c r="R11" s="354"/>
      <c r="S11" s="354"/>
      <c r="T11" s="354"/>
      <c r="U11" s="354"/>
      <c r="V11" s="354"/>
      <c r="W11" s="354"/>
      <c r="X11" s="354"/>
      <c r="Y11" s="354"/>
      <c r="Z11" s="354"/>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4"/>
      <c r="BW11" s="354"/>
      <c r="BX11" s="354"/>
      <c r="BY11" s="354"/>
      <c r="BZ11" s="354"/>
      <c r="CA11" s="354"/>
      <c r="CB11" s="354"/>
      <c r="CC11" s="354"/>
      <c r="CD11" s="354"/>
      <c r="CE11" s="354"/>
      <c r="CF11" s="354"/>
      <c r="CG11" s="354"/>
      <c r="CH11" s="354"/>
      <c r="CI11" s="354"/>
      <c r="CJ11" s="354"/>
      <c r="CK11" s="354"/>
      <c r="CL11" s="354"/>
      <c r="CM11" s="354"/>
      <c r="CN11" s="354"/>
      <c r="CO11" s="354"/>
      <c r="CP11" s="354"/>
      <c r="CQ11" s="354"/>
      <c r="CR11" s="354"/>
      <c r="CS11" s="354"/>
      <c r="CT11" s="354"/>
      <c r="CU11" s="354"/>
      <c r="CV11" s="354"/>
      <c r="CW11" s="354"/>
      <c r="CX11" s="354"/>
      <c r="CY11" s="354"/>
      <c r="CZ11" s="354"/>
      <c r="DA11" s="354"/>
      <c r="DB11" s="354"/>
      <c r="DC11" s="354"/>
      <c r="DD11" s="354"/>
      <c r="DE11" s="354"/>
    </row>
    <row r="12" spans="1:109" s="241" customFormat="1" ht="13.2" x14ac:dyDescent="0.2">
      <c r="A12" s="354"/>
      <c r="B12" s="354"/>
      <c r="C12" s="354"/>
      <c r="D12" s="354"/>
      <c r="E12" s="354"/>
      <c r="F12" s="354"/>
      <c r="G12" s="354"/>
      <c r="H12" s="354"/>
      <c r="I12" s="354"/>
      <c r="J12" s="354"/>
      <c r="K12" s="354"/>
      <c r="L12" s="354"/>
      <c r="M12" s="354"/>
      <c r="N12" s="354"/>
      <c r="O12" s="354"/>
      <c r="P12" s="354"/>
      <c r="Q12" s="354"/>
      <c r="R12" s="354"/>
      <c r="S12" s="354"/>
      <c r="T12" s="354"/>
      <c r="U12" s="354"/>
      <c r="V12" s="354"/>
      <c r="W12" s="354"/>
      <c r="X12" s="354"/>
      <c r="Y12" s="354"/>
      <c r="Z12" s="354"/>
      <c r="AA12" s="354"/>
      <c r="AB12" s="354"/>
      <c r="AC12" s="354"/>
      <c r="AD12" s="354"/>
      <c r="AE12" s="354"/>
      <c r="AF12" s="354"/>
      <c r="AG12" s="354"/>
      <c r="AH12" s="354"/>
      <c r="AI12" s="354"/>
      <c r="AJ12" s="354"/>
      <c r="AK12" s="354"/>
      <c r="AL12" s="354"/>
      <c r="AM12" s="354"/>
      <c r="AN12" s="354"/>
      <c r="AO12" s="354"/>
      <c r="AP12" s="354"/>
      <c r="AQ12" s="354"/>
      <c r="AR12" s="354"/>
      <c r="AS12" s="354"/>
      <c r="AT12" s="354"/>
      <c r="AU12" s="354"/>
      <c r="AV12" s="354"/>
      <c r="AW12" s="354"/>
      <c r="AX12" s="354"/>
      <c r="AY12" s="354"/>
      <c r="AZ12" s="354"/>
      <c r="BA12" s="354"/>
      <c r="BB12" s="354"/>
      <c r="BC12" s="354"/>
      <c r="BD12" s="354"/>
      <c r="BE12" s="354"/>
      <c r="BF12" s="354"/>
      <c r="BG12" s="354"/>
      <c r="BH12" s="354"/>
      <c r="BI12" s="354"/>
      <c r="BJ12" s="354"/>
      <c r="BK12" s="354"/>
      <c r="BL12" s="354"/>
      <c r="BM12" s="354"/>
      <c r="BN12" s="354"/>
      <c r="BO12" s="354"/>
      <c r="BP12" s="354"/>
      <c r="BQ12" s="354"/>
      <c r="BR12" s="354"/>
      <c r="BS12" s="354"/>
      <c r="BT12" s="354"/>
      <c r="BU12" s="354"/>
      <c r="BV12" s="354"/>
      <c r="BW12" s="354"/>
      <c r="BX12" s="354"/>
      <c r="BY12" s="354"/>
      <c r="BZ12" s="354"/>
      <c r="CA12" s="354"/>
      <c r="CB12" s="354"/>
      <c r="CC12" s="354"/>
      <c r="CD12" s="354"/>
      <c r="CE12" s="354"/>
      <c r="CF12" s="354"/>
      <c r="CG12" s="354"/>
      <c r="CH12" s="354"/>
      <c r="CI12" s="354"/>
      <c r="CJ12" s="354"/>
      <c r="CK12" s="354"/>
      <c r="CL12" s="354"/>
      <c r="CM12" s="354"/>
      <c r="CN12" s="354"/>
      <c r="CO12" s="354"/>
      <c r="CP12" s="354"/>
      <c r="CQ12" s="354"/>
      <c r="CR12" s="354"/>
      <c r="CS12" s="354"/>
      <c r="CT12" s="354"/>
      <c r="CU12" s="354"/>
      <c r="CV12" s="354"/>
      <c r="CW12" s="354"/>
      <c r="CX12" s="354"/>
      <c r="CY12" s="354"/>
      <c r="CZ12" s="354"/>
      <c r="DA12" s="354"/>
      <c r="DB12" s="354"/>
      <c r="DC12" s="354"/>
      <c r="DD12" s="354"/>
      <c r="DE12" s="354"/>
    </row>
    <row r="13" spans="1:109" s="241" customFormat="1" ht="13.2" x14ac:dyDescent="0.2">
      <c r="A13" s="354"/>
      <c r="B13" s="354"/>
      <c r="C13" s="354"/>
      <c r="D13" s="354"/>
      <c r="E13" s="354"/>
      <c r="F13" s="354"/>
      <c r="G13" s="354"/>
      <c r="H13" s="354"/>
      <c r="I13" s="354"/>
      <c r="J13" s="354"/>
      <c r="K13" s="354"/>
      <c r="L13" s="354"/>
      <c r="M13" s="354"/>
      <c r="N13" s="354"/>
      <c r="O13" s="354"/>
      <c r="P13" s="354"/>
      <c r="Q13" s="354"/>
      <c r="R13" s="354"/>
      <c r="S13" s="354"/>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S13" s="354"/>
      <c r="AT13" s="354"/>
      <c r="AU13" s="354"/>
      <c r="AV13" s="354"/>
      <c r="AW13" s="354"/>
      <c r="AX13" s="354"/>
      <c r="AY13" s="354"/>
      <c r="AZ13" s="354"/>
      <c r="BA13" s="354"/>
      <c r="BB13" s="354"/>
      <c r="BC13" s="354"/>
      <c r="BD13" s="354"/>
      <c r="BE13" s="354"/>
      <c r="BF13" s="354"/>
      <c r="BG13" s="354"/>
      <c r="BH13" s="354"/>
      <c r="BI13" s="354"/>
      <c r="BJ13" s="354"/>
      <c r="BK13" s="354"/>
      <c r="BL13" s="354"/>
      <c r="BM13" s="354"/>
      <c r="BN13" s="354"/>
      <c r="BO13" s="354"/>
      <c r="BP13" s="354"/>
      <c r="BQ13" s="354"/>
      <c r="BR13" s="354"/>
      <c r="BS13" s="354"/>
      <c r="BT13" s="354"/>
      <c r="BU13" s="354"/>
      <c r="BV13" s="354"/>
      <c r="BW13" s="354"/>
      <c r="BX13" s="354"/>
      <c r="BY13" s="354"/>
      <c r="BZ13" s="354"/>
      <c r="CA13" s="354"/>
      <c r="CB13" s="354"/>
      <c r="CC13" s="354"/>
      <c r="CD13" s="354"/>
      <c r="CE13" s="354"/>
      <c r="CF13" s="354"/>
      <c r="CG13" s="354"/>
      <c r="CH13" s="354"/>
      <c r="CI13" s="354"/>
      <c r="CJ13" s="354"/>
      <c r="CK13" s="354"/>
      <c r="CL13" s="354"/>
      <c r="CM13" s="354"/>
      <c r="CN13" s="354"/>
      <c r="CO13" s="354"/>
      <c r="CP13" s="354"/>
      <c r="CQ13" s="354"/>
      <c r="CR13" s="354"/>
      <c r="CS13" s="354"/>
      <c r="CT13" s="354"/>
      <c r="CU13" s="354"/>
      <c r="CV13" s="354"/>
      <c r="CW13" s="354"/>
      <c r="CX13" s="354"/>
      <c r="CY13" s="354"/>
      <c r="CZ13" s="354"/>
      <c r="DA13" s="354"/>
      <c r="DB13" s="354"/>
      <c r="DC13" s="354"/>
      <c r="DD13" s="354"/>
      <c r="DE13" s="354"/>
    </row>
    <row r="14" spans="1:109" s="241" customFormat="1" ht="13.2" x14ac:dyDescent="0.2">
      <c r="A14" s="354"/>
      <c r="B14" s="354"/>
      <c r="C14" s="354"/>
      <c r="D14" s="354"/>
      <c r="E14" s="354"/>
      <c r="F14" s="354"/>
      <c r="G14" s="354"/>
      <c r="H14" s="354"/>
      <c r="I14" s="354"/>
      <c r="J14" s="354"/>
      <c r="K14" s="354"/>
      <c r="L14" s="354"/>
      <c r="M14" s="354"/>
      <c r="N14" s="354"/>
      <c r="O14" s="354"/>
      <c r="P14" s="354"/>
      <c r="Q14" s="354"/>
      <c r="R14" s="354"/>
      <c r="S14" s="3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4"/>
      <c r="BT14" s="354"/>
      <c r="BU14" s="354"/>
      <c r="BV14" s="354"/>
      <c r="BW14" s="354"/>
      <c r="BX14" s="354"/>
      <c r="BY14" s="354"/>
      <c r="BZ14" s="354"/>
      <c r="CA14" s="354"/>
      <c r="CB14" s="354"/>
      <c r="CC14" s="354"/>
      <c r="CD14" s="354"/>
      <c r="CE14" s="354"/>
      <c r="CF14" s="354"/>
      <c r="CG14" s="354"/>
      <c r="CH14" s="354"/>
      <c r="CI14" s="354"/>
      <c r="CJ14" s="354"/>
      <c r="CK14" s="354"/>
      <c r="CL14" s="354"/>
      <c r="CM14" s="354"/>
      <c r="CN14" s="354"/>
      <c r="CO14" s="354"/>
      <c r="CP14" s="354"/>
      <c r="CQ14" s="354"/>
      <c r="CR14" s="354"/>
      <c r="CS14" s="354"/>
      <c r="CT14" s="354"/>
      <c r="CU14" s="354"/>
      <c r="CV14" s="354"/>
      <c r="CW14" s="354"/>
      <c r="CX14" s="354"/>
      <c r="CY14" s="354"/>
      <c r="CZ14" s="354"/>
      <c r="DA14" s="354"/>
      <c r="DB14" s="354"/>
      <c r="DC14" s="354"/>
      <c r="DD14" s="354"/>
      <c r="DE14" s="354"/>
    </row>
    <row r="15" spans="1:109" s="241" customFormat="1" ht="13.2" x14ac:dyDescent="0.2">
      <c r="A15" s="243"/>
      <c r="B15" s="354"/>
      <c r="C15" s="354"/>
      <c r="D15" s="354"/>
      <c r="E15" s="354"/>
      <c r="F15" s="354"/>
      <c r="G15" s="354"/>
      <c r="H15" s="354"/>
      <c r="I15" s="354"/>
      <c r="J15" s="354"/>
      <c r="K15" s="354"/>
      <c r="L15" s="354"/>
      <c r="M15" s="354"/>
      <c r="N15" s="354"/>
      <c r="O15" s="354"/>
      <c r="P15" s="354"/>
      <c r="Q15" s="354"/>
      <c r="R15" s="354"/>
      <c r="S15" s="3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4"/>
      <c r="BT15" s="354"/>
      <c r="BU15" s="354"/>
      <c r="BV15" s="354"/>
      <c r="BW15" s="354"/>
      <c r="BX15" s="354"/>
      <c r="BY15" s="354"/>
      <c r="BZ15" s="354"/>
      <c r="CA15" s="354"/>
      <c r="CB15" s="354"/>
      <c r="CC15" s="354"/>
      <c r="CD15" s="354"/>
      <c r="CE15" s="354"/>
      <c r="CF15" s="354"/>
      <c r="CG15" s="354"/>
      <c r="CH15" s="354"/>
      <c r="CI15" s="354"/>
      <c r="CJ15" s="354"/>
      <c r="CK15" s="354"/>
      <c r="CL15" s="354"/>
      <c r="CM15" s="354"/>
      <c r="CN15" s="354"/>
      <c r="CO15" s="354"/>
      <c r="CP15" s="354"/>
      <c r="CQ15" s="354"/>
      <c r="CR15" s="354"/>
      <c r="CS15" s="354"/>
      <c r="CT15" s="354"/>
      <c r="CU15" s="354"/>
      <c r="CV15" s="354"/>
      <c r="CW15" s="354"/>
      <c r="CX15" s="354"/>
      <c r="CY15" s="354"/>
      <c r="CZ15" s="354"/>
      <c r="DA15" s="354"/>
      <c r="DB15" s="354"/>
      <c r="DC15" s="354"/>
      <c r="DD15" s="354"/>
      <c r="DE15" s="354"/>
    </row>
    <row r="16" spans="1:109" s="241" customFormat="1" ht="13.2" x14ac:dyDescent="0.2">
      <c r="A16" s="243"/>
      <c r="B16" s="354"/>
      <c r="C16" s="354"/>
      <c r="D16" s="354"/>
      <c r="E16" s="354"/>
      <c r="F16" s="354"/>
      <c r="G16" s="354"/>
      <c r="H16" s="354"/>
      <c r="I16" s="354"/>
      <c r="J16" s="354"/>
      <c r="K16" s="354"/>
      <c r="L16" s="354"/>
      <c r="M16" s="354"/>
      <c r="N16" s="354"/>
      <c r="O16" s="354"/>
      <c r="P16" s="354"/>
      <c r="Q16" s="354"/>
      <c r="R16" s="354"/>
      <c r="S16" s="354"/>
      <c r="T16" s="354"/>
      <c r="U16" s="354"/>
      <c r="V16" s="354"/>
      <c r="W16" s="354"/>
      <c r="X16" s="354"/>
      <c r="Y16" s="354"/>
      <c r="Z16" s="354"/>
      <c r="AA16" s="354"/>
      <c r="AB16" s="354"/>
      <c r="AC16" s="354"/>
      <c r="AD16" s="354"/>
      <c r="AE16" s="354"/>
      <c r="AF16" s="354"/>
      <c r="AG16" s="354"/>
      <c r="AH16" s="354"/>
      <c r="AI16" s="354"/>
      <c r="AJ16" s="354"/>
      <c r="AK16" s="354"/>
      <c r="AL16" s="354"/>
      <c r="AM16" s="354"/>
      <c r="AN16" s="354"/>
      <c r="AO16" s="354"/>
      <c r="AP16" s="354"/>
      <c r="AQ16" s="354"/>
      <c r="AR16" s="354"/>
      <c r="AS16" s="354"/>
      <c r="AT16" s="354"/>
      <c r="AU16" s="354"/>
      <c r="AV16" s="354"/>
      <c r="AW16" s="354"/>
      <c r="AX16" s="354"/>
      <c r="AY16" s="354"/>
      <c r="AZ16" s="354"/>
      <c r="BA16" s="354"/>
      <c r="BB16" s="354"/>
      <c r="BC16" s="354"/>
      <c r="BD16" s="354"/>
      <c r="BE16" s="354"/>
      <c r="BF16" s="354"/>
      <c r="BG16" s="354"/>
      <c r="BH16" s="354"/>
      <c r="BI16" s="354"/>
      <c r="BJ16" s="354"/>
      <c r="BK16" s="354"/>
      <c r="BL16" s="354"/>
      <c r="BM16" s="354"/>
      <c r="BN16" s="354"/>
      <c r="BO16" s="354"/>
      <c r="BP16" s="354"/>
      <c r="BQ16" s="354"/>
      <c r="BR16" s="354"/>
      <c r="BS16" s="354"/>
      <c r="BT16" s="354"/>
      <c r="BU16" s="354"/>
      <c r="BV16" s="354"/>
      <c r="BW16" s="354"/>
      <c r="BX16" s="354"/>
      <c r="BY16" s="354"/>
      <c r="BZ16" s="354"/>
      <c r="CA16" s="354"/>
      <c r="CB16" s="354"/>
      <c r="CC16" s="354"/>
      <c r="CD16" s="354"/>
      <c r="CE16" s="354"/>
      <c r="CF16" s="354"/>
      <c r="CG16" s="354"/>
      <c r="CH16" s="354"/>
      <c r="CI16" s="354"/>
      <c r="CJ16" s="354"/>
      <c r="CK16" s="354"/>
      <c r="CL16" s="354"/>
      <c r="CM16" s="354"/>
      <c r="CN16" s="354"/>
      <c r="CO16" s="354"/>
      <c r="CP16" s="354"/>
      <c r="CQ16" s="354"/>
      <c r="CR16" s="354"/>
      <c r="CS16" s="354"/>
      <c r="CT16" s="354"/>
      <c r="CU16" s="354"/>
      <c r="CV16" s="354"/>
      <c r="CW16" s="354"/>
      <c r="CX16" s="354"/>
      <c r="CY16" s="354"/>
      <c r="CZ16" s="354"/>
      <c r="DA16" s="354"/>
      <c r="DB16" s="354"/>
      <c r="DC16" s="354"/>
      <c r="DD16" s="354"/>
      <c r="DE16" s="354"/>
    </row>
    <row r="17" spans="1:109" s="241" customFormat="1" ht="13.2" x14ac:dyDescent="0.2">
      <c r="A17" s="243"/>
      <c r="B17" s="354"/>
      <c r="C17" s="354"/>
      <c r="D17" s="354"/>
      <c r="E17" s="354"/>
      <c r="F17" s="354"/>
      <c r="G17" s="354"/>
      <c r="H17" s="354"/>
      <c r="I17" s="354"/>
      <c r="J17" s="354"/>
      <c r="K17" s="354"/>
      <c r="L17" s="354"/>
      <c r="M17" s="354"/>
      <c r="N17" s="354"/>
      <c r="O17" s="354"/>
      <c r="P17" s="354"/>
      <c r="Q17" s="354"/>
      <c r="R17" s="354"/>
      <c r="S17" s="354"/>
      <c r="T17" s="354"/>
      <c r="U17" s="354"/>
      <c r="V17" s="354"/>
      <c r="W17" s="354"/>
      <c r="X17" s="354"/>
      <c r="Y17" s="354"/>
      <c r="Z17" s="354"/>
      <c r="AA17" s="354"/>
      <c r="AB17" s="354"/>
      <c r="AC17" s="354"/>
      <c r="AD17" s="354"/>
      <c r="AE17" s="354"/>
      <c r="AF17" s="354"/>
      <c r="AG17" s="354"/>
      <c r="AH17" s="354"/>
      <c r="AI17" s="354"/>
      <c r="AJ17" s="354"/>
      <c r="AK17" s="354"/>
      <c r="AL17" s="354"/>
      <c r="AM17" s="354"/>
      <c r="AN17" s="354"/>
      <c r="AO17" s="354"/>
      <c r="AP17" s="354"/>
      <c r="AQ17" s="354"/>
      <c r="AR17" s="354"/>
      <c r="AS17" s="354"/>
      <c r="AT17" s="354"/>
      <c r="AU17" s="354"/>
      <c r="AV17" s="354"/>
      <c r="AW17" s="354"/>
      <c r="AX17" s="354"/>
      <c r="AY17" s="354"/>
      <c r="AZ17" s="354"/>
      <c r="BA17" s="354"/>
      <c r="BB17" s="354"/>
      <c r="BC17" s="354"/>
      <c r="BD17" s="354"/>
      <c r="BE17" s="354"/>
      <c r="BF17" s="354"/>
      <c r="BG17" s="354"/>
      <c r="BH17" s="354"/>
      <c r="BI17" s="354"/>
      <c r="BJ17" s="354"/>
      <c r="BK17" s="354"/>
      <c r="BL17" s="354"/>
      <c r="BM17" s="354"/>
      <c r="BN17" s="354"/>
      <c r="BO17" s="354"/>
      <c r="BP17" s="354"/>
      <c r="BQ17" s="354"/>
      <c r="BR17" s="354"/>
      <c r="BS17" s="354"/>
      <c r="BT17" s="354"/>
      <c r="BU17" s="354"/>
      <c r="BV17" s="354"/>
      <c r="BW17" s="354"/>
      <c r="BX17" s="354"/>
      <c r="BY17" s="354"/>
      <c r="BZ17" s="354"/>
      <c r="CA17" s="354"/>
      <c r="CB17" s="354"/>
      <c r="CC17" s="354"/>
      <c r="CD17" s="354"/>
      <c r="CE17" s="354"/>
      <c r="CF17" s="354"/>
      <c r="CG17" s="354"/>
      <c r="CH17" s="354"/>
      <c r="CI17" s="354"/>
      <c r="CJ17" s="354"/>
      <c r="CK17" s="354"/>
      <c r="CL17" s="354"/>
      <c r="CM17" s="354"/>
      <c r="CN17" s="354"/>
      <c r="CO17" s="354"/>
      <c r="CP17" s="354"/>
      <c r="CQ17" s="354"/>
      <c r="CR17" s="354"/>
      <c r="CS17" s="354"/>
      <c r="CT17" s="354"/>
      <c r="CU17" s="354"/>
      <c r="CV17" s="354"/>
      <c r="CW17" s="354"/>
      <c r="CX17" s="354"/>
      <c r="CY17" s="354"/>
      <c r="CZ17" s="354"/>
      <c r="DA17" s="354"/>
      <c r="DB17" s="354"/>
      <c r="DC17" s="354"/>
      <c r="DD17" s="354"/>
      <c r="DE17" s="354"/>
    </row>
    <row r="18" spans="1:109" s="241" customFormat="1" ht="13.2" x14ac:dyDescent="0.2">
      <c r="A18" s="243"/>
      <c r="B18" s="354"/>
      <c r="C18" s="354"/>
      <c r="D18" s="354"/>
      <c r="E18" s="354"/>
      <c r="F18" s="354"/>
      <c r="G18" s="354"/>
      <c r="H18" s="354"/>
      <c r="I18" s="354"/>
      <c r="J18" s="354"/>
      <c r="K18" s="354"/>
      <c r="L18" s="354"/>
      <c r="M18" s="354"/>
      <c r="N18" s="354"/>
      <c r="O18" s="354"/>
      <c r="P18" s="354"/>
      <c r="Q18" s="354"/>
      <c r="R18" s="354"/>
      <c r="S18" s="354"/>
      <c r="T18" s="354"/>
      <c r="U18" s="354"/>
      <c r="V18" s="354"/>
      <c r="W18" s="354"/>
      <c r="X18" s="354"/>
      <c r="Y18" s="354"/>
      <c r="Z18" s="354"/>
      <c r="AA18" s="354"/>
      <c r="AB18" s="354"/>
      <c r="AC18" s="354"/>
      <c r="AD18" s="354"/>
      <c r="AE18" s="354"/>
      <c r="AF18" s="354"/>
      <c r="AG18" s="354"/>
      <c r="AH18" s="354"/>
      <c r="AI18" s="354"/>
      <c r="AJ18" s="354"/>
      <c r="AK18" s="354"/>
      <c r="AL18" s="354"/>
      <c r="AM18" s="354"/>
      <c r="AN18" s="354"/>
      <c r="AO18" s="354"/>
      <c r="AP18" s="354"/>
      <c r="AQ18" s="354"/>
      <c r="AR18" s="354"/>
      <c r="AS18" s="354"/>
      <c r="AT18" s="354"/>
      <c r="AU18" s="354"/>
      <c r="AV18" s="354"/>
      <c r="AW18" s="354"/>
      <c r="AX18" s="354"/>
      <c r="AY18" s="354"/>
      <c r="AZ18" s="354"/>
      <c r="BA18" s="354"/>
      <c r="BB18" s="354"/>
      <c r="BC18" s="354"/>
      <c r="BD18" s="354"/>
      <c r="BE18" s="354"/>
      <c r="BF18" s="354"/>
      <c r="BG18" s="354"/>
      <c r="BH18" s="354"/>
      <c r="BI18" s="354"/>
      <c r="BJ18" s="354"/>
      <c r="BK18" s="354"/>
      <c r="BL18" s="354"/>
      <c r="BM18" s="354"/>
      <c r="BN18" s="354"/>
      <c r="BO18" s="354"/>
      <c r="BP18" s="354"/>
      <c r="BQ18" s="354"/>
      <c r="BR18" s="354"/>
      <c r="BS18" s="354"/>
      <c r="BT18" s="354"/>
      <c r="BU18" s="354"/>
      <c r="BV18" s="354"/>
      <c r="BW18" s="354"/>
      <c r="BX18" s="354"/>
      <c r="BY18" s="354"/>
      <c r="BZ18" s="354"/>
      <c r="CA18" s="354"/>
      <c r="CB18" s="354"/>
      <c r="CC18" s="354"/>
      <c r="CD18" s="354"/>
      <c r="CE18" s="354"/>
      <c r="CF18" s="354"/>
      <c r="CG18" s="354"/>
      <c r="CH18" s="354"/>
      <c r="CI18" s="354"/>
      <c r="CJ18" s="354"/>
      <c r="CK18" s="354"/>
      <c r="CL18" s="354"/>
      <c r="CM18" s="354"/>
      <c r="CN18" s="354"/>
      <c r="CO18" s="354"/>
      <c r="CP18" s="354"/>
      <c r="CQ18" s="354"/>
      <c r="CR18" s="354"/>
      <c r="CS18" s="354"/>
      <c r="CT18" s="354"/>
      <c r="CU18" s="354"/>
      <c r="CV18" s="354"/>
      <c r="CW18" s="354"/>
      <c r="CX18" s="354"/>
      <c r="CY18" s="354"/>
      <c r="CZ18" s="354"/>
      <c r="DA18" s="354"/>
      <c r="DB18" s="354"/>
      <c r="DC18" s="354"/>
      <c r="DD18" s="354"/>
      <c r="DE18" s="354"/>
    </row>
    <row r="19" spans="1:109" ht="13.2" x14ac:dyDescent="0.2">
      <c r="DD19" s="243"/>
      <c r="DE19" s="243"/>
    </row>
    <row r="20" spans="1:109" ht="13.2" x14ac:dyDescent="0.2">
      <c r="DD20" s="243"/>
      <c r="DE20" s="243"/>
    </row>
    <row r="21" spans="1:109" ht="17.25" customHeight="1" x14ac:dyDescent="0.2">
      <c r="B21" s="355"/>
      <c r="C21" s="245"/>
      <c r="D21" s="245"/>
      <c r="E21" s="245"/>
      <c r="F21" s="245"/>
      <c r="G21" s="245"/>
      <c r="H21" s="245"/>
      <c r="I21" s="245"/>
      <c r="J21" s="245"/>
      <c r="K21" s="245"/>
      <c r="L21" s="245"/>
      <c r="M21" s="245"/>
      <c r="N21" s="35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6"/>
      <c r="AU21" s="245"/>
      <c r="AV21" s="245"/>
      <c r="AW21" s="245"/>
      <c r="AX21" s="245"/>
      <c r="AY21" s="245"/>
      <c r="AZ21" s="245"/>
      <c r="BA21" s="245"/>
      <c r="BB21" s="245"/>
      <c r="BC21" s="245"/>
      <c r="BD21" s="245"/>
      <c r="BE21" s="245"/>
      <c r="BF21" s="356"/>
      <c r="BG21" s="245"/>
      <c r="BH21" s="245"/>
      <c r="BI21" s="245"/>
      <c r="BJ21" s="245"/>
      <c r="BK21" s="245"/>
      <c r="BL21" s="245"/>
      <c r="BM21" s="245"/>
      <c r="BN21" s="245"/>
      <c r="BO21" s="245"/>
      <c r="BP21" s="245"/>
      <c r="BQ21" s="245"/>
      <c r="BR21" s="356"/>
      <c r="BS21" s="245"/>
      <c r="BT21" s="245"/>
      <c r="BU21" s="245"/>
      <c r="BV21" s="245"/>
      <c r="BW21" s="245"/>
      <c r="BX21" s="245"/>
      <c r="BY21" s="245"/>
      <c r="BZ21" s="245"/>
      <c r="CA21" s="245"/>
      <c r="CB21" s="245"/>
      <c r="CC21" s="245"/>
      <c r="CD21" s="356"/>
      <c r="CE21" s="245"/>
      <c r="CF21" s="245"/>
      <c r="CG21" s="245"/>
      <c r="CH21" s="245"/>
      <c r="CI21" s="245"/>
      <c r="CJ21" s="245"/>
      <c r="CK21" s="245"/>
      <c r="CL21" s="245"/>
      <c r="CM21" s="245"/>
      <c r="CN21" s="245"/>
      <c r="CO21" s="245"/>
      <c r="CP21" s="356"/>
      <c r="CQ21" s="245"/>
      <c r="CR21" s="245"/>
      <c r="CS21" s="245"/>
      <c r="CT21" s="245"/>
      <c r="CU21" s="245"/>
      <c r="CV21" s="245"/>
      <c r="CW21" s="245"/>
      <c r="CX21" s="245"/>
      <c r="CY21" s="245"/>
      <c r="CZ21" s="245"/>
      <c r="DA21" s="245"/>
      <c r="DB21" s="35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7"/>
      <c r="DD40" s="357"/>
      <c r="DE40" s="243"/>
    </row>
    <row r="41" spans="2:109" ht="16.2"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8"/>
      <c r="I42" s="359"/>
      <c r="J42" s="359"/>
      <c r="K42" s="359"/>
      <c r="AM42" s="358"/>
      <c r="AN42" s="358" t="s">
        <v>561</v>
      </c>
      <c r="AP42" s="359"/>
      <c r="AQ42" s="359"/>
      <c r="AR42" s="359"/>
      <c r="AY42" s="358"/>
      <c r="BA42" s="359"/>
      <c r="BB42" s="359"/>
      <c r="BC42" s="359"/>
      <c r="BK42" s="358"/>
      <c r="BM42" s="359"/>
      <c r="BN42" s="359"/>
      <c r="BO42" s="359"/>
      <c r="BW42" s="358"/>
      <c r="BY42" s="359"/>
      <c r="BZ42" s="359"/>
      <c r="CA42" s="359"/>
      <c r="CI42" s="358"/>
      <c r="CK42" s="359"/>
      <c r="CL42" s="359"/>
      <c r="CM42" s="359"/>
      <c r="CU42" s="358"/>
      <c r="CW42" s="359"/>
      <c r="CX42" s="359"/>
      <c r="CY42" s="359"/>
    </row>
    <row r="43" spans="2:109" ht="13.5" customHeight="1" x14ac:dyDescent="0.2">
      <c r="B43" s="247"/>
      <c r="AN43" s="386" t="s">
        <v>569</v>
      </c>
      <c r="AO43" s="387"/>
      <c r="AP43" s="387"/>
      <c r="AQ43" s="387"/>
      <c r="AR43" s="387"/>
      <c r="AS43" s="387"/>
      <c r="AT43" s="387"/>
      <c r="AU43" s="387"/>
      <c r="AV43" s="387"/>
      <c r="AW43" s="387"/>
      <c r="AX43" s="387"/>
      <c r="AY43" s="387"/>
      <c r="AZ43" s="387"/>
      <c r="BA43" s="387"/>
      <c r="BB43" s="387"/>
      <c r="BC43" s="387"/>
      <c r="BD43" s="387"/>
      <c r="BE43" s="387"/>
      <c r="BF43" s="387"/>
      <c r="BG43" s="387"/>
      <c r="BH43" s="387"/>
      <c r="BI43" s="387"/>
      <c r="BJ43" s="387"/>
      <c r="BK43" s="387"/>
      <c r="BL43" s="387"/>
      <c r="BM43" s="387"/>
      <c r="BN43" s="387"/>
      <c r="BO43" s="387"/>
      <c r="BP43" s="387"/>
      <c r="BQ43" s="387"/>
      <c r="BR43" s="387"/>
      <c r="BS43" s="387"/>
      <c r="BT43" s="387"/>
      <c r="BU43" s="387"/>
      <c r="BV43" s="387"/>
      <c r="BW43" s="387"/>
      <c r="BX43" s="387"/>
      <c r="BY43" s="387"/>
      <c r="BZ43" s="387"/>
      <c r="CA43" s="387"/>
      <c r="CB43" s="387"/>
      <c r="CC43" s="387"/>
      <c r="CD43" s="387"/>
      <c r="CE43" s="387"/>
      <c r="CF43" s="387"/>
      <c r="CG43" s="387"/>
      <c r="CH43" s="387"/>
      <c r="CI43" s="387"/>
      <c r="CJ43" s="387"/>
      <c r="CK43" s="387"/>
      <c r="CL43" s="387"/>
      <c r="CM43" s="387"/>
      <c r="CN43" s="387"/>
      <c r="CO43" s="387"/>
      <c r="CP43" s="387"/>
      <c r="CQ43" s="387"/>
      <c r="CR43" s="387"/>
      <c r="CS43" s="387"/>
      <c r="CT43" s="387"/>
      <c r="CU43" s="387"/>
      <c r="CV43" s="387"/>
      <c r="CW43" s="387"/>
      <c r="CX43" s="387"/>
      <c r="CY43" s="387"/>
      <c r="CZ43" s="387"/>
      <c r="DA43" s="387"/>
      <c r="DB43" s="387"/>
      <c r="DC43" s="388"/>
    </row>
    <row r="44" spans="2:109" ht="13.2" x14ac:dyDescent="0.2">
      <c r="B44" s="247"/>
      <c r="AN44" s="389"/>
      <c r="AO44" s="390"/>
      <c r="AP44" s="390"/>
      <c r="AQ44" s="390"/>
      <c r="AR44" s="390"/>
      <c r="AS44" s="390"/>
      <c r="AT44" s="390"/>
      <c r="AU44" s="390"/>
      <c r="AV44" s="390"/>
      <c r="AW44" s="390"/>
      <c r="AX44" s="390"/>
      <c r="AY44" s="390"/>
      <c r="AZ44" s="390"/>
      <c r="BA44" s="390"/>
      <c r="BB44" s="390"/>
      <c r="BC44" s="390"/>
      <c r="BD44" s="390"/>
      <c r="BE44" s="390"/>
      <c r="BF44" s="390"/>
      <c r="BG44" s="390"/>
      <c r="BH44" s="390"/>
      <c r="BI44" s="390"/>
      <c r="BJ44" s="390"/>
      <c r="BK44" s="390"/>
      <c r="BL44" s="390"/>
      <c r="BM44" s="390"/>
      <c r="BN44" s="390"/>
      <c r="BO44" s="390"/>
      <c r="BP44" s="390"/>
      <c r="BQ44" s="390"/>
      <c r="BR44" s="390"/>
      <c r="BS44" s="390"/>
      <c r="BT44" s="390"/>
      <c r="BU44" s="390"/>
      <c r="BV44" s="390"/>
      <c r="BW44" s="390"/>
      <c r="BX44" s="390"/>
      <c r="BY44" s="390"/>
      <c r="BZ44" s="390"/>
      <c r="CA44" s="390"/>
      <c r="CB44" s="390"/>
      <c r="CC44" s="390"/>
      <c r="CD44" s="390"/>
      <c r="CE44" s="390"/>
      <c r="CF44" s="390"/>
      <c r="CG44" s="390"/>
      <c r="CH44" s="390"/>
      <c r="CI44" s="390"/>
      <c r="CJ44" s="390"/>
      <c r="CK44" s="390"/>
      <c r="CL44" s="390"/>
      <c r="CM44" s="390"/>
      <c r="CN44" s="390"/>
      <c r="CO44" s="390"/>
      <c r="CP44" s="390"/>
      <c r="CQ44" s="390"/>
      <c r="CR44" s="390"/>
      <c r="CS44" s="390"/>
      <c r="CT44" s="390"/>
      <c r="CU44" s="390"/>
      <c r="CV44" s="390"/>
      <c r="CW44" s="390"/>
      <c r="CX44" s="390"/>
      <c r="CY44" s="390"/>
      <c r="CZ44" s="390"/>
      <c r="DA44" s="390"/>
      <c r="DB44" s="390"/>
      <c r="DC44" s="391"/>
    </row>
    <row r="45" spans="2:109" ht="13.2" x14ac:dyDescent="0.2">
      <c r="B45" s="247"/>
      <c r="AN45" s="389"/>
      <c r="AO45" s="390"/>
      <c r="AP45" s="390"/>
      <c r="AQ45" s="390"/>
      <c r="AR45" s="390"/>
      <c r="AS45" s="390"/>
      <c r="AT45" s="390"/>
      <c r="AU45" s="390"/>
      <c r="AV45" s="390"/>
      <c r="AW45" s="390"/>
      <c r="AX45" s="390"/>
      <c r="AY45" s="390"/>
      <c r="AZ45" s="390"/>
      <c r="BA45" s="390"/>
      <c r="BB45" s="390"/>
      <c r="BC45" s="390"/>
      <c r="BD45" s="390"/>
      <c r="BE45" s="390"/>
      <c r="BF45" s="390"/>
      <c r="BG45" s="390"/>
      <c r="BH45" s="390"/>
      <c r="BI45" s="390"/>
      <c r="BJ45" s="390"/>
      <c r="BK45" s="390"/>
      <c r="BL45" s="390"/>
      <c r="BM45" s="390"/>
      <c r="BN45" s="390"/>
      <c r="BO45" s="390"/>
      <c r="BP45" s="390"/>
      <c r="BQ45" s="390"/>
      <c r="BR45" s="390"/>
      <c r="BS45" s="390"/>
      <c r="BT45" s="390"/>
      <c r="BU45" s="390"/>
      <c r="BV45" s="390"/>
      <c r="BW45" s="390"/>
      <c r="BX45" s="390"/>
      <c r="BY45" s="390"/>
      <c r="BZ45" s="390"/>
      <c r="CA45" s="390"/>
      <c r="CB45" s="390"/>
      <c r="CC45" s="390"/>
      <c r="CD45" s="390"/>
      <c r="CE45" s="390"/>
      <c r="CF45" s="390"/>
      <c r="CG45" s="390"/>
      <c r="CH45" s="390"/>
      <c r="CI45" s="390"/>
      <c r="CJ45" s="390"/>
      <c r="CK45" s="390"/>
      <c r="CL45" s="390"/>
      <c r="CM45" s="390"/>
      <c r="CN45" s="390"/>
      <c r="CO45" s="390"/>
      <c r="CP45" s="390"/>
      <c r="CQ45" s="390"/>
      <c r="CR45" s="390"/>
      <c r="CS45" s="390"/>
      <c r="CT45" s="390"/>
      <c r="CU45" s="390"/>
      <c r="CV45" s="390"/>
      <c r="CW45" s="390"/>
      <c r="CX45" s="390"/>
      <c r="CY45" s="390"/>
      <c r="CZ45" s="390"/>
      <c r="DA45" s="390"/>
      <c r="DB45" s="390"/>
      <c r="DC45" s="391"/>
    </row>
    <row r="46" spans="2:109" ht="13.2" x14ac:dyDescent="0.2">
      <c r="B46" s="247"/>
      <c r="AN46" s="389"/>
      <c r="AO46" s="390"/>
      <c r="AP46" s="390"/>
      <c r="AQ46" s="390"/>
      <c r="AR46" s="390"/>
      <c r="AS46" s="390"/>
      <c r="AT46" s="390"/>
      <c r="AU46" s="390"/>
      <c r="AV46" s="390"/>
      <c r="AW46" s="390"/>
      <c r="AX46" s="390"/>
      <c r="AY46" s="390"/>
      <c r="AZ46" s="390"/>
      <c r="BA46" s="390"/>
      <c r="BB46" s="390"/>
      <c r="BC46" s="390"/>
      <c r="BD46" s="390"/>
      <c r="BE46" s="390"/>
      <c r="BF46" s="390"/>
      <c r="BG46" s="390"/>
      <c r="BH46" s="390"/>
      <c r="BI46" s="390"/>
      <c r="BJ46" s="390"/>
      <c r="BK46" s="390"/>
      <c r="BL46" s="390"/>
      <c r="BM46" s="390"/>
      <c r="BN46" s="390"/>
      <c r="BO46" s="390"/>
      <c r="BP46" s="390"/>
      <c r="BQ46" s="390"/>
      <c r="BR46" s="390"/>
      <c r="BS46" s="390"/>
      <c r="BT46" s="390"/>
      <c r="BU46" s="390"/>
      <c r="BV46" s="390"/>
      <c r="BW46" s="390"/>
      <c r="BX46" s="390"/>
      <c r="BY46" s="390"/>
      <c r="BZ46" s="390"/>
      <c r="CA46" s="390"/>
      <c r="CB46" s="390"/>
      <c r="CC46" s="390"/>
      <c r="CD46" s="390"/>
      <c r="CE46" s="390"/>
      <c r="CF46" s="390"/>
      <c r="CG46" s="390"/>
      <c r="CH46" s="390"/>
      <c r="CI46" s="390"/>
      <c r="CJ46" s="390"/>
      <c r="CK46" s="390"/>
      <c r="CL46" s="390"/>
      <c r="CM46" s="390"/>
      <c r="CN46" s="390"/>
      <c r="CO46" s="390"/>
      <c r="CP46" s="390"/>
      <c r="CQ46" s="390"/>
      <c r="CR46" s="390"/>
      <c r="CS46" s="390"/>
      <c r="CT46" s="390"/>
      <c r="CU46" s="390"/>
      <c r="CV46" s="390"/>
      <c r="CW46" s="390"/>
      <c r="CX46" s="390"/>
      <c r="CY46" s="390"/>
      <c r="CZ46" s="390"/>
      <c r="DA46" s="390"/>
      <c r="DB46" s="390"/>
      <c r="DC46" s="391"/>
    </row>
    <row r="47" spans="2:109" ht="13.2" x14ac:dyDescent="0.2">
      <c r="B47" s="247"/>
      <c r="AN47" s="392"/>
      <c r="AO47" s="393"/>
      <c r="AP47" s="393"/>
      <c r="AQ47" s="393"/>
      <c r="AR47" s="393"/>
      <c r="AS47" s="393"/>
      <c r="AT47" s="393"/>
      <c r="AU47" s="393"/>
      <c r="AV47" s="393"/>
      <c r="AW47" s="393"/>
      <c r="AX47" s="393"/>
      <c r="AY47" s="393"/>
      <c r="AZ47" s="393"/>
      <c r="BA47" s="393"/>
      <c r="BB47" s="393"/>
      <c r="BC47" s="393"/>
      <c r="BD47" s="393"/>
      <c r="BE47" s="393"/>
      <c r="BF47" s="393"/>
      <c r="BG47" s="393"/>
      <c r="BH47" s="393"/>
      <c r="BI47" s="393"/>
      <c r="BJ47" s="393"/>
      <c r="BK47" s="393"/>
      <c r="BL47" s="393"/>
      <c r="BM47" s="393"/>
      <c r="BN47" s="393"/>
      <c r="BO47" s="393"/>
      <c r="BP47" s="393"/>
      <c r="BQ47" s="393"/>
      <c r="BR47" s="393"/>
      <c r="BS47" s="393"/>
      <c r="BT47" s="393"/>
      <c r="BU47" s="393"/>
      <c r="BV47" s="393"/>
      <c r="BW47" s="393"/>
      <c r="BX47" s="393"/>
      <c r="BY47" s="393"/>
      <c r="BZ47" s="393"/>
      <c r="CA47" s="393"/>
      <c r="CB47" s="393"/>
      <c r="CC47" s="393"/>
      <c r="CD47" s="393"/>
      <c r="CE47" s="393"/>
      <c r="CF47" s="393"/>
      <c r="CG47" s="393"/>
      <c r="CH47" s="393"/>
      <c r="CI47" s="393"/>
      <c r="CJ47" s="393"/>
      <c r="CK47" s="393"/>
      <c r="CL47" s="393"/>
      <c r="CM47" s="393"/>
      <c r="CN47" s="393"/>
      <c r="CO47" s="393"/>
      <c r="CP47" s="393"/>
      <c r="CQ47" s="393"/>
      <c r="CR47" s="393"/>
      <c r="CS47" s="393"/>
      <c r="CT47" s="393"/>
      <c r="CU47" s="393"/>
      <c r="CV47" s="393"/>
      <c r="CW47" s="393"/>
      <c r="CX47" s="393"/>
      <c r="CY47" s="393"/>
      <c r="CZ47" s="393"/>
      <c r="DA47" s="393"/>
      <c r="DB47" s="393"/>
      <c r="DC47" s="394"/>
    </row>
    <row r="48" spans="2:109" ht="13.2" x14ac:dyDescent="0.2">
      <c r="B48" s="247"/>
      <c r="H48" s="360"/>
      <c r="I48" s="360"/>
      <c r="J48" s="360"/>
      <c r="AN48" s="360"/>
      <c r="AO48" s="360"/>
      <c r="AP48" s="360"/>
      <c r="AZ48" s="360"/>
      <c r="BA48" s="360"/>
      <c r="BB48" s="360"/>
      <c r="BL48" s="360"/>
      <c r="BM48" s="360"/>
      <c r="BN48" s="360"/>
      <c r="BX48" s="360"/>
      <c r="BY48" s="360"/>
      <c r="BZ48" s="360"/>
      <c r="CJ48" s="360"/>
      <c r="CK48" s="360"/>
      <c r="CL48" s="360"/>
      <c r="CV48" s="360"/>
      <c r="CW48" s="360"/>
      <c r="CX48" s="360"/>
    </row>
    <row r="49" spans="1:109" ht="13.2" x14ac:dyDescent="0.2">
      <c r="B49" s="247"/>
      <c r="AN49" s="243" t="s">
        <v>562</v>
      </c>
    </row>
    <row r="50" spans="1:109" ht="13.2" x14ac:dyDescent="0.2">
      <c r="B50" s="247"/>
      <c r="G50" s="378"/>
      <c r="H50" s="378"/>
      <c r="I50" s="378"/>
      <c r="J50" s="378"/>
      <c r="K50" s="361"/>
      <c r="L50" s="361"/>
      <c r="M50" s="362"/>
      <c r="N50" s="362"/>
      <c r="AN50" s="396"/>
      <c r="AO50" s="397"/>
      <c r="AP50" s="397"/>
      <c r="AQ50" s="397"/>
      <c r="AR50" s="397"/>
      <c r="AS50" s="397"/>
      <c r="AT50" s="397"/>
      <c r="AU50" s="397"/>
      <c r="AV50" s="397"/>
      <c r="AW50" s="397"/>
      <c r="AX50" s="397"/>
      <c r="AY50" s="397"/>
      <c r="AZ50" s="397"/>
      <c r="BA50" s="397"/>
      <c r="BB50" s="397"/>
      <c r="BC50" s="397"/>
      <c r="BD50" s="397"/>
      <c r="BE50" s="397"/>
      <c r="BF50" s="397"/>
      <c r="BG50" s="397"/>
      <c r="BH50" s="397"/>
      <c r="BI50" s="397"/>
      <c r="BJ50" s="397"/>
      <c r="BK50" s="397"/>
      <c r="BL50" s="397"/>
      <c r="BM50" s="397"/>
      <c r="BN50" s="397"/>
      <c r="BO50" s="398"/>
      <c r="BP50" s="384" t="s">
        <v>525</v>
      </c>
      <c r="BQ50" s="384"/>
      <c r="BR50" s="384"/>
      <c r="BS50" s="384"/>
      <c r="BT50" s="384"/>
      <c r="BU50" s="384"/>
      <c r="BV50" s="384"/>
      <c r="BW50" s="384"/>
      <c r="BX50" s="384" t="s">
        <v>526</v>
      </c>
      <c r="BY50" s="384"/>
      <c r="BZ50" s="384"/>
      <c r="CA50" s="384"/>
      <c r="CB50" s="384"/>
      <c r="CC50" s="384"/>
      <c r="CD50" s="384"/>
      <c r="CE50" s="384"/>
      <c r="CF50" s="384" t="s">
        <v>527</v>
      </c>
      <c r="CG50" s="384"/>
      <c r="CH50" s="384"/>
      <c r="CI50" s="384"/>
      <c r="CJ50" s="384"/>
      <c r="CK50" s="384"/>
      <c r="CL50" s="384"/>
      <c r="CM50" s="384"/>
      <c r="CN50" s="384" t="s">
        <v>528</v>
      </c>
      <c r="CO50" s="384"/>
      <c r="CP50" s="384"/>
      <c r="CQ50" s="384"/>
      <c r="CR50" s="384"/>
      <c r="CS50" s="384"/>
      <c r="CT50" s="384"/>
      <c r="CU50" s="384"/>
      <c r="CV50" s="384" t="s">
        <v>529</v>
      </c>
      <c r="CW50" s="384"/>
      <c r="CX50" s="384"/>
      <c r="CY50" s="384"/>
      <c r="CZ50" s="384"/>
      <c r="DA50" s="384"/>
      <c r="DB50" s="384"/>
      <c r="DC50" s="384"/>
    </row>
    <row r="51" spans="1:109" ht="13.5" customHeight="1" x14ac:dyDescent="0.2">
      <c r="B51" s="247"/>
      <c r="G51" s="395"/>
      <c r="H51" s="395"/>
      <c r="I51" s="400"/>
      <c r="J51" s="400"/>
      <c r="K51" s="385"/>
      <c r="L51" s="385"/>
      <c r="M51" s="385"/>
      <c r="N51" s="385"/>
      <c r="AM51" s="360"/>
      <c r="AN51" s="383" t="s">
        <v>563</v>
      </c>
      <c r="AO51" s="383"/>
      <c r="AP51" s="383"/>
      <c r="AQ51" s="383"/>
      <c r="AR51" s="383"/>
      <c r="AS51" s="383"/>
      <c r="AT51" s="383"/>
      <c r="AU51" s="383"/>
      <c r="AV51" s="383"/>
      <c r="AW51" s="383"/>
      <c r="AX51" s="383"/>
      <c r="AY51" s="383"/>
      <c r="AZ51" s="383"/>
      <c r="BA51" s="383"/>
      <c r="BB51" s="383" t="s">
        <v>564</v>
      </c>
      <c r="BC51" s="383"/>
      <c r="BD51" s="383"/>
      <c r="BE51" s="383"/>
      <c r="BF51" s="383"/>
      <c r="BG51" s="383"/>
      <c r="BH51" s="383"/>
      <c r="BI51" s="383"/>
      <c r="BJ51" s="383"/>
      <c r="BK51" s="383"/>
      <c r="BL51" s="383"/>
      <c r="BM51" s="383"/>
      <c r="BN51" s="383"/>
      <c r="BO51" s="383"/>
      <c r="BP51" s="399"/>
      <c r="BQ51" s="380"/>
      <c r="BR51" s="380"/>
      <c r="BS51" s="380"/>
      <c r="BT51" s="380"/>
      <c r="BU51" s="380"/>
      <c r="BV51" s="380"/>
      <c r="BW51" s="380"/>
      <c r="BX51" s="380"/>
      <c r="BY51" s="380"/>
      <c r="BZ51" s="380"/>
      <c r="CA51" s="380"/>
      <c r="CB51" s="380"/>
      <c r="CC51" s="380"/>
      <c r="CD51" s="380"/>
      <c r="CE51" s="380"/>
      <c r="CF51" s="380"/>
      <c r="CG51" s="380"/>
      <c r="CH51" s="380"/>
      <c r="CI51" s="380"/>
      <c r="CJ51" s="380"/>
      <c r="CK51" s="380"/>
      <c r="CL51" s="380"/>
      <c r="CM51" s="380"/>
      <c r="CN51" s="380"/>
      <c r="CO51" s="380"/>
      <c r="CP51" s="380"/>
      <c r="CQ51" s="380"/>
      <c r="CR51" s="380"/>
      <c r="CS51" s="380"/>
      <c r="CT51" s="380"/>
      <c r="CU51" s="380"/>
      <c r="CV51" s="380"/>
      <c r="CW51" s="380"/>
      <c r="CX51" s="380"/>
      <c r="CY51" s="380"/>
      <c r="CZ51" s="380"/>
      <c r="DA51" s="380"/>
      <c r="DB51" s="380"/>
      <c r="DC51" s="380"/>
    </row>
    <row r="52" spans="1:109" ht="13.2" x14ac:dyDescent="0.2">
      <c r="B52" s="247"/>
      <c r="G52" s="395"/>
      <c r="H52" s="395"/>
      <c r="I52" s="400"/>
      <c r="J52" s="400"/>
      <c r="K52" s="385"/>
      <c r="L52" s="385"/>
      <c r="M52" s="385"/>
      <c r="N52" s="385"/>
      <c r="AM52" s="360"/>
      <c r="AN52" s="383"/>
      <c r="AO52" s="383"/>
      <c r="AP52" s="383"/>
      <c r="AQ52" s="383"/>
      <c r="AR52" s="383"/>
      <c r="AS52" s="383"/>
      <c r="AT52" s="383"/>
      <c r="AU52" s="383"/>
      <c r="AV52" s="383"/>
      <c r="AW52" s="383"/>
      <c r="AX52" s="383"/>
      <c r="AY52" s="383"/>
      <c r="AZ52" s="383"/>
      <c r="BA52" s="383"/>
      <c r="BB52" s="383"/>
      <c r="BC52" s="383"/>
      <c r="BD52" s="383"/>
      <c r="BE52" s="383"/>
      <c r="BF52" s="383"/>
      <c r="BG52" s="383"/>
      <c r="BH52" s="383"/>
      <c r="BI52" s="383"/>
      <c r="BJ52" s="383"/>
      <c r="BK52" s="383"/>
      <c r="BL52" s="383"/>
      <c r="BM52" s="383"/>
      <c r="BN52" s="383"/>
      <c r="BO52" s="383"/>
      <c r="BP52" s="380"/>
      <c r="BQ52" s="380"/>
      <c r="BR52" s="380"/>
      <c r="BS52" s="380"/>
      <c r="BT52" s="380"/>
      <c r="BU52" s="380"/>
      <c r="BV52" s="380"/>
      <c r="BW52" s="380"/>
      <c r="BX52" s="380"/>
      <c r="BY52" s="380"/>
      <c r="BZ52" s="380"/>
      <c r="CA52" s="380"/>
      <c r="CB52" s="380"/>
      <c r="CC52" s="380"/>
      <c r="CD52" s="380"/>
      <c r="CE52" s="380"/>
      <c r="CF52" s="380"/>
      <c r="CG52" s="380"/>
      <c r="CH52" s="380"/>
      <c r="CI52" s="380"/>
      <c r="CJ52" s="380"/>
      <c r="CK52" s="380"/>
      <c r="CL52" s="380"/>
      <c r="CM52" s="380"/>
      <c r="CN52" s="380"/>
      <c r="CO52" s="380"/>
      <c r="CP52" s="380"/>
      <c r="CQ52" s="380"/>
      <c r="CR52" s="380"/>
      <c r="CS52" s="380"/>
      <c r="CT52" s="380"/>
      <c r="CU52" s="380"/>
      <c r="CV52" s="380"/>
      <c r="CW52" s="380"/>
      <c r="CX52" s="380"/>
      <c r="CY52" s="380"/>
      <c r="CZ52" s="380"/>
      <c r="DA52" s="380"/>
      <c r="DB52" s="380"/>
      <c r="DC52" s="380"/>
    </row>
    <row r="53" spans="1:109" ht="13.2" x14ac:dyDescent="0.2">
      <c r="A53" s="359"/>
      <c r="B53" s="247"/>
      <c r="G53" s="395"/>
      <c r="H53" s="395"/>
      <c r="I53" s="378"/>
      <c r="J53" s="378"/>
      <c r="K53" s="385"/>
      <c r="L53" s="385"/>
      <c r="M53" s="385"/>
      <c r="N53" s="385"/>
      <c r="AM53" s="360"/>
      <c r="AN53" s="383"/>
      <c r="AO53" s="383"/>
      <c r="AP53" s="383"/>
      <c r="AQ53" s="383"/>
      <c r="AR53" s="383"/>
      <c r="AS53" s="383"/>
      <c r="AT53" s="383"/>
      <c r="AU53" s="383"/>
      <c r="AV53" s="383"/>
      <c r="AW53" s="383"/>
      <c r="AX53" s="383"/>
      <c r="AY53" s="383"/>
      <c r="AZ53" s="383"/>
      <c r="BA53" s="383"/>
      <c r="BB53" s="383" t="s">
        <v>565</v>
      </c>
      <c r="BC53" s="383"/>
      <c r="BD53" s="383"/>
      <c r="BE53" s="383"/>
      <c r="BF53" s="383"/>
      <c r="BG53" s="383"/>
      <c r="BH53" s="383"/>
      <c r="BI53" s="383"/>
      <c r="BJ53" s="383"/>
      <c r="BK53" s="383"/>
      <c r="BL53" s="383"/>
      <c r="BM53" s="383"/>
      <c r="BN53" s="383"/>
      <c r="BO53" s="383"/>
      <c r="BP53" s="399"/>
      <c r="BQ53" s="380"/>
      <c r="BR53" s="380"/>
      <c r="BS53" s="380"/>
      <c r="BT53" s="380"/>
      <c r="BU53" s="380"/>
      <c r="BV53" s="380"/>
      <c r="BW53" s="380"/>
      <c r="BX53" s="380">
        <v>57.5</v>
      </c>
      <c r="BY53" s="380"/>
      <c r="BZ53" s="380"/>
      <c r="CA53" s="380"/>
      <c r="CB53" s="380"/>
      <c r="CC53" s="380"/>
      <c r="CD53" s="380"/>
      <c r="CE53" s="380"/>
      <c r="CF53" s="380">
        <v>57</v>
      </c>
      <c r="CG53" s="380"/>
      <c r="CH53" s="380"/>
      <c r="CI53" s="380"/>
      <c r="CJ53" s="380"/>
      <c r="CK53" s="380"/>
      <c r="CL53" s="380"/>
      <c r="CM53" s="380"/>
      <c r="CN53" s="380">
        <v>58.5</v>
      </c>
      <c r="CO53" s="380"/>
      <c r="CP53" s="380"/>
      <c r="CQ53" s="380"/>
      <c r="CR53" s="380"/>
      <c r="CS53" s="380"/>
      <c r="CT53" s="380"/>
      <c r="CU53" s="380"/>
      <c r="CV53" s="380">
        <v>59.7</v>
      </c>
      <c r="CW53" s="380"/>
      <c r="CX53" s="380"/>
      <c r="CY53" s="380"/>
      <c r="CZ53" s="380"/>
      <c r="DA53" s="380"/>
      <c r="DB53" s="380"/>
      <c r="DC53" s="380"/>
    </row>
    <row r="54" spans="1:109" ht="13.2" x14ac:dyDescent="0.2">
      <c r="A54" s="359"/>
      <c r="B54" s="247"/>
      <c r="G54" s="395"/>
      <c r="H54" s="395"/>
      <c r="I54" s="378"/>
      <c r="J54" s="378"/>
      <c r="K54" s="385"/>
      <c r="L54" s="385"/>
      <c r="M54" s="385"/>
      <c r="N54" s="385"/>
      <c r="AM54" s="360"/>
      <c r="AN54" s="383"/>
      <c r="AO54" s="383"/>
      <c r="AP54" s="383"/>
      <c r="AQ54" s="383"/>
      <c r="AR54" s="383"/>
      <c r="AS54" s="383"/>
      <c r="AT54" s="383"/>
      <c r="AU54" s="383"/>
      <c r="AV54" s="383"/>
      <c r="AW54" s="383"/>
      <c r="AX54" s="383"/>
      <c r="AY54" s="383"/>
      <c r="AZ54" s="383"/>
      <c r="BA54" s="383"/>
      <c r="BB54" s="383"/>
      <c r="BC54" s="383"/>
      <c r="BD54" s="383"/>
      <c r="BE54" s="383"/>
      <c r="BF54" s="383"/>
      <c r="BG54" s="383"/>
      <c r="BH54" s="383"/>
      <c r="BI54" s="383"/>
      <c r="BJ54" s="383"/>
      <c r="BK54" s="383"/>
      <c r="BL54" s="383"/>
      <c r="BM54" s="383"/>
      <c r="BN54" s="383"/>
      <c r="BO54" s="383"/>
      <c r="BP54" s="380"/>
      <c r="BQ54" s="380"/>
      <c r="BR54" s="380"/>
      <c r="BS54" s="380"/>
      <c r="BT54" s="380"/>
      <c r="BU54" s="380"/>
      <c r="BV54" s="380"/>
      <c r="BW54" s="380"/>
      <c r="BX54" s="380"/>
      <c r="BY54" s="380"/>
      <c r="BZ54" s="380"/>
      <c r="CA54" s="380"/>
      <c r="CB54" s="380"/>
      <c r="CC54" s="380"/>
      <c r="CD54" s="380"/>
      <c r="CE54" s="380"/>
      <c r="CF54" s="380"/>
      <c r="CG54" s="380"/>
      <c r="CH54" s="380"/>
      <c r="CI54" s="380"/>
      <c r="CJ54" s="380"/>
      <c r="CK54" s="380"/>
      <c r="CL54" s="380"/>
      <c r="CM54" s="380"/>
      <c r="CN54" s="380"/>
      <c r="CO54" s="380"/>
      <c r="CP54" s="380"/>
      <c r="CQ54" s="380"/>
      <c r="CR54" s="380"/>
      <c r="CS54" s="380"/>
      <c r="CT54" s="380"/>
      <c r="CU54" s="380"/>
      <c r="CV54" s="380"/>
      <c r="CW54" s="380"/>
      <c r="CX54" s="380"/>
      <c r="CY54" s="380"/>
      <c r="CZ54" s="380"/>
      <c r="DA54" s="380"/>
      <c r="DB54" s="380"/>
      <c r="DC54" s="380"/>
    </row>
    <row r="55" spans="1:109" ht="13.2" x14ac:dyDescent="0.2">
      <c r="A55" s="359"/>
      <c r="B55" s="247"/>
      <c r="G55" s="378"/>
      <c r="H55" s="378"/>
      <c r="I55" s="378"/>
      <c r="J55" s="378"/>
      <c r="K55" s="385"/>
      <c r="L55" s="385"/>
      <c r="M55" s="385"/>
      <c r="N55" s="385"/>
      <c r="AN55" s="384" t="s">
        <v>566</v>
      </c>
      <c r="AO55" s="384"/>
      <c r="AP55" s="384"/>
      <c r="AQ55" s="384"/>
      <c r="AR55" s="384"/>
      <c r="AS55" s="384"/>
      <c r="AT55" s="384"/>
      <c r="AU55" s="384"/>
      <c r="AV55" s="384"/>
      <c r="AW55" s="384"/>
      <c r="AX55" s="384"/>
      <c r="AY55" s="384"/>
      <c r="AZ55" s="384"/>
      <c r="BA55" s="384"/>
      <c r="BB55" s="383" t="s">
        <v>564</v>
      </c>
      <c r="BC55" s="383"/>
      <c r="BD55" s="383"/>
      <c r="BE55" s="383"/>
      <c r="BF55" s="383"/>
      <c r="BG55" s="383"/>
      <c r="BH55" s="383"/>
      <c r="BI55" s="383"/>
      <c r="BJ55" s="383"/>
      <c r="BK55" s="383"/>
      <c r="BL55" s="383"/>
      <c r="BM55" s="383"/>
      <c r="BN55" s="383"/>
      <c r="BO55" s="383"/>
      <c r="BP55" s="399"/>
      <c r="BQ55" s="380"/>
      <c r="BR55" s="380"/>
      <c r="BS55" s="380"/>
      <c r="BT55" s="380"/>
      <c r="BU55" s="380"/>
      <c r="BV55" s="380"/>
      <c r="BW55" s="380"/>
      <c r="BX55" s="380">
        <v>18</v>
      </c>
      <c r="BY55" s="380"/>
      <c r="BZ55" s="380"/>
      <c r="CA55" s="380"/>
      <c r="CB55" s="380"/>
      <c r="CC55" s="380"/>
      <c r="CD55" s="380"/>
      <c r="CE55" s="380"/>
      <c r="CF55" s="380">
        <v>12.7</v>
      </c>
      <c r="CG55" s="380"/>
      <c r="CH55" s="380"/>
      <c r="CI55" s="380"/>
      <c r="CJ55" s="380"/>
      <c r="CK55" s="380"/>
      <c r="CL55" s="380"/>
      <c r="CM55" s="380"/>
      <c r="CN55" s="380">
        <v>10</v>
      </c>
      <c r="CO55" s="380"/>
      <c r="CP55" s="380"/>
      <c r="CQ55" s="380"/>
      <c r="CR55" s="380"/>
      <c r="CS55" s="380"/>
      <c r="CT55" s="380"/>
      <c r="CU55" s="380"/>
      <c r="CV55" s="380">
        <v>6</v>
      </c>
      <c r="CW55" s="380"/>
      <c r="CX55" s="380"/>
      <c r="CY55" s="380"/>
      <c r="CZ55" s="380"/>
      <c r="DA55" s="380"/>
      <c r="DB55" s="380"/>
      <c r="DC55" s="380"/>
    </row>
    <row r="56" spans="1:109" ht="13.2" x14ac:dyDescent="0.2">
      <c r="A56" s="359"/>
      <c r="B56" s="247"/>
      <c r="G56" s="378"/>
      <c r="H56" s="378"/>
      <c r="I56" s="378"/>
      <c r="J56" s="378"/>
      <c r="K56" s="385"/>
      <c r="L56" s="385"/>
      <c r="M56" s="385"/>
      <c r="N56" s="385"/>
      <c r="AN56" s="384"/>
      <c r="AO56" s="384"/>
      <c r="AP56" s="384"/>
      <c r="AQ56" s="384"/>
      <c r="AR56" s="384"/>
      <c r="AS56" s="384"/>
      <c r="AT56" s="384"/>
      <c r="AU56" s="384"/>
      <c r="AV56" s="384"/>
      <c r="AW56" s="384"/>
      <c r="AX56" s="384"/>
      <c r="AY56" s="384"/>
      <c r="AZ56" s="384"/>
      <c r="BA56" s="384"/>
      <c r="BB56" s="383"/>
      <c r="BC56" s="383"/>
      <c r="BD56" s="383"/>
      <c r="BE56" s="383"/>
      <c r="BF56" s="383"/>
      <c r="BG56" s="383"/>
      <c r="BH56" s="383"/>
      <c r="BI56" s="383"/>
      <c r="BJ56" s="383"/>
      <c r="BK56" s="383"/>
      <c r="BL56" s="383"/>
      <c r="BM56" s="383"/>
      <c r="BN56" s="383"/>
      <c r="BO56" s="383"/>
      <c r="BP56" s="380"/>
      <c r="BQ56" s="380"/>
      <c r="BR56" s="380"/>
      <c r="BS56" s="380"/>
      <c r="BT56" s="380"/>
      <c r="BU56" s="380"/>
      <c r="BV56" s="380"/>
      <c r="BW56" s="380"/>
      <c r="BX56" s="380"/>
      <c r="BY56" s="380"/>
      <c r="BZ56" s="380"/>
      <c r="CA56" s="380"/>
      <c r="CB56" s="380"/>
      <c r="CC56" s="380"/>
      <c r="CD56" s="380"/>
      <c r="CE56" s="380"/>
      <c r="CF56" s="380"/>
      <c r="CG56" s="380"/>
      <c r="CH56" s="380"/>
      <c r="CI56" s="380"/>
      <c r="CJ56" s="380"/>
      <c r="CK56" s="380"/>
      <c r="CL56" s="380"/>
      <c r="CM56" s="380"/>
      <c r="CN56" s="380"/>
      <c r="CO56" s="380"/>
      <c r="CP56" s="380"/>
      <c r="CQ56" s="380"/>
      <c r="CR56" s="380"/>
      <c r="CS56" s="380"/>
      <c r="CT56" s="380"/>
      <c r="CU56" s="380"/>
      <c r="CV56" s="380"/>
      <c r="CW56" s="380"/>
      <c r="CX56" s="380"/>
      <c r="CY56" s="380"/>
      <c r="CZ56" s="380"/>
      <c r="DA56" s="380"/>
      <c r="DB56" s="380"/>
      <c r="DC56" s="380"/>
    </row>
    <row r="57" spans="1:109" s="359" customFormat="1" ht="13.2" x14ac:dyDescent="0.2">
      <c r="B57" s="363"/>
      <c r="G57" s="378"/>
      <c r="H57" s="378"/>
      <c r="I57" s="381"/>
      <c r="J57" s="381"/>
      <c r="K57" s="385"/>
      <c r="L57" s="385"/>
      <c r="M57" s="385"/>
      <c r="N57" s="385"/>
      <c r="AM57" s="243"/>
      <c r="AN57" s="384"/>
      <c r="AO57" s="384"/>
      <c r="AP57" s="384"/>
      <c r="AQ57" s="384"/>
      <c r="AR57" s="384"/>
      <c r="AS57" s="384"/>
      <c r="AT57" s="384"/>
      <c r="AU57" s="384"/>
      <c r="AV57" s="384"/>
      <c r="AW57" s="384"/>
      <c r="AX57" s="384"/>
      <c r="AY57" s="384"/>
      <c r="AZ57" s="384"/>
      <c r="BA57" s="384"/>
      <c r="BB57" s="383" t="s">
        <v>565</v>
      </c>
      <c r="BC57" s="383"/>
      <c r="BD57" s="383"/>
      <c r="BE57" s="383"/>
      <c r="BF57" s="383"/>
      <c r="BG57" s="383"/>
      <c r="BH57" s="383"/>
      <c r="BI57" s="383"/>
      <c r="BJ57" s="383"/>
      <c r="BK57" s="383"/>
      <c r="BL57" s="383"/>
      <c r="BM57" s="383"/>
      <c r="BN57" s="383"/>
      <c r="BO57" s="383"/>
      <c r="BP57" s="399"/>
      <c r="BQ57" s="380"/>
      <c r="BR57" s="380"/>
      <c r="BS57" s="380"/>
      <c r="BT57" s="380"/>
      <c r="BU57" s="380"/>
      <c r="BV57" s="380"/>
      <c r="BW57" s="380"/>
      <c r="BX57" s="380">
        <v>62.2</v>
      </c>
      <c r="BY57" s="380"/>
      <c r="BZ57" s="380"/>
      <c r="CA57" s="380"/>
      <c r="CB57" s="380"/>
      <c r="CC57" s="380"/>
      <c r="CD57" s="380"/>
      <c r="CE57" s="380"/>
      <c r="CF57" s="380">
        <v>63.2</v>
      </c>
      <c r="CG57" s="380"/>
      <c r="CH57" s="380"/>
      <c r="CI57" s="380"/>
      <c r="CJ57" s="380"/>
      <c r="CK57" s="380"/>
      <c r="CL57" s="380"/>
      <c r="CM57" s="380"/>
      <c r="CN57" s="380">
        <v>64.599999999999994</v>
      </c>
      <c r="CO57" s="380"/>
      <c r="CP57" s="380"/>
      <c r="CQ57" s="380"/>
      <c r="CR57" s="380"/>
      <c r="CS57" s="380"/>
      <c r="CT57" s="380"/>
      <c r="CU57" s="380"/>
      <c r="CV57" s="380">
        <v>65.900000000000006</v>
      </c>
      <c r="CW57" s="380"/>
      <c r="CX57" s="380"/>
      <c r="CY57" s="380"/>
      <c r="CZ57" s="380"/>
      <c r="DA57" s="380"/>
      <c r="DB57" s="380"/>
      <c r="DC57" s="380"/>
      <c r="DD57" s="364"/>
      <c r="DE57" s="363"/>
    </row>
    <row r="58" spans="1:109" s="359" customFormat="1" ht="13.2" x14ac:dyDescent="0.2">
      <c r="A58" s="243"/>
      <c r="B58" s="363"/>
      <c r="G58" s="378"/>
      <c r="H58" s="378"/>
      <c r="I58" s="381"/>
      <c r="J58" s="381"/>
      <c r="K58" s="385"/>
      <c r="L58" s="385"/>
      <c r="M58" s="385"/>
      <c r="N58" s="385"/>
      <c r="AM58" s="243"/>
      <c r="AN58" s="384"/>
      <c r="AO58" s="384"/>
      <c r="AP58" s="384"/>
      <c r="AQ58" s="384"/>
      <c r="AR58" s="384"/>
      <c r="AS58" s="384"/>
      <c r="AT58" s="384"/>
      <c r="AU58" s="384"/>
      <c r="AV58" s="384"/>
      <c r="AW58" s="384"/>
      <c r="AX58" s="384"/>
      <c r="AY58" s="384"/>
      <c r="AZ58" s="384"/>
      <c r="BA58" s="384"/>
      <c r="BB58" s="383"/>
      <c r="BC58" s="383"/>
      <c r="BD58" s="383"/>
      <c r="BE58" s="383"/>
      <c r="BF58" s="383"/>
      <c r="BG58" s="383"/>
      <c r="BH58" s="383"/>
      <c r="BI58" s="383"/>
      <c r="BJ58" s="383"/>
      <c r="BK58" s="383"/>
      <c r="BL58" s="383"/>
      <c r="BM58" s="383"/>
      <c r="BN58" s="383"/>
      <c r="BO58" s="383"/>
      <c r="BP58" s="380"/>
      <c r="BQ58" s="380"/>
      <c r="BR58" s="380"/>
      <c r="BS58" s="380"/>
      <c r="BT58" s="380"/>
      <c r="BU58" s="380"/>
      <c r="BV58" s="380"/>
      <c r="BW58" s="380"/>
      <c r="BX58" s="380"/>
      <c r="BY58" s="380"/>
      <c r="BZ58" s="380"/>
      <c r="CA58" s="380"/>
      <c r="CB58" s="380"/>
      <c r="CC58" s="380"/>
      <c r="CD58" s="380"/>
      <c r="CE58" s="380"/>
      <c r="CF58" s="380"/>
      <c r="CG58" s="380"/>
      <c r="CH58" s="380"/>
      <c r="CI58" s="380"/>
      <c r="CJ58" s="380"/>
      <c r="CK58" s="380"/>
      <c r="CL58" s="380"/>
      <c r="CM58" s="380"/>
      <c r="CN58" s="380"/>
      <c r="CO58" s="380"/>
      <c r="CP58" s="380"/>
      <c r="CQ58" s="380"/>
      <c r="CR58" s="380"/>
      <c r="CS58" s="380"/>
      <c r="CT58" s="380"/>
      <c r="CU58" s="380"/>
      <c r="CV58" s="380"/>
      <c r="CW58" s="380"/>
      <c r="CX58" s="380"/>
      <c r="CY58" s="380"/>
      <c r="CZ58" s="380"/>
      <c r="DA58" s="380"/>
      <c r="DB58" s="380"/>
      <c r="DC58" s="380"/>
      <c r="DD58" s="364"/>
      <c r="DE58" s="363"/>
    </row>
    <row r="59" spans="1:109" s="359" customFormat="1" ht="13.2" x14ac:dyDescent="0.2">
      <c r="A59" s="243"/>
      <c r="B59" s="363"/>
      <c r="K59" s="365"/>
      <c r="L59" s="365"/>
      <c r="M59" s="365"/>
      <c r="N59" s="365"/>
      <c r="AQ59" s="365"/>
      <c r="AR59" s="365"/>
      <c r="AS59" s="365"/>
      <c r="AT59" s="365"/>
      <c r="BC59" s="365"/>
      <c r="BD59" s="365"/>
      <c r="BE59" s="365"/>
      <c r="BF59" s="365"/>
      <c r="BO59" s="365"/>
      <c r="BP59" s="365"/>
      <c r="BQ59" s="365"/>
      <c r="BR59" s="365"/>
      <c r="CA59" s="365"/>
      <c r="CB59" s="365"/>
      <c r="CC59" s="365"/>
      <c r="CD59" s="365"/>
      <c r="CM59" s="365"/>
      <c r="CN59" s="365"/>
      <c r="CO59" s="365"/>
      <c r="CP59" s="365"/>
      <c r="CY59" s="365"/>
      <c r="CZ59" s="365"/>
      <c r="DA59" s="365"/>
      <c r="DB59" s="365"/>
      <c r="DC59" s="365"/>
      <c r="DD59" s="364"/>
      <c r="DE59" s="363"/>
    </row>
    <row r="60" spans="1:109" s="359" customFormat="1" ht="13.2" x14ac:dyDescent="0.2">
      <c r="A60" s="243"/>
      <c r="B60" s="363"/>
      <c r="K60" s="365"/>
      <c r="L60" s="365"/>
      <c r="M60" s="365"/>
      <c r="N60" s="365"/>
      <c r="AQ60" s="365"/>
      <c r="AR60" s="365"/>
      <c r="AS60" s="365"/>
      <c r="AT60" s="365"/>
      <c r="BC60" s="365"/>
      <c r="BD60" s="365"/>
      <c r="BE60" s="365"/>
      <c r="BF60" s="365"/>
      <c r="BO60" s="365"/>
      <c r="BP60" s="365"/>
      <c r="BQ60" s="365"/>
      <c r="BR60" s="365"/>
      <c r="CA60" s="365"/>
      <c r="CB60" s="365"/>
      <c r="CC60" s="365"/>
      <c r="CD60" s="365"/>
      <c r="CM60" s="365"/>
      <c r="CN60" s="365"/>
      <c r="CO60" s="365"/>
      <c r="CP60" s="365"/>
      <c r="CY60" s="365"/>
      <c r="CZ60" s="365"/>
      <c r="DA60" s="365"/>
      <c r="DB60" s="365"/>
      <c r="DC60" s="365"/>
      <c r="DD60" s="364"/>
      <c r="DE60" s="363"/>
    </row>
    <row r="61" spans="1:109" s="359" customFormat="1" ht="13.2" x14ac:dyDescent="0.2">
      <c r="A61" s="243"/>
      <c r="B61" s="366"/>
      <c r="C61" s="367"/>
      <c r="D61" s="367"/>
      <c r="E61" s="367"/>
      <c r="F61" s="367"/>
      <c r="G61" s="367"/>
      <c r="H61" s="367"/>
      <c r="I61" s="367"/>
      <c r="J61" s="367"/>
      <c r="K61" s="367"/>
      <c r="L61" s="367"/>
      <c r="M61" s="368"/>
      <c r="N61" s="368"/>
      <c r="O61" s="367"/>
      <c r="P61" s="367"/>
      <c r="Q61" s="367"/>
      <c r="R61" s="367"/>
      <c r="S61" s="367"/>
      <c r="T61" s="367"/>
      <c r="U61" s="367"/>
      <c r="V61" s="367"/>
      <c r="W61" s="367"/>
      <c r="X61" s="367"/>
      <c r="Y61" s="367"/>
      <c r="Z61" s="367"/>
      <c r="AA61" s="367"/>
      <c r="AB61" s="367"/>
      <c r="AC61" s="367"/>
      <c r="AD61" s="367"/>
      <c r="AE61" s="367"/>
      <c r="AF61" s="367"/>
      <c r="AG61" s="367"/>
      <c r="AH61" s="367"/>
      <c r="AI61" s="367"/>
      <c r="AJ61" s="367"/>
      <c r="AK61" s="367"/>
      <c r="AL61" s="367"/>
      <c r="AM61" s="367"/>
      <c r="AN61" s="367"/>
      <c r="AO61" s="367"/>
      <c r="AP61" s="367"/>
      <c r="AQ61" s="367"/>
      <c r="AR61" s="367"/>
      <c r="AS61" s="368"/>
      <c r="AT61" s="368"/>
      <c r="AU61" s="367"/>
      <c r="AV61" s="367"/>
      <c r="AW61" s="367"/>
      <c r="AX61" s="367"/>
      <c r="AY61" s="367"/>
      <c r="AZ61" s="367"/>
      <c r="BA61" s="367"/>
      <c r="BB61" s="367"/>
      <c r="BC61" s="367"/>
      <c r="BD61" s="367"/>
      <c r="BE61" s="368"/>
      <c r="BF61" s="368"/>
      <c r="BG61" s="367"/>
      <c r="BH61" s="367"/>
      <c r="BI61" s="367"/>
      <c r="BJ61" s="367"/>
      <c r="BK61" s="367"/>
      <c r="BL61" s="367"/>
      <c r="BM61" s="367"/>
      <c r="BN61" s="367"/>
      <c r="BO61" s="367"/>
      <c r="BP61" s="367"/>
      <c r="BQ61" s="368"/>
      <c r="BR61" s="368"/>
      <c r="BS61" s="367"/>
      <c r="BT61" s="367"/>
      <c r="BU61" s="367"/>
      <c r="BV61" s="367"/>
      <c r="BW61" s="367"/>
      <c r="BX61" s="367"/>
      <c r="BY61" s="367"/>
      <c r="BZ61" s="367"/>
      <c r="CA61" s="367"/>
      <c r="CB61" s="367"/>
      <c r="CC61" s="368"/>
      <c r="CD61" s="368"/>
      <c r="CE61" s="367"/>
      <c r="CF61" s="367"/>
      <c r="CG61" s="367"/>
      <c r="CH61" s="367"/>
      <c r="CI61" s="367"/>
      <c r="CJ61" s="367"/>
      <c r="CK61" s="367"/>
      <c r="CL61" s="367"/>
      <c r="CM61" s="367"/>
      <c r="CN61" s="367"/>
      <c r="CO61" s="368"/>
      <c r="CP61" s="368"/>
      <c r="CQ61" s="367"/>
      <c r="CR61" s="367"/>
      <c r="CS61" s="367"/>
      <c r="CT61" s="367"/>
      <c r="CU61" s="367"/>
      <c r="CV61" s="367"/>
      <c r="CW61" s="367"/>
      <c r="CX61" s="367"/>
      <c r="CY61" s="367"/>
      <c r="CZ61" s="367"/>
      <c r="DA61" s="368"/>
      <c r="DB61" s="368"/>
      <c r="DC61" s="368"/>
      <c r="DD61" s="369"/>
      <c r="DE61" s="363"/>
    </row>
    <row r="62" spans="1:109" ht="13.2" x14ac:dyDescent="0.2">
      <c r="B62" s="357"/>
      <c r="C62" s="357"/>
      <c r="D62" s="357"/>
      <c r="E62" s="357"/>
      <c r="F62" s="357"/>
      <c r="G62" s="357"/>
      <c r="H62" s="357"/>
      <c r="I62" s="357"/>
      <c r="J62" s="357"/>
      <c r="K62" s="357"/>
      <c r="L62" s="357"/>
      <c r="M62" s="357"/>
      <c r="N62" s="357"/>
      <c r="O62" s="357"/>
      <c r="P62" s="357"/>
      <c r="Q62" s="357"/>
      <c r="R62" s="357"/>
      <c r="S62" s="357"/>
      <c r="T62" s="357"/>
      <c r="U62" s="357"/>
      <c r="V62" s="357"/>
      <c r="W62" s="357"/>
      <c r="X62" s="357"/>
      <c r="Y62" s="357"/>
      <c r="Z62" s="357"/>
      <c r="AA62" s="357"/>
      <c r="AB62" s="357"/>
      <c r="AC62" s="357"/>
      <c r="AD62" s="357"/>
      <c r="AE62" s="357"/>
      <c r="AF62" s="357"/>
      <c r="AG62" s="357"/>
      <c r="AH62" s="357"/>
      <c r="AI62" s="357"/>
      <c r="AJ62" s="357"/>
      <c r="AK62" s="357"/>
      <c r="AL62" s="357"/>
      <c r="AM62" s="357"/>
      <c r="AN62" s="357"/>
      <c r="AO62" s="357"/>
      <c r="AP62" s="357"/>
      <c r="AQ62" s="357"/>
      <c r="AR62" s="357"/>
      <c r="AS62" s="357"/>
      <c r="AT62" s="357"/>
      <c r="AU62" s="357"/>
      <c r="AV62" s="357"/>
      <c r="AW62" s="357"/>
      <c r="AX62" s="357"/>
      <c r="AY62" s="357"/>
      <c r="AZ62" s="357"/>
      <c r="BA62" s="357"/>
      <c r="BB62" s="357"/>
      <c r="BC62" s="357"/>
      <c r="BD62" s="357"/>
      <c r="BE62" s="357"/>
      <c r="BF62" s="357"/>
      <c r="BG62" s="357"/>
      <c r="BH62" s="357"/>
      <c r="BI62" s="357"/>
      <c r="BJ62" s="357"/>
      <c r="BK62" s="357"/>
      <c r="BL62" s="357"/>
      <c r="BM62" s="357"/>
      <c r="BN62" s="357"/>
      <c r="BO62" s="357"/>
      <c r="BP62" s="357"/>
      <c r="BQ62" s="357"/>
      <c r="BR62" s="357"/>
      <c r="BS62" s="357"/>
      <c r="BT62" s="357"/>
      <c r="BU62" s="357"/>
      <c r="BV62" s="357"/>
      <c r="BW62" s="357"/>
      <c r="BX62" s="357"/>
      <c r="BY62" s="357"/>
      <c r="BZ62" s="357"/>
      <c r="CA62" s="357"/>
      <c r="CB62" s="357"/>
      <c r="CC62" s="357"/>
      <c r="CD62" s="357"/>
      <c r="CE62" s="357"/>
      <c r="CF62" s="357"/>
      <c r="CG62" s="357"/>
      <c r="CH62" s="357"/>
      <c r="CI62" s="357"/>
      <c r="CJ62" s="357"/>
      <c r="CK62" s="357"/>
      <c r="CL62" s="357"/>
      <c r="CM62" s="357"/>
      <c r="CN62" s="357"/>
      <c r="CO62" s="357"/>
      <c r="CP62" s="357"/>
      <c r="CQ62" s="357"/>
      <c r="CR62" s="357"/>
      <c r="CS62" s="357"/>
      <c r="CT62" s="357"/>
      <c r="CU62" s="357"/>
      <c r="CV62" s="357"/>
      <c r="CW62" s="357"/>
      <c r="CX62" s="357"/>
      <c r="CY62" s="357"/>
      <c r="CZ62" s="357"/>
      <c r="DA62" s="357"/>
      <c r="DB62" s="357"/>
      <c r="DC62" s="357"/>
      <c r="DD62" s="357"/>
      <c r="DE62" s="243"/>
    </row>
    <row r="63" spans="1:109" ht="16.2" x14ac:dyDescent="0.2">
      <c r="B63" s="300" t="s">
        <v>567</v>
      </c>
    </row>
    <row r="64" spans="1:109" ht="13.2" x14ac:dyDescent="0.2">
      <c r="B64" s="247"/>
      <c r="G64" s="358"/>
      <c r="I64" s="370"/>
      <c r="J64" s="370"/>
      <c r="K64" s="370"/>
      <c r="L64" s="370"/>
      <c r="M64" s="370"/>
      <c r="N64" s="371"/>
      <c r="AM64" s="358"/>
      <c r="AN64" s="358" t="s">
        <v>561</v>
      </c>
      <c r="AP64" s="359"/>
      <c r="AQ64" s="359"/>
      <c r="AR64" s="359"/>
      <c r="AY64" s="358"/>
      <c r="BA64" s="359"/>
      <c r="BB64" s="359"/>
      <c r="BC64" s="359"/>
      <c r="BK64" s="358"/>
      <c r="BM64" s="359"/>
      <c r="BN64" s="359"/>
      <c r="BO64" s="359"/>
      <c r="BW64" s="358"/>
      <c r="BY64" s="359"/>
      <c r="BZ64" s="359"/>
      <c r="CA64" s="359"/>
      <c r="CI64" s="358"/>
      <c r="CK64" s="359"/>
      <c r="CL64" s="359"/>
      <c r="CM64" s="359"/>
      <c r="CU64" s="358"/>
      <c r="CW64" s="359"/>
      <c r="CX64" s="359"/>
      <c r="CY64" s="359"/>
    </row>
    <row r="65" spans="2:107" ht="13.2" x14ac:dyDescent="0.2">
      <c r="B65" s="247"/>
      <c r="AN65" s="386" t="s">
        <v>570</v>
      </c>
      <c r="AO65" s="387"/>
      <c r="AP65" s="387"/>
      <c r="AQ65" s="387"/>
      <c r="AR65" s="387"/>
      <c r="AS65" s="387"/>
      <c r="AT65" s="387"/>
      <c r="AU65" s="387"/>
      <c r="AV65" s="387"/>
      <c r="AW65" s="387"/>
      <c r="AX65" s="387"/>
      <c r="AY65" s="387"/>
      <c r="AZ65" s="387"/>
      <c r="BA65" s="387"/>
      <c r="BB65" s="387"/>
      <c r="BC65" s="387"/>
      <c r="BD65" s="387"/>
      <c r="BE65" s="387"/>
      <c r="BF65" s="387"/>
      <c r="BG65" s="387"/>
      <c r="BH65" s="387"/>
      <c r="BI65" s="387"/>
      <c r="BJ65" s="387"/>
      <c r="BK65" s="387"/>
      <c r="BL65" s="387"/>
      <c r="BM65" s="387"/>
      <c r="BN65" s="387"/>
      <c r="BO65" s="387"/>
      <c r="BP65" s="387"/>
      <c r="BQ65" s="387"/>
      <c r="BR65" s="387"/>
      <c r="BS65" s="387"/>
      <c r="BT65" s="387"/>
      <c r="BU65" s="387"/>
      <c r="BV65" s="387"/>
      <c r="BW65" s="387"/>
      <c r="BX65" s="387"/>
      <c r="BY65" s="387"/>
      <c r="BZ65" s="387"/>
      <c r="CA65" s="387"/>
      <c r="CB65" s="387"/>
      <c r="CC65" s="387"/>
      <c r="CD65" s="387"/>
      <c r="CE65" s="387"/>
      <c r="CF65" s="387"/>
      <c r="CG65" s="387"/>
      <c r="CH65" s="387"/>
      <c r="CI65" s="387"/>
      <c r="CJ65" s="387"/>
      <c r="CK65" s="387"/>
      <c r="CL65" s="387"/>
      <c r="CM65" s="387"/>
      <c r="CN65" s="387"/>
      <c r="CO65" s="387"/>
      <c r="CP65" s="387"/>
      <c r="CQ65" s="387"/>
      <c r="CR65" s="387"/>
      <c r="CS65" s="387"/>
      <c r="CT65" s="387"/>
      <c r="CU65" s="387"/>
      <c r="CV65" s="387"/>
      <c r="CW65" s="387"/>
      <c r="CX65" s="387"/>
      <c r="CY65" s="387"/>
      <c r="CZ65" s="387"/>
      <c r="DA65" s="387"/>
      <c r="DB65" s="387"/>
      <c r="DC65" s="388"/>
    </row>
    <row r="66" spans="2:107" ht="13.2" x14ac:dyDescent="0.2">
      <c r="B66" s="247"/>
      <c r="AN66" s="389"/>
      <c r="AO66" s="390"/>
      <c r="AP66" s="390"/>
      <c r="AQ66" s="390"/>
      <c r="AR66" s="390"/>
      <c r="AS66" s="390"/>
      <c r="AT66" s="390"/>
      <c r="AU66" s="390"/>
      <c r="AV66" s="390"/>
      <c r="AW66" s="390"/>
      <c r="AX66" s="390"/>
      <c r="AY66" s="390"/>
      <c r="AZ66" s="390"/>
      <c r="BA66" s="390"/>
      <c r="BB66" s="390"/>
      <c r="BC66" s="390"/>
      <c r="BD66" s="390"/>
      <c r="BE66" s="390"/>
      <c r="BF66" s="390"/>
      <c r="BG66" s="390"/>
      <c r="BH66" s="390"/>
      <c r="BI66" s="390"/>
      <c r="BJ66" s="390"/>
      <c r="BK66" s="390"/>
      <c r="BL66" s="390"/>
      <c r="BM66" s="390"/>
      <c r="BN66" s="390"/>
      <c r="BO66" s="390"/>
      <c r="BP66" s="390"/>
      <c r="BQ66" s="390"/>
      <c r="BR66" s="390"/>
      <c r="BS66" s="390"/>
      <c r="BT66" s="390"/>
      <c r="BU66" s="390"/>
      <c r="BV66" s="390"/>
      <c r="BW66" s="390"/>
      <c r="BX66" s="390"/>
      <c r="BY66" s="390"/>
      <c r="BZ66" s="390"/>
      <c r="CA66" s="390"/>
      <c r="CB66" s="390"/>
      <c r="CC66" s="390"/>
      <c r="CD66" s="390"/>
      <c r="CE66" s="390"/>
      <c r="CF66" s="390"/>
      <c r="CG66" s="390"/>
      <c r="CH66" s="390"/>
      <c r="CI66" s="390"/>
      <c r="CJ66" s="390"/>
      <c r="CK66" s="390"/>
      <c r="CL66" s="390"/>
      <c r="CM66" s="390"/>
      <c r="CN66" s="390"/>
      <c r="CO66" s="390"/>
      <c r="CP66" s="390"/>
      <c r="CQ66" s="390"/>
      <c r="CR66" s="390"/>
      <c r="CS66" s="390"/>
      <c r="CT66" s="390"/>
      <c r="CU66" s="390"/>
      <c r="CV66" s="390"/>
      <c r="CW66" s="390"/>
      <c r="CX66" s="390"/>
      <c r="CY66" s="390"/>
      <c r="CZ66" s="390"/>
      <c r="DA66" s="390"/>
      <c r="DB66" s="390"/>
      <c r="DC66" s="391"/>
    </row>
    <row r="67" spans="2:107" ht="13.2" x14ac:dyDescent="0.2">
      <c r="B67" s="247"/>
      <c r="AN67" s="389"/>
      <c r="AO67" s="390"/>
      <c r="AP67" s="390"/>
      <c r="AQ67" s="390"/>
      <c r="AR67" s="390"/>
      <c r="AS67" s="390"/>
      <c r="AT67" s="390"/>
      <c r="AU67" s="390"/>
      <c r="AV67" s="390"/>
      <c r="AW67" s="390"/>
      <c r="AX67" s="390"/>
      <c r="AY67" s="390"/>
      <c r="AZ67" s="390"/>
      <c r="BA67" s="390"/>
      <c r="BB67" s="390"/>
      <c r="BC67" s="390"/>
      <c r="BD67" s="390"/>
      <c r="BE67" s="390"/>
      <c r="BF67" s="390"/>
      <c r="BG67" s="390"/>
      <c r="BH67" s="390"/>
      <c r="BI67" s="390"/>
      <c r="BJ67" s="390"/>
      <c r="BK67" s="390"/>
      <c r="BL67" s="390"/>
      <c r="BM67" s="390"/>
      <c r="BN67" s="390"/>
      <c r="BO67" s="390"/>
      <c r="BP67" s="390"/>
      <c r="BQ67" s="390"/>
      <c r="BR67" s="390"/>
      <c r="BS67" s="390"/>
      <c r="BT67" s="390"/>
      <c r="BU67" s="390"/>
      <c r="BV67" s="390"/>
      <c r="BW67" s="390"/>
      <c r="BX67" s="390"/>
      <c r="BY67" s="390"/>
      <c r="BZ67" s="390"/>
      <c r="CA67" s="390"/>
      <c r="CB67" s="390"/>
      <c r="CC67" s="390"/>
      <c r="CD67" s="390"/>
      <c r="CE67" s="390"/>
      <c r="CF67" s="390"/>
      <c r="CG67" s="390"/>
      <c r="CH67" s="390"/>
      <c r="CI67" s="390"/>
      <c r="CJ67" s="390"/>
      <c r="CK67" s="390"/>
      <c r="CL67" s="390"/>
      <c r="CM67" s="390"/>
      <c r="CN67" s="390"/>
      <c r="CO67" s="390"/>
      <c r="CP67" s="390"/>
      <c r="CQ67" s="390"/>
      <c r="CR67" s="390"/>
      <c r="CS67" s="390"/>
      <c r="CT67" s="390"/>
      <c r="CU67" s="390"/>
      <c r="CV67" s="390"/>
      <c r="CW67" s="390"/>
      <c r="CX67" s="390"/>
      <c r="CY67" s="390"/>
      <c r="CZ67" s="390"/>
      <c r="DA67" s="390"/>
      <c r="DB67" s="390"/>
      <c r="DC67" s="391"/>
    </row>
    <row r="68" spans="2:107" ht="13.2" x14ac:dyDescent="0.2">
      <c r="B68" s="247"/>
      <c r="AN68" s="389"/>
      <c r="AO68" s="390"/>
      <c r="AP68" s="390"/>
      <c r="AQ68" s="390"/>
      <c r="AR68" s="390"/>
      <c r="AS68" s="390"/>
      <c r="AT68" s="390"/>
      <c r="AU68" s="390"/>
      <c r="AV68" s="390"/>
      <c r="AW68" s="390"/>
      <c r="AX68" s="390"/>
      <c r="AY68" s="390"/>
      <c r="AZ68" s="390"/>
      <c r="BA68" s="390"/>
      <c r="BB68" s="390"/>
      <c r="BC68" s="390"/>
      <c r="BD68" s="390"/>
      <c r="BE68" s="390"/>
      <c r="BF68" s="390"/>
      <c r="BG68" s="390"/>
      <c r="BH68" s="390"/>
      <c r="BI68" s="390"/>
      <c r="BJ68" s="390"/>
      <c r="BK68" s="390"/>
      <c r="BL68" s="390"/>
      <c r="BM68" s="390"/>
      <c r="BN68" s="390"/>
      <c r="BO68" s="390"/>
      <c r="BP68" s="390"/>
      <c r="BQ68" s="390"/>
      <c r="BR68" s="390"/>
      <c r="BS68" s="390"/>
      <c r="BT68" s="390"/>
      <c r="BU68" s="390"/>
      <c r="BV68" s="390"/>
      <c r="BW68" s="390"/>
      <c r="BX68" s="390"/>
      <c r="BY68" s="390"/>
      <c r="BZ68" s="390"/>
      <c r="CA68" s="390"/>
      <c r="CB68" s="390"/>
      <c r="CC68" s="390"/>
      <c r="CD68" s="390"/>
      <c r="CE68" s="390"/>
      <c r="CF68" s="390"/>
      <c r="CG68" s="390"/>
      <c r="CH68" s="390"/>
      <c r="CI68" s="390"/>
      <c r="CJ68" s="390"/>
      <c r="CK68" s="390"/>
      <c r="CL68" s="390"/>
      <c r="CM68" s="390"/>
      <c r="CN68" s="390"/>
      <c r="CO68" s="390"/>
      <c r="CP68" s="390"/>
      <c r="CQ68" s="390"/>
      <c r="CR68" s="390"/>
      <c r="CS68" s="390"/>
      <c r="CT68" s="390"/>
      <c r="CU68" s="390"/>
      <c r="CV68" s="390"/>
      <c r="CW68" s="390"/>
      <c r="CX68" s="390"/>
      <c r="CY68" s="390"/>
      <c r="CZ68" s="390"/>
      <c r="DA68" s="390"/>
      <c r="DB68" s="390"/>
      <c r="DC68" s="391"/>
    </row>
    <row r="69" spans="2:107" ht="13.2" x14ac:dyDescent="0.2">
      <c r="B69" s="247"/>
      <c r="AN69" s="392"/>
      <c r="AO69" s="393"/>
      <c r="AP69" s="393"/>
      <c r="AQ69" s="393"/>
      <c r="AR69" s="393"/>
      <c r="AS69" s="393"/>
      <c r="AT69" s="393"/>
      <c r="AU69" s="393"/>
      <c r="AV69" s="393"/>
      <c r="AW69" s="393"/>
      <c r="AX69" s="393"/>
      <c r="AY69" s="393"/>
      <c r="AZ69" s="393"/>
      <c r="BA69" s="393"/>
      <c r="BB69" s="393"/>
      <c r="BC69" s="393"/>
      <c r="BD69" s="393"/>
      <c r="BE69" s="393"/>
      <c r="BF69" s="393"/>
      <c r="BG69" s="393"/>
      <c r="BH69" s="393"/>
      <c r="BI69" s="393"/>
      <c r="BJ69" s="393"/>
      <c r="BK69" s="393"/>
      <c r="BL69" s="393"/>
      <c r="BM69" s="393"/>
      <c r="BN69" s="393"/>
      <c r="BO69" s="393"/>
      <c r="BP69" s="393"/>
      <c r="BQ69" s="393"/>
      <c r="BR69" s="393"/>
      <c r="BS69" s="393"/>
      <c r="BT69" s="393"/>
      <c r="BU69" s="393"/>
      <c r="BV69" s="393"/>
      <c r="BW69" s="393"/>
      <c r="BX69" s="393"/>
      <c r="BY69" s="393"/>
      <c r="BZ69" s="393"/>
      <c r="CA69" s="393"/>
      <c r="CB69" s="393"/>
      <c r="CC69" s="393"/>
      <c r="CD69" s="393"/>
      <c r="CE69" s="393"/>
      <c r="CF69" s="393"/>
      <c r="CG69" s="393"/>
      <c r="CH69" s="393"/>
      <c r="CI69" s="393"/>
      <c r="CJ69" s="393"/>
      <c r="CK69" s="393"/>
      <c r="CL69" s="393"/>
      <c r="CM69" s="393"/>
      <c r="CN69" s="393"/>
      <c r="CO69" s="393"/>
      <c r="CP69" s="393"/>
      <c r="CQ69" s="393"/>
      <c r="CR69" s="393"/>
      <c r="CS69" s="393"/>
      <c r="CT69" s="393"/>
      <c r="CU69" s="393"/>
      <c r="CV69" s="393"/>
      <c r="CW69" s="393"/>
      <c r="CX69" s="393"/>
      <c r="CY69" s="393"/>
      <c r="CZ69" s="393"/>
      <c r="DA69" s="393"/>
      <c r="DB69" s="393"/>
      <c r="DC69" s="394"/>
    </row>
    <row r="70" spans="2:107" ht="13.2" x14ac:dyDescent="0.2">
      <c r="B70" s="247"/>
      <c r="H70" s="372"/>
      <c r="I70" s="372"/>
      <c r="J70" s="373"/>
      <c r="K70" s="373"/>
      <c r="L70" s="374"/>
      <c r="M70" s="373"/>
      <c r="N70" s="374"/>
      <c r="AN70" s="360"/>
      <c r="AO70" s="360"/>
      <c r="AP70" s="360"/>
      <c r="AZ70" s="360"/>
      <c r="BA70" s="360"/>
      <c r="BB70" s="360"/>
      <c r="BL70" s="360"/>
      <c r="BM70" s="360"/>
      <c r="BN70" s="360"/>
      <c r="BX70" s="360"/>
      <c r="BY70" s="360"/>
      <c r="BZ70" s="360"/>
      <c r="CJ70" s="360"/>
      <c r="CK70" s="360"/>
      <c r="CL70" s="360"/>
      <c r="CV70" s="360"/>
      <c r="CW70" s="360"/>
      <c r="CX70" s="360"/>
    </row>
    <row r="71" spans="2:107" ht="13.2" x14ac:dyDescent="0.2">
      <c r="B71" s="247"/>
      <c r="G71" s="375"/>
      <c r="I71" s="376"/>
      <c r="J71" s="373"/>
      <c r="K71" s="373"/>
      <c r="L71" s="374"/>
      <c r="M71" s="373"/>
      <c r="N71" s="374"/>
      <c r="AM71" s="375"/>
      <c r="AN71" s="243" t="s">
        <v>562</v>
      </c>
    </row>
    <row r="72" spans="2:107" ht="13.2" x14ac:dyDescent="0.2">
      <c r="B72" s="247"/>
      <c r="G72" s="378"/>
      <c r="H72" s="378"/>
      <c r="I72" s="378"/>
      <c r="J72" s="378"/>
      <c r="K72" s="361"/>
      <c r="L72" s="361"/>
      <c r="M72" s="362"/>
      <c r="N72" s="362"/>
      <c r="AN72" s="396"/>
      <c r="AO72" s="397"/>
      <c r="AP72" s="397"/>
      <c r="AQ72" s="397"/>
      <c r="AR72" s="397"/>
      <c r="AS72" s="397"/>
      <c r="AT72" s="397"/>
      <c r="AU72" s="397"/>
      <c r="AV72" s="397"/>
      <c r="AW72" s="397"/>
      <c r="AX72" s="397"/>
      <c r="AY72" s="397"/>
      <c r="AZ72" s="397"/>
      <c r="BA72" s="397"/>
      <c r="BB72" s="397"/>
      <c r="BC72" s="397"/>
      <c r="BD72" s="397"/>
      <c r="BE72" s="397"/>
      <c r="BF72" s="397"/>
      <c r="BG72" s="397"/>
      <c r="BH72" s="397"/>
      <c r="BI72" s="397"/>
      <c r="BJ72" s="397"/>
      <c r="BK72" s="397"/>
      <c r="BL72" s="397"/>
      <c r="BM72" s="397"/>
      <c r="BN72" s="397"/>
      <c r="BO72" s="398"/>
      <c r="BP72" s="384" t="s">
        <v>525</v>
      </c>
      <c r="BQ72" s="384"/>
      <c r="BR72" s="384"/>
      <c r="BS72" s="384"/>
      <c r="BT72" s="384"/>
      <c r="BU72" s="384"/>
      <c r="BV72" s="384"/>
      <c r="BW72" s="384"/>
      <c r="BX72" s="384" t="s">
        <v>526</v>
      </c>
      <c r="BY72" s="384"/>
      <c r="BZ72" s="384"/>
      <c r="CA72" s="384"/>
      <c r="CB72" s="384"/>
      <c r="CC72" s="384"/>
      <c r="CD72" s="384"/>
      <c r="CE72" s="384"/>
      <c r="CF72" s="384" t="s">
        <v>527</v>
      </c>
      <c r="CG72" s="384"/>
      <c r="CH72" s="384"/>
      <c r="CI72" s="384"/>
      <c r="CJ72" s="384"/>
      <c r="CK72" s="384"/>
      <c r="CL72" s="384"/>
      <c r="CM72" s="384"/>
      <c r="CN72" s="384" t="s">
        <v>528</v>
      </c>
      <c r="CO72" s="384"/>
      <c r="CP72" s="384"/>
      <c r="CQ72" s="384"/>
      <c r="CR72" s="384"/>
      <c r="CS72" s="384"/>
      <c r="CT72" s="384"/>
      <c r="CU72" s="384"/>
      <c r="CV72" s="384" t="s">
        <v>529</v>
      </c>
      <c r="CW72" s="384"/>
      <c r="CX72" s="384"/>
      <c r="CY72" s="384"/>
      <c r="CZ72" s="384"/>
      <c r="DA72" s="384"/>
      <c r="DB72" s="384"/>
      <c r="DC72" s="384"/>
    </row>
    <row r="73" spans="2:107" ht="13.2" x14ac:dyDescent="0.2">
      <c r="B73" s="247"/>
      <c r="G73" s="395"/>
      <c r="H73" s="395"/>
      <c r="I73" s="395"/>
      <c r="J73" s="395"/>
      <c r="K73" s="379"/>
      <c r="L73" s="379"/>
      <c r="M73" s="379"/>
      <c r="N73" s="379"/>
      <c r="AM73" s="360"/>
      <c r="AN73" s="383" t="s">
        <v>563</v>
      </c>
      <c r="AO73" s="383"/>
      <c r="AP73" s="383"/>
      <c r="AQ73" s="383"/>
      <c r="AR73" s="383"/>
      <c r="AS73" s="383"/>
      <c r="AT73" s="383"/>
      <c r="AU73" s="383"/>
      <c r="AV73" s="383"/>
      <c r="AW73" s="383"/>
      <c r="AX73" s="383"/>
      <c r="AY73" s="383"/>
      <c r="AZ73" s="383"/>
      <c r="BA73" s="383"/>
      <c r="BB73" s="383" t="s">
        <v>564</v>
      </c>
      <c r="BC73" s="383"/>
      <c r="BD73" s="383"/>
      <c r="BE73" s="383"/>
      <c r="BF73" s="383"/>
      <c r="BG73" s="383"/>
      <c r="BH73" s="383"/>
      <c r="BI73" s="383"/>
      <c r="BJ73" s="383"/>
      <c r="BK73" s="383"/>
      <c r="BL73" s="383"/>
      <c r="BM73" s="383"/>
      <c r="BN73" s="383"/>
      <c r="BO73" s="383"/>
      <c r="BP73" s="380"/>
      <c r="BQ73" s="380"/>
      <c r="BR73" s="380"/>
      <c r="BS73" s="380"/>
      <c r="BT73" s="380"/>
      <c r="BU73" s="380"/>
      <c r="BV73" s="380"/>
      <c r="BW73" s="380"/>
      <c r="BX73" s="380"/>
      <c r="BY73" s="380"/>
      <c r="BZ73" s="380"/>
      <c r="CA73" s="380"/>
      <c r="CB73" s="380"/>
      <c r="CC73" s="380"/>
      <c r="CD73" s="380"/>
      <c r="CE73" s="380"/>
      <c r="CF73" s="380"/>
      <c r="CG73" s="380"/>
      <c r="CH73" s="380"/>
      <c r="CI73" s="380"/>
      <c r="CJ73" s="380"/>
      <c r="CK73" s="380"/>
      <c r="CL73" s="380"/>
      <c r="CM73" s="380"/>
      <c r="CN73" s="380"/>
      <c r="CO73" s="380"/>
      <c r="CP73" s="380"/>
      <c r="CQ73" s="380"/>
      <c r="CR73" s="380"/>
      <c r="CS73" s="380"/>
      <c r="CT73" s="380"/>
      <c r="CU73" s="380"/>
      <c r="CV73" s="380"/>
      <c r="CW73" s="380"/>
      <c r="CX73" s="380"/>
      <c r="CY73" s="380"/>
      <c r="CZ73" s="380"/>
      <c r="DA73" s="380"/>
      <c r="DB73" s="380"/>
      <c r="DC73" s="380"/>
    </row>
    <row r="74" spans="2:107" ht="13.2" x14ac:dyDescent="0.2">
      <c r="B74" s="247"/>
      <c r="G74" s="395"/>
      <c r="H74" s="395"/>
      <c r="I74" s="395"/>
      <c r="J74" s="395"/>
      <c r="K74" s="379"/>
      <c r="L74" s="379"/>
      <c r="M74" s="379"/>
      <c r="N74" s="379"/>
      <c r="AM74" s="360"/>
      <c r="AN74" s="383"/>
      <c r="AO74" s="383"/>
      <c r="AP74" s="383"/>
      <c r="AQ74" s="383"/>
      <c r="AR74" s="383"/>
      <c r="AS74" s="383"/>
      <c r="AT74" s="383"/>
      <c r="AU74" s="383"/>
      <c r="AV74" s="383"/>
      <c r="AW74" s="383"/>
      <c r="AX74" s="383"/>
      <c r="AY74" s="383"/>
      <c r="AZ74" s="383"/>
      <c r="BA74" s="383"/>
      <c r="BB74" s="383"/>
      <c r="BC74" s="383"/>
      <c r="BD74" s="383"/>
      <c r="BE74" s="383"/>
      <c r="BF74" s="383"/>
      <c r="BG74" s="383"/>
      <c r="BH74" s="383"/>
      <c r="BI74" s="383"/>
      <c r="BJ74" s="383"/>
      <c r="BK74" s="383"/>
      <c r="BL74" s="383"/>
      <c r="BM74" s="383"/>
      <c r="BN74" s="383"/>
      <c r="BO74" s="383"/>
      <c r="BP74" s="380"/>
      <c r="BQ74" s="380"/>
      <c r="BR74" s="380"/>
      <c r="BS74" s="380"/>
      <c r="BT74" s="380"/>
      <c r="BU74" s="380"/>
      <c r="BV74" s="380"/>
      <c r="BW74" s="380"/>
      <c r="BX74" s="380"/>
      <c r="BY74" s="380"/>
      <c r="BZ74" s="380"/>
      <c r="CA74" s="380"/>
      <c r="CB74" s="380"/>
      <c r="CC74" s="380"/>
      <c r="CD74" s="380"/>
      <c r="CE74" s="380"/>
      <c r="CF74" s="380"/>
      <c r="CG74" s="380"/>
      <c r="CH74" s="380"/>
      <c r="CI74" s="380"/>
      <c r="CJ74" s="380"/>
      <c r="CK74" s="380"/>
      <c r="CL74" s="380"/>
      <c r="CM74" s="380"/>
      <c r="CN74" s="380"/>
      <c r="CO74" s="380"/>
      <c r="CP74" s="380"/>
      <c r="CQ74" s="380"/>
      <c r="CR74" s="380"/>
      <c r="CS74" s="380"/>
      <c r="CT74" s="380"/>
      <c r="CU74" s="380"/>
      <c r="CV74" s="380"/>
      <c r="CW74" s="380"/>
      <c r="CX74" s="380"/>
      <c r="CY74" s="380"/>
      <c r="CZ74" s="380"/>
      <c r="DA74" s="380"/>
      <c r="DB74" s="380"/>
      <c r="DC74" s="380"/>
    </row>
    <row r="75" spans="2:107" ht="13.2" x14ac:dyDescent="0.2">
      <c r="B75" s="247"/>
      <c r="G75" s="395"/>
      <c r="H75" s="395"/>
      <c r="I75" s="378"/>
      <c r="J75" s="378"/>
      <c r="K75" s="385"/>
      <c r="L75" s="385"/>
      <c r="M75" s="385"/>
      <c r="N75" s="385"/>
      <c r="AM75" s="360"/>
      <c r="AN75" s="383"/>
      <c r="AO75" s="383"/>
      <c r="AP75" s="383"/>
      <c r="AQ75" s="383"/>
      <c r="AR75" s="383"/>
      <c r="AS75" s="383"/>
      <c r="AT75" s="383"/>
      <c r="AU75" s="383"/>
      <c r="AV75" s="383"/>
      <c r="AW75" s="383"/>
      <c r="AX75" s="383"/>
      <c r="AY75" s="383"/>
      <c r="AZ75" s="383"/>
      <c r="BA75" s="383"/>
      <c r="BB75" s="383" t="s">
        <v>568</v>
      </c>
      <c r="BC75" s="383"/>
      <c r="BD75" s="383"/>
      <c r="BE75" s="383"/>
      <c r="BF75" s="383"/>
      <c r="BG75" s="383"/>
      <c r="BH75" s="383"/>
      <c r="BI75" s="383"/>
      <c r="BJ75" s="383"/>
      <c r="BK75" s="383"/>
      <c r="BL75" s="383"/>
      <c r="BM75" s="383"/>
      <c r="BN75" s="383"/>
      <c r="BO75" s="383"/>
      <c r="BP75" s="380">
        <v>3</v>
      </c>
      <c r="BQ75" s="380"/>
      <c r="BR75" s="380"/>
      <c r="BS75" s="380"/>
      <c r="BT75" s="380"/>
      <c r="BU75" s="380"/>
      <c r="BV75" s="380"/>
      <c r="BW75" s="380"/>
      <c r="BX75" s="380">
        <v>2.2999999999999998</v>
      </c>
      <c r="BY75" s="380"/>
      <c r="BZ75" s="380"/>
      <c r="CA75" s="380"/>
      <c r="CB75" s="380"/>
      <c r="CC75" s="380"/>
      <c r="CD75" s="380"/>
      <c r="CE75" s="380"/>
      <c r="CF75" s="380">
        <v>2.2000000000000002</v>
      </c>
      <c r="CG75" s="380"/>
      <c r="CH75" s="380"/>
      <c r="CI75" s="380"/>
      <c r="CJ75" s="380"/>
      <c r="CK75" s="380"/>
      <c r="CL75" s="380"/>
      <c r="CM75" s="380"/>
      <c r="CN75" s="380">
        <v>2.2000000000000002</v>
      </c>
      <c r="CO75" s="380"/>
      <c r="CP75" s="380"/>
      <c r="CQ75" s="380"/>
      <c r="CR75" s="380"/>
      <c r="CS75" s="380"/>
      <c r="CT75" s="380"/>
      <c r="CU75" s="380"/>
      <c r="CV75" s="380">
        <v>2.5</v>
      </c>
      <c r="CW75" s="380"/>
      <c r="CX75" s="380"/>
      <c r="CY75" s="380"/>
      <c r="CZ75" s="380"/>
      <c r="DA75" s="380"/>
      <c r="DB75" s="380"/>
      <c r="DC75" s="380"/>
    </row>
    <row r="76" spans="2:107" ht="13.2" x14ac:dyDescent="0.2">
      <c r="B76" s="247"/>
      <c r="G76" s="395"/>
      <c r="H76" s="395"/>
      <c r="I76" s="378"/>
      <c r="J76" s="378"/>
      <c r="K76" s="385"/>
      <c r="L76" s="385"/>
      <c r="M76" s="385"/>
      <c r="N76" s="385"/>
      <c r="AM76" s="360"/>
      <c r="AN76" s="383"/>
      <c r="AO76" s="383"/>
      <c r="AP76" s="383"/>
      <c r="AQ76" s="383"/>
      <c r="AR76" s="383"/>
      <c r="AS76" s="383"/>
      <c r="AT76" s="383"/>
      <c r="AU76" s="383"/>
      <c r="AV76" s="383"/>
      <c r="AW76" s="383"/>
      <c r="AX76" s="383"/>
      <c r="AY76" s="383"/>
      <c r="AZ76" s="383"/>
      <c r="BA76" s="383"/>
      <c r="BB76" s="383"/>
      <c r="BC76" s="383"/>
      <c r="BD76" s="383"/>
      <c r="BE76" s="383"/>
      <c r="BF76" s="383"/>
      <c r="BG76" s="383"/>
      <c r="BH76" s="383"/>
      <c r="BI76" s="383"/>
      <c r="BJ76" s="383"/>
      <c r="BK76" s="383"/>
      <c r="BL76" s="383"/>
      <c r="BM76" s="383"/>
      <c r="BN76" s="383"/>
      <c r="BO76" s="383"/>
      <c r="BP76" s="380"/>
      <c r="BQ76" s="380"/>
      <c r="BR76" s="380"/>
      <c r="BS76" s="380"/>
      <c r="BT76" s="380"/>
      <c r="BU76" s="380"/>
      <c r="BV76" s="380"/>
      <c r="BW76" s="380"/>
      <c r="BX76" s="380"/>
      <c r="BY76" s="380"/>
      <c r="BZ76" s="380"/>
      <c r="CA76" s="380"/>
      <c r="CB76" s="380"/>
      <c r="CC76" s="380"/>
      <c r="CD76" s="380"/>
      <c r="CE76" s="380"/>
      <c r="CF76" s="380"/>
      <c r="CG76" s="380"/>
      <c r="CH76" s="380"/>
      <c r="CI76" s="380"/>
      <c r="CJ76" s="380"/>
      <c r="CK76" s="380"/>
      <c r="CL76" s="380"/>
      <c r="CM76" s="380"/>
      <c r="CN76" s="380"/>
      <c r="CO76" s="380"/>
      <c r="CP76" s="380"/>
      <c r="CQ76" s="380"/>
      <c r="CR76" s="380"/>
      <c r="CS76" s="380"/>
      <c r="CT76" s="380"/>
      <c r="CU76" s="380"/>
      <c r="CV76" s="380"/>
      <c r="CW76" s="380"/>
      <c r="CX76" s="380"/>
      <c r="CY76" s="380"/>
      <c r="CZ76" s="380"/>
      <c r="DA76" s="380"/>
      <c r="DB76" s="380"/>
      <c r="DC76" s="380"/>
    </row>
    <row r="77" spans="2:107" ht="13.2" x14ac:dyDescent="0.2">
      <c r="B77" s="247"/>
      <c r="G77" s="378"/>
      <c r="H77" s="378"/>
      <c r="I77" s="378"/>
      <c r="J77" s="378"/>
      <c r="K77" s="379"/>
      <c r="L77" s="379"/>
      <c r="M77" s="379"/>
      <c r="N77" s="379"/>
      <c r="AN77" s="384" t="s">
        <v>566</v>
      </c>
      <c r="AO77" s="384"/>
      <c r="AP77" s="384"/>
      <c r="AQ77" s="384"/>
      <c r="AR77" s="384"/>
      <c r="AS77" s="384"/>
      <c r="AT77" s="384"/>
      <c r="AU77" s="384"/>
      <c r="AV77" s="384"/>
      <c r="AW77" s="384"/>
      <c r="AX77" s="384"/>
      <c r="AY77" s="384"/>
      <c r="AZ77" s="384"/>
      <c r="BA77" s="384"/>
      <c r="BB77" s="383" t="s">
        <v>564</v>
      </c>
      <c r="BC77" s="383"/>
      <c r="BD77" s="383"/>
      <c r="BE77" s="383"/>
      <c r="BF77" s="383"/>
      <c r="BG77" s="383"/>
      <c r="BH77" s="383"/>
      <c r="BI77" s="383"/>
      <c r="BJ77" s="383"/>
      <c r="BK77" s="383"/>
      <c r="BL77" s="383"/>
      <c r="BM77" s="383"/>
      <c r="BN77" s="383"/>
      <c r="BO77" s="383"/>
      <c r="BP77" s="380">
        <v>25.1</v>
      </c>
      <c r="BQ77" s="380"/>
      <c r="BR77" s="380"/>
      <c r="BS77" s="380"/>
      <c r="BT77" s="380"/>
      <c r="BU77" s="380"/>
      <c r="BV77" s="380"/>
      <c r="BW77" s="380"/>
      <c r="BX77" s="380">
        <v>18</v>
      </c>
      <c r="BY77" s="380"/>
      <c r="BZ77" s="380"/>
      <c r="CA77" s="380"/>
      <c r="CB77" s="380"/>
      <c r="CC77" s="380"/>
      <c r="CD77" s="380"/>
      <c r="CE77" s="380"/>
      <c r="CF77" s="380">
        <v>12.7</v>
      </c>
      <c r="CG77" s="380"/>
      <c r="CH77" s="380"/>
      <c r="CI77" s="380"/>
      <c r="CJ77" s="380"/>
      <c r="CK77" s="380"/>
      <c r="CL77" s="380"/>
      <c r="CM77" s="380"/>
      <c r="CN77" s="380">
        <v>10</v>
      </c>
      <c r="CO77" s="380"/>
      <c r="CP77" s="380"/>
      <c r="CQ77" s="380"/>
      <c r="CR77" s="380"/>
      <c r="CS77" s="380"/>
      <c r="CT77" s="380"/>
      <c r="CU77" s="380"/>
      <c r="CV77" s="380">
        <v>6</v>
      </c>
      <c r="CW77" s="380"/>
      <c r="CX77" s="380"/>
      <c r="CY77" s="380"/>
      <c r="CZ77" s="380"/>
      <c r="DA77" s="380"/>
      <c r="DB77" s="380"/>
      <c r="DC77" s="380"/>
    </row>
    <row r="78" spans="2:107" ht="13.2" x14ac:dyDescent="0.2">
      <c r="B78" s="247"/>
      <c r="G78" s="378"/>
      <c r="H78" s="378"/>
      <c r="I78" s="378"/>
      <c r="J78" s="378"/>
      <c r="K78" s="379"/>
      <c r="L78" s="379"/>
      <c r="M78" s="379"/>
      <c r="N78" s="379"/>
      <c r="AN78" s="384"/>
      <c r="AO78" s="384"/>
      <c r="AP78" s="384"/>
      <c r="AQ78" s="384"/>
      <c r="AR78" s="384"/>
      <c r="AS78" s="384"/>
      <c r="AT78" s="384"/>
      <c r="AU78" s="384"/>
      <c r="AV78" s="384"/>
      <c r="AW78" s="384"/>
      <c r="AX78" s="384"/>
      <c r="AY78" s="384"/>
      <c r="AZ78" s="384"/>
      <c r="BA78" s="384"/>
      <c r="BB78" s="383"/>
      <c r="BC78" s="383"/>
      <c r="BD78" s="383"/>
      <c r="BE78" s="383"/>
      <c r="BF78" s="383"/>
      <c r="BG78" s="383"/>
      <c r="BH78" s="383"/>
      <c r="BI78" s="383"/>
      <c r="BJ78" s="383"/>
      <c r="BK78" s="383"/>
      <c r="BL78" s="383"/>
      <c r="BM78" s="383"/>
      <c r="BN78" s="383"/>
      <c r="BO78" s="383"/>
      <c r="BP78" s="380"/>
      <c r="BQ78" s="380"/>
      <c r="BR78" s="380"/>
      <c r="BS78" s="380"/>
      <c r="BT78" s="380"/>
      <c r="BU78" s="380"/>
      <c r="BV78" s="380"/>
      <c r="BW78" s="380"/>
      <c r="BX78" s="380"/>
      <c r="BY78" s="380"/>
      <c r="BZ78" s="380"/>
      <c r="CA78" s="380"/>
      <c r="CB78" s="380"/>
      <c r="CC78" s="380"/>
      <c r="CD78" s="380"/>
      <c r="CE78" s="380"/>
      <c r="CF78" s="380"/>
      <c r="CG78" s="380"/>
      <c r="CH78" s="380"/>
      <c r="CI78" s="380"/>
      <c r="CJ78" s="380"/>
      <c r="CK78" s="380"/>
      <c r="CL78" s="380"/>
      <c r="CM78" s="380"/>
      <c r="CN78" s="380"/>
      <c r="CO78" s="380"/>
      <c r="CP78" s="380"/>
      <c r="CQ78" s="380"/>
      <c r="CR78" s="380"/>
      <c r="CS78" s="380"/>
      <c r="CT78" s="380"/>
      <c r="CU78" s="380"/>
      <c r="CV78" s="380"/>
      <c r="CW78" s="380"/>
      <c r="CX78" s="380"/>
      <c r="CY78" s="380"/>
      <c r="CZ78" s="380"/>
      <c r="DA78" s="380"/>
      <c r="DB78" s="380"/>
      <c r="DC78" s="380"/>
    </row>
    <row r="79" spans="2:107" ht="13.2" x14ac:dyDescent="0.2">
      <c r="B79" s="247"/>
      <c r="G79" s="378"/>
      <c r="H79" s="378"/>
      <c r="I79" s="381"/>
      <c r="J79" s="381"/>
      <c r="K79" s="382"/>
      <c r="L79" s="382"/>
      <c r="M79" s="382"/>
      <c r="N79" s="382"/>
      <c r="AN79" s="384"/>
      <c r="AO79" s="384"/>
      <c r="AP79" s="384"/>
      <c r="AQ79" s="384"/>
      <c r="AR79" s="384"/>
      <c r="AS79" s="384"/>
      <c r="AT79" s="384"/>
      <c r="AU79" s="384"/>
      <c r="AV79" s="384"/>
      <c r="AW79" s="384"/>
      <c r="AX79" s="384"/>
      <c r="AY79" s="384"/>
      <c r="AZ79" s="384"/>
      <c r="BA79" s="384"/>
      <c r="BB79" s="383" t="s">
        <v>568</v>
      </c>
      <c r="BC79" s="383"/>
      <c r="BD79" s="383"/>
      <c r="BE79" s="383"/>
      <c r="BF79" s="383"/>
      <c r="BG79" s="383"/>
      <c r="BH79" s="383"/>
      <c r="BI79" s="383"/>
      <c r="BJ79" s="383"/>
      <c r="BK79" s="383"/>
      <c r="BL79" s="383"/>
      <c r="BM79" s="383"/>
      <c r="BN79" s="383"/>
      <c r="BO79" s="383"/>
      <c r="BP79" s="380">
        <v>6.4</v>
      </c>
      <c r="BQ79" s="380"/>
      <c r="BR79" s="380"/>
      <c r="BS79" s="380"/>
      <c r="BT79" s="380"/>
      <c r="BU79" s="380"/>
      <c r="BV79" s="380"/>
      <c r="BW79" s="380"/>
      <c r="BX79" s="380">
        <v>6.6</v>
      </c>
      <c r="BY79" s="380"/>
      <c r="BZ79" s="380"/>
      <c r="CA79" s="380"/>
      <c r="CB79" s="380"/>
      <c r="CC79" s="380"/>
      <c r="CD79" s="380"/>
      <c r="CE79" s="380"/>
      <c r="CF79" s="380">
        <v>6.6</v>
      </c>
      <c r="CG79" s="380"/>
      <c r="CH79" s="380"/>
      <c r="CI79" s="380"/>
      <c r="CJ79" s="380"/>
      <c r="CK79" s="380"/>
      <c r="CL79" s="380"/>
      <c r="CM79" s="380"/>
      <c r="CN79" s="380">
        <v>6.7</v>
      </c>
      <c r="CO79" s="380"/>
      <c r="CP79" s="380"/>
      <c r="CQ79" s="380"/>
      <c r="CR79" s="380"/>
      <c r="CS79" s="380"/>
      <c r="CT79" s="380"/>
      <c r="CU79" s="380"/>
      <c r="CV79" s="380">
        <v>6.5</v>
      </c>
      <c r="CW79" s="380"/>
      <c r="CX79" s="380"/>
      <c r="CY79" s="380"/>
      <c r="CZ79" s="380"/>
      <c r="DA79" s="380"/>
      <c r="DB79" s="380"/>
      <c r="DC79" s="380"/>
    </row>
    <row r="80" spans="2:107" ht="13.2" x14ac:dyDescent="0.2">
      <c r="B80" s="247"/>
      <c r="G80" s="378"/>
      <c r="H80" s="378"/>
      <c r="I80" s="381"/>
      <c r="J80" s="381"/>
      <c r="K80" s="382"/>
      <c r="L80" s="382"/>
      <c r="M80" s="382"/>
      <c r="N80" s="382"/>
      <c r="AN80" s="384"/>
      <c r="AO80" s="384"/>
      <c r="AP80" s="384"/>
      <c r="AQ80" s="384"/>
      <c r="AR80" s="384"/>
      <c r="AS80" s="384"/>
      <c r="AT80" s="384"/>
      <c r="AU80" s="384"/>
      <c r="AV80" s="384"/>
      <c r="AW80" s="384"/>
      <c r="AX80" s="384"/>
      <c r="AY80" s="384"/>
      <c r="AZ80" s="384"/>
      <c r="BA80" s="384"/>
      <c r="BB80" s="383"/>
      <c r="BC80" s="383"/>
      <c r="BD80" s="383"/>
      <c r="BE80" s="383"/>
      <c r="BF80" s="383"/>
      <c r="BG80" s="383"/>
      <c r="BH80" s="383"/>
      <c r="BI80" s="383"/>
      <c r="BJ80" s="383"/>
      <c r="BK80" s="383"/>
      <c r="BL80" s="383"/>
      <c r="BM80" s="383"/>
      <c r="BN80" s="383"/>
      <c r="BO80" s="383"/>
      <c r="BP80" s="380"/>
      <c r="BQ80" s="380"/>
      <c r="BR80" s="380"/>
      <c r="BS80" s="380"/>
      <c r="BT80" s="380"/>
      <c r="BU80" s="380"/>
      <c r="BV80" s="380"/>
      <c r="BW80" s="380"/>
      <c r="BX80" s="380"/>
      <c r="BY80" s="380"/>
      <c r="BZ80" s="380"/>
      <c r="CA80" s="380"/>
      <c r="CB80" s="380"/>
      <c r="CC80" s="380"/>
      <c r="CD80" s="380"/>
      <c r="CE80" s="380"/>
      <c r="CF80" s="380"/>
      <c r="CG80" s="380"/>
      <c r="CH80" s="380"/>
      <c r="CI80" s="380"/>
      <c r="CJ80" s="380"/>
      <c r="CK80" s="380"/>
      <c r="CL80" s="380"/>
      <c r="CM80" s="380"/>
      <c r="CN80" s="380"/>
      <c r="CO80" s="380"/>
      <c r="CP80" s="380"/>
      <c r="CQ80" s="380"/>
      <c r="CR80" s="380"/>
      <c r="CS80" s="380"/>
      <c r="CT80" s="380"/>
      <c r="CU80" s="380"/>
      <c r="CV80" s="380"/>
      <c r="CW80" s="380"/>
      <c r="CX80" s="380"/>
      <c r="CY80" s="380"/>
      <c r="CZ80" s="380"/>
      <c r="DA80" s="380"/>
      <c r="DB80" s="380"/>
      <c r="DC80" s="380"/>
    </row>
    <row r="81" spans="2:109" ht="13.2" x14ac:dyDescent="0.2">
      <c r="B81" s="247"/>
    </row>
    <row r="82" spans="2:109" ht="16.2" x14ac:dyDescent="0.2">
      <c r="B82" s="247"/>
      <c r="K82" s="377"/>
      <c r="L82" s="377"/>
      <c r="M82" s="377"/>
      <c r="N82" s="377"/>
      <c r="AQ82" s="377"/>
      <c r="AR82" s="377"/>
      <c r="AS82" s="377"/>
      <c r="AT82" s="377"/>
      <c r="BC82" s="377"/>
      <c r="BD82" s="377"/>
      <c r="BE82" s="377"/>
      <c r="BF82" s="377"/>
      <c r="BO82" s="377"/>
      <c r="BP82" s="377"/>
      <c r="BQ82" s="377"/>
      <c r="BR82" s="377"/>
      <c r="CA82" s="377"/>
      <c r="CB82" s="377"/>
      <c r="CC82" s="377"/>
      <c r="CD82" s="377"/>
      <c r="CM82" s="377"/>
      <c r="CN82" s="377"/>
      <c r="CO82" s="377"/>
      <c r="CP82" s="377"/>
      <c r="CY82" s="377"/>
      <c r="CZ82" s="377"/>
      <c r="DA82" s="377"/>
      <c r="DB82" s="377"/>
      <c r="DC82" s="377"/>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fed35KcqMs0Qb7R8mVNKdS1WCuJHmlRGyMNJ53bRIhDXsnO2Qg/qplHBXRzl/rYV1wWKdNxrwlABEjSHMyV9rQ==" saltValue="psnQeB/gHGxVO4bUQB/MK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6B8B1-169C-43A1-A672-0051541E461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MEIEDP+8tUOndmvegbwoOJ9t074YyxUSKKoIpotuhK483getFziFOwNzeeqHqOniOEJZZUxyUfFJWKuGunSpCg==" saltValue="GubK1ZjmDL9mtxHx/ZWbFQ==" spinCount="100000" sheet="1" objects="1" scenarios="1"/>
  <dataConsolidate/>
  <phoneticPr fontId="2"/>
  <printOptions horizontalCentered="1" verticalCentered="1"/>
  <pageMargins left="0" right="0" top="0.19685039370078741" bottom="0" header="0.39370078740157483" footer="0"/>
  <pageSetup paperSize="9" scale="37"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C661F-DFF4-4B4E-97CA-13991A03FD5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Jyi8goXQA748YsG3+tU7bmy0t3q6G8LPTQlz4Be47uxw8My9Ju6OYwfn+wSAL6MujVa53x3HqaBT2UnjeVQ3hQ==" saltValue="IwNEfXFqfMJbBzyA2Ec2NA==" spinCount="100000" sheet="1" objects="1" scenarios="1"/>
  <dataConsolidate/>
  <phoneticPr fontId="2"/>
  <printOptions horizontalCentered="1" verticalCentered="1"/>
  <pageMargins left="0" right="0" top="0.19685039370078741" bottom="0" header="0.39370078740157483" footer="0"/>
  <pageSetup paperSize="9" scale="37"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59926</v>
      </c>
      <c r="E3" s="142"/>
      <c r="F3" s="143">
        <v>63812</v>
      </c>
      <c r="G3" s="144"/>
      <c r="H3" s="145"/>
    </row>
    <row r="4" spans="1:8" x14ac:dyDescent="0.2">
      <c r="A4" s="146"/>
      <c r="B4" s="147"/>
      <c r="C4" s="148"/>
      <c r="D4" s="149">
        <v>37066</v>
      </c>
      <c r="E4" s="150"/>
      <c r="F4" s="151">
        <v>33848</v>
      </c>
      <c r="G4" s="152"/>
      <c r="H4" s="153"/>
    </row>
    <row r="5" spans="1:8" x14ac:dyDescent="0.2">
      <c r="A5" s="134" t="s">
        <v>519</v>
      </c>
      <c r="B5" s="139"/>
      <c r="C5" s="140"/>
      <c r="D5" s="141">
        <v>82667</v>
      </c>
      <c r="E5" s="142"/>
      <c r="F5" s="143">
        <v>54225</v>
      </c>
      <c r="G5" s="144"/>
      <c r="H5" s="145"/>
    </row>
    <row r="6" spans="1:8" x14ac:dyDescent="0.2">
      <c r="A6" s="146"/>
      <c r="B6" s="147"/>
      <c r="C6" s="148"/>
      <c r="D6" s="149">
        <v>29137</v>
      </c>
      <c r="E6" s="150"/>
      <c r="F6" s="151">
        <v>27337</v>
      </c>
      <c r="G6" s="152"/>
      <c r="H6" s="153"/>
    </row>
    <row r="7" spans="1:8" x14ac:dyDescent="0.2">
      <c r="A7" s="134" t="s">
        <v>520</v>
      </c>
      <c r="B7" s="139"/>
      <c r="C7" s="140"/>
      <c r="D7" s="141">
        <v>71624</v>
      </c>
      <c r="E7" s="142"/>
      <c r="F7" s="143">
        <v>54016</v>
      </c>
      <c r="G7" s="144"/>
      <c r="H7" s="145"/>
    </row>
    <row r="8" spans="1:8" x14ac:dyDescent="0.2">
      <c r="A8" s="146"/>
      <c r="B8" s="147"/>
      <c r="C8" s="148"/>
      <c r="D8" s="149">
        <v>45897</v>
      </c>
      <c r="E8" s="150"/>
      <c r="F8" s="151">
        <v>28078</v>
      </c>
      <c r="G8" s="152"/>
      <c r="H8" s="153"/>
    </row>
    <row r="9" spans="1:8" x14ac:dyDescent="0.2">
      <c r="A9" s="134" t="s">
        <v>521</v>
      </c>
      <c r="B9" s="139"/>
      <c r="C9" s="140"/>
      <c r="D9" s="141">
        <v>52708</v>
      </c>
      <c r="E9" s="142"/>
      <c r="F9" s="143">
        <v>52786</v>
      </c>
      <c r="G9" s="144"/>
      <c r="H9" s="145"/>
    </row>
    <row r="10" spans="1:8" x14ac:dyDescent="0.2">
      <c r="A10" s="146"/>
      <c r="B10" s="147"/>
      <c r="C10" s="148"/>
      <c r="D10" s="149">
        <v>33987</v>
      </c>
      <c r="E10" s="150"/>
      <c r="F10" s="151">
        <v>28742</v>
      </c>
      <c r="G10" s="152"/>
      <c r="H10" s="153"/>
    </row>
    <row r="11" spans="1:8" x14ac:dyDescent="0.2">
      <c r="A11" s="134" t="s">
        <v>522</v>
      </c>
      <c r="B11" s="139"/>
      <c r="C11" s="140"/>
      <c r="D11" s="141">
        <v>76868</v>
      </c>
      <c r="E11" s="142"/>
      <c r="F11" s="143">
        <v>58465</v>
      </c>
      <c r="G11" s="144"/>
      <c r="H11" s="145"/>
    </row>
    <row r="12" spans="1:8" x14ac:dyDescent="0.2">
      <c r="A12" s="146"/>
      <c r="B12" s="147"/>
      <c r="C12" s="154"/>
      <c r="D12" s="149">
        <v>56012</v>
      </c>
      <c r="E12" s="150"/>
      <c r="F12" s="151">
        <v>34452</v>
      </c>
      <c r="G12" s="152"/>
      <c r="H12" s="153"/>
    </row>
    <row r="13" spans="1:8" x14ac:dyDescent="0.2">
      <c r="A13" s="134"/>
      <c r="B13" s="139"/>
      <c r="C13" s="140"/>
      <c r="D13" s="141">
        <v>68759</v>
      </c>
      <c r="E13" s="142"/>
      <c r="F13" s="143">
        <v>56661</v>
      </c>
      <c r="G13" s="155"/>
      <c r="H13" s="145"/>
    </row>
    <row r="14" spans="1:8" x14ac:dyDescent="0.2">
      <c r="A14" s="146"/>
      <c r="B14" s="147"/>
      <c r="C14" s="148"/>
      <c r="D14" s="149">
        <v>40420</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13.61</v>
      </c>
      <c r="C19" s="156">
        <f>ROUND(VALUE(SUBSTITUTE(実質収支比率等に係る経年分析!G$48,"▲","-")),2)</f>
        <v>14.58</v>
      </c>
      <c r="D19" s="156">
        <f>ROUND(VALUE(SUBSTITUTE(実質収支比率等に係る経年分析!H$48,"▲","-")),2)</f>
        <v>14.57</v>
      </c>
      <c r="E19" s="156">
        <f>ROUND(VALUE(SUBSTITUTE(実質収支比率等に係る経年分析!I$48,"▲","-")),2)</f>
        <v>10.4</v>
      </c>
      <c r="F19" s="156">
        <f>ROUND(VALUE(SUBSTITUTE(実質収支比率等に係る経年分析!J$48,"▲","-")),2)</f>
        <v>13.51</v>
      </c>
    </row>
    <row r="20" spans="1:11" x14ac:dyDescent="0.2">
      <c r="A20" s="156" t="s">
        <v>53</v>
      </c>
      <c r="B20" s="156">
        <f>ROUND(VALUE(SUBSTITUTE(実質収支比率等に係る経年分析!F$47,"▲","-")),2)</f>
        <v>44.1</v>
      </c>
      <c r="C20" s="156">
        <f>ROUND(VALUE(SUBSTITUTE(実質収支比率等に係る経年分析!G$47,"▲","-")),2)</f>
        <v>41.9</v>
      </c>
      <c r="D20" s="156">
        <f>ROUND(VALUE(SUBSTITUTE(実質収支比率等に係る経年分析!H$47,"▲","-")),2)</f>
        <v>49.71</v>
      </c>
      <c r="E20" s="156">
        <f>ROUND(VALUE(SUBSTITUTE(実質収支比率等に係る経年分析!I$47,"▲","-")),2)</f>
        <v>40.130000000000003</v>
      </c>
      <c r="F20" s="156">
        <f>ROUND(VALUE(SUBSTITUTE(実質収支比率等に係る経年分析!J$47,"▲","-")),2)</f>
        <v>37.89</v>
      </c>
    </row>
    <row r="21" spans="1:11" x14ac:dyDescent="0.2">
      <c r="A21" s="156" t="s">
        <v>54</v>
      </c>
      <c r="B21" s="156">
        <f>IF(ISNUMBER(VALUE(SUBSTITUTE(実質収支比率等に係る経年分析!F$49,"▲","-"))),ROUND(VALUE(SUBSTITUTE(実質収支比率等に係る経年分析!F$49,"▲","-")),2),NA())</f>
        <v>2.39</v>
      </c>
      <c r="C21" s="156">
        <f>IF(ISNUMBER(VALUE(SUBSTITUTE(実質収支比率等に係る経年分析!G$49,"▲","-"))),ROUND(VALUE(SUBSTITUTE(実質収支比率等に係る経年分析!G$49,"▲","-")),2),NA())</f>
        <v>-6.42</v>
      </c>
      <c r="D21" s="156">
        <f>IF(ISNUMBER(VALUE(SUBSTITUTE(実質収支比率等に係る経年分析!H$49,"▲","-"))),ROUND(VALUE(SUBSTITUTE(実質収支比率等に係る経年分析!H$49,"▲","-")),2),NA())</f>
        <v>4.8099999999999996</v>
      </c>
      <c r="E21" s="156">
        <f>IF(ISNUMBER(VALUE(SUBSTITUTE(実質収支比率等に係る経年分析!I$49,"▲","-"))),ROUND(VALUE(SUBSTITUTE(実質収支比率等に係る経年分析!I$49,"▲","-")),2),NA())</f>
        <v>-2.2000000000000002</v>
      </c>
      <c r="F21" s="156">
        <f>IF(ISNUMBER(VALUE(SUBSTITUTE(実質収支比率等に係る経年分析!J$49,"▲","-"))),ROUND(VALUE(SUBSTITUTE(実質収支比率等に係る経年分析!J$49,"▲","-")),2),NA())</f>
        <v>0.39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7.0000000000000007E-2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0.56000000000000005</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1.1599999999999999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0.94</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2.17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2.38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3.01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2.4700000000000002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2.48</v>
      </c>
    </row>
    <row r="35" spans="1:16" x14ac:dyDescent="0.2">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3.81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5.93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7.81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5.34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13.61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14.57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14.56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1408</v>
      </c>
      <c r="E42" s="158"/>
      <c r="F42" s="158"/>
      <c r="G42" s="158">
        <f>'実質公債費比率（分子）の構造'!L$52</f>
        <v>1332</v>
      </c>
      <c r="H42" s="158"/>
      <c r="I42" s="158"/>
      <c r="J42" s="158">
        <f>'実質公債費比率（分子）の構造'!M$52</f>
        <v>1186</v>
      </c>
      <c r="K42" s="158"/>
      <c r="L42" s="158"/>
      <c r="M42" s="158">
        <f>'実質公債費比率（分子）の構造'!N$52</f>
        <v>1149</v>
      </c>
      <c r="N42" s="158"/>
      <c r="O42" s="158"/>
      <c r="P42" s="158">
        <f>'実質公債費比率（分子）の構造'!O$52</f>
        <v>1064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20</v>
      </c>
      <c r="C44" s="158"/>
      <c r="D44" s="158"/>
      <c r="E44" s="158">
        <f>'実質公債費比率（分子）の構造'!L$50</f>
        <v>20</v>
      </c>
      <c r="F44" s="158"/>
      <c r="G44" s="158"/>
      <c r="H44" s="158">
        <f>'実質公債費比率（分子）の構造'!M$50</f>
        <v>20</v>
      </c>
      <c r="I44" s="158"/>
      <c r="J44" s="158"/>
      <c r="K44" s="158">
        <f>'実質公債費比率（分子）の構造'!N$50</f>
        <v>20</v>
      </c>
      <c r="L44" s="158"/>
      <c r="M44" s="158"/>
      <c r="N44" s="158">
        <f>'実質公債費比率（分子）の構造'!O$50</f>
        <v>20</v>
      </c>
      <c r="O44" s="158"/>
      <c r="P44" s="158"/>
    </row>
    <row r="45" spans="1:16" x14ac:dyDescent="0.2">
      <c r="A45" s="158" t="s">
        <v>63</v>
      </c>
      <c r="B45" s="158">
        <f>'実質公債費比率（分子）の構造'!K$49</f>
        <v>81</v>
      </c>
      <c r="C45" s="158"/>
      <c r="D45" s="158"/>
      <c r="E45" s="158">
        <f>'実質公債費比率（分子）の構造'!L$49</f>
        <v>34</v>
      </c>
      <c r="F45" s="158"/>
      <c r="G45" s="158"/>
      <c r="H45" s="158">
        <f>'実質公債費比率（分子）の構造'!M$49</f>
        <v>35</v>
      </c>
      <c r="I45" s="158"/>
      <c r="J45" s="158"/>
      <c r="K45" s="158">
        <f>'実質公債費比率（分子）の構造'!N$49</f>
        <v>51</v>
      </c>
      <c r="L45" s="158"/>
      <c r="M45" s="158"/>
      <c r="N45" s="158">
        <f>'実質公債費比率（分子）の構造'!O$49</f>
        <v>54</v>
      </c>
      <c r="O45" s="158"/>
      <c r="P45" s="158"/>
    </row>
    <row r="46" spans="1:16" x14ac:dyDescent="0.2">
      <c r="A46" s="158" t="s">
        <v>64</v>
      </c>
      <c r="B46" s="158">
        <f>'実質公債費比率（分子）の構造'!K$48</f>
        <v>805</v>
      </c>
      <c r="C46" s="158"/>
      <c r="D46" s="158"/>
      <c r="E46" s="158">
        <f>'実質公債費比率（分子）の構造'!L$48</f>
        <v>689</v>
      </c>
      <c r="F46" s="158"/>
      <c r="G46" s="158"/>
      <c r="H46" s="158">
        <f>'実質公債費比率（分子）の構造'!M$48</f>
        <v>715</v>
      </c>
      <c r="I46" s="158"/>
      <c r="J46" s="158"/>
      <c r="K46" s="158">
        <f>'実質公債費比率（分子）の構造'!N$48</f>
        <v>740</v>
      </c>
      <c r="L46" s="158"/>
      <c r="M46" s="158"/>
      <c r="N46" s="158">
        <f>'実質公債費比率（分子）の構造'!O$48</f>
        <v>692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906</v>
      </c>
      <c r="C49" s="158"/>
      <c r="D49" s="158"/>
      <c r="E49" s="158">
        <f>'実質公債費比率（分子）の構造'!L$45</f>
        <v>828</v>
      </c>
      <c r="F49" s="158"/>
      <c r="G49" s="158"/>
      <c r="H49" s="158">
        <f>'実質公債費比率（分子）の構造'!M$45</f>
        <v>798</v>
      </c>
      <c r="I49" s="158"/>
      <c r="J49" s="158"/>
      <c r="K49" s="158">
        <f>'実質公債費比率（分子）の構造'!N$45</f>
        <v>780</v>
      </c>
      <c r="L49" s="158"/>
      <c r="M49" s="158"/>
      <c r="N49" s="158">
        <f>'実質公債費比率（分子）の構造'!O$45</f>
        <v>749</v>
      </c>
      <c r="O49" s="158"/>
      <c r="P49" s="158"/>
    </row>
    <row r="50" spans="1:16" x14ac:dyDescent="0.2">
      <c r="A50" s="158" t="s">
        <v>67</v>
      </c>
      <c r="B50" s="158" t="e">
        <f>NA()</f>
        <v>#N/A</v>
      </c>
      <c r="C50" s="158">
        <f>IF(ISNUMBER('実質公債費比率（分子）の構造'!K$53),'実質公債費比率（分子）の構造'!K$53,NA())</f>
        <v>404</v>
      </c>
      <c r="D50" s="158" t="e">
        <f>NA()</f>
        <v>#N/A</v>
      </c>
      <c r="E50" s="158" t="e">
        <f>NA()</f>
        <v>#N/A</v>
      </c>
      <c r="F50" s="158">
        <f>IF(ISNUMBER('実質公債費比率（分子）の構造'!L$53),'実質公債費比率（分子）の構造'!L$53,NA())</f>
        <v>239</v>
      </c>
      <c r="G50" s="158" t="e">
        <f>NA()</f>
        <v>#N/A</v>
      </c>
      <c r="H50" s="158" t="e">
        <f>NA()</f>
        <v>#N/A</v>
      </c>
      <c r="I50" s="158">
        <f>IF(ISNUMBER('実質公債費比率（分子）の構造'!M$53),'実質公債費比率（分子）の構造'!M$53,NA())</f>
        <v>382</v>
      </c>
      <c r="J50" s="158" t="e">
        <f>NA()</f>
        <v>#N/A</v>
      </c>
      <c r="K50" s="158" t="e">
        <f>NA()</f>
        <v>#N/A</v>
      </c>
      <c r="L50" s="158">
        <f>IF(ISNUMBER('実質公債費比率（分子）の構造'!N$53),'実質公債費比率（分子）の構造'!N$53,NA())</f>
        <v>442</v>
      </c>
      <c r="M50" s="158" t="e">
        <f>NA()</f>
        <v>#N/A</v>
      </c>
      <c r="N50" s="158" t="e">
        <f>NA()</f>
        <v>#N/A</v>
      </c>
      <c r="O50" s="158">
        <f>IF(ISNUMBER('実質公債費比率（分子）の構造'!O$53),'実質公債費比率（分子）の構造'!O$53,NA())</f>
        <v>451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7204</v>
      </c>
      <c r="E56" s="157"/>
      <c r="F56" s="157"/>
      <c r="G56" s="157">
        <f>'将来負担比率（分子）の構造'!J$52</f>
        <v>6761</v>
      </c>
      <c r="H56" s="157"/>
      <c r="I56" s="157"/>
      <c r="J56" s="157">
        <f>'将来負担比率（分子）の構造'!K$52</f>
        <v>5996</v>
      </c>
      <c r="K56" s="157"/>
      <c r="L56" s="157"/>
      <c r="M56" s="157">
        <f>'将来負担比率（分子）の構造'!L$52</f>
        <v>5548</v>
      </c>
      <c r="N56" s="157"/>
      <c r="O56" s="157"/>
      <c r="P56" s="157">
        <f>'将来負担比率（分子）の構造'!M$52</f>
        <v>5048</v>
      </c>
    </row>
    <row r="57" spans="1:16" x14ac:dyDescent="0.2">
      <c r="A57" s="157" t="s">
        <v>42</v>
      </c>
      <c r="B57" s="157"/>
      <c r="C57" s="157"/>
      <c r="D57" s="157">
        <f>'将来負担比率（分子）の構造'!I$51</f>
        <v>5518</v>
      </c>
      <c r="E57" s="157"/>
      <c r="F57" s="157"/>
      <c r="G57" s="157">
        <f>'将来負担比率（分子）の構造'!J$51</f>
        <v>5716</v>
      </c>
      <c r="H57" s="157"/>
      <c r="I57" s="157"/>
      <c r="J57" s="157">
        <f>'将来負担比率（分子）の構造'!K$51</f>
        <v>4961</v>
      </c>
      <c r="K57" s="157"/>
      <c r="L57" s="157"/>
      <c r="M57" s="157">
        <f>'将来負担比率（分子）の構造'!L$51</f>
        <v>4385</v>
      </c>
      <c r="N57" s="157"/>
      <c r="O57" s="157"/>
      <c r="P57" s="157">
        <f>'将来負担比率（分子）の構造'!M$51</f>
        <v>3838</v>
      </c>
    </row>
    <row r="58" spans="1:16" x14ac:dyDescent="0.2">
      <c r="A58" s="157" t="s">
        <v>41</v>
      </c>
      <c r="B58" s="157"/>
      <c r="C58" s="157"/>
      <c r="D58" s="157">
        <f>'将来負担比率（分子）の構造'!I$50</f>
        <v>20578</v>
      </c>
      <c r="E58" s="157"/>
      <c r="F58" s="157"/>
      <c r="G58" s="157">
        <f>'将来負担比率（分子）の構造'!J$50</f>
        <v>19536</v>
      </c>
      <c r="H58" s="157"/>
      <c r="I58" s="157"/>
      <c r="J58" s="157">
        <f>'将来負担比率（分子）の構造'!K$50</f>
        <v>20636</v>
      </c>
      <c r="K58" s="157"/>
      <c r="L58" s="157"/>
      <c r="M58" s="157">
        <f>'将来負担比率（分子）の構造'!L$50</f>
        <v>20560</v>
      </c>
      <c r="N58" s="157"/>
      <c r="O58" s="157"/>
      <c r="P58" s="157">
        <f>'将来負担比率（分子）の構造'!M$50</f>
        <v>20088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1355</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362</v>
      </c>
      <c r="C62" s="157"/>
      <c r="D62" s="157"/>
      <c r="E62" s="157">
        <f>'将来負担比率（分子）の構造'!J$45</f>
        <v>314</v>
      </c>
      <c r="F62" s="157"/>
      <c r="G62" s="157"/>
      <c r="H62" s="157">
        <f>'将来負担比率（分子）の構造'!K$45</f>
        <v>256</v>
      </c>
      <c r="I62" s="157"/>
      <c r="J62" s="157"/>
      <c r="K62" s="157">
        <f>'将来負担比率（分子）の構造'!L$45</f>
        <v>293</v>
      </c>
      <c r="L62" s="157"/>
      <c r="M62" s="157"/>
      <c r="N62" s="157">
        <f>'将来負担比率（分子）の構造'!M$45</f>
        <v>279</v>
      </c>
      <c r="O62" s="157"/>
      <c r="P62" s="157"/>
    </row>
    <row r="63" spans="1:16" x14ac:dyDescent="0.2">
      <c r="A63" s="157" t="s">
        <v>34</v>
      </c>
      <c r="B63" s="157">
        <f>'将来負担比率（分子）の構造'!I$44</f>
        <v>181</v>
      </c>
      <c r="C63" s="157"/>
      <c r="D63" s="157"/>
      <c r="E63" s="157">
        <f>'将来負担比率（分子）の構造'!J$44</f>
        <v>191</v>
      </c>
      <c r="F63" s="157"/>
      <c r="G63" s="157"/>
      <c r="H63" s="157">
        <f>'将来負担比率（分子）の構造'!K$44</f>
        <v>213</v>
      </c>
      <c r="I63" s="157"/>
      <c r="J63" s="157"/>
      <c r="K63" s="157">
        <f>'将来負担比率（分子）の構造'!L$44</f>
        <v>216</v>
      </c>
      <c r="L63" s="157"/>
      <c r="M63" s="157"/>
      <c r="N63" s="157">
        <f>'将来負担比率（分子）の構造'!M$44</f>
        <v>227</v>
      </c>
      <c r="O63" s="157"/>
      <c r="P63" s="157"/>
    </row>
    <row r="64" spans="1:16" x14ac:dyDescent="0.2">
      <c r="A64" s="157" t="s">
        <v>33</v>
      </c>
      <c r="B64" s="157">
        <f>'将来負担比率（分子）の構造'!I$43</f>
        <v>6219</v>
      </c>
      <c r="C64" s="157"/>
      <c r="D64" s="157"/>
      <c r="E64" s="157">
        <f>'将来負担比率（分子）の構造'!J$43</f>
        <v>6123</v>
      </c>
      <c r="F64" s="157"/>
      <c r="G64" s="157"/>
      <c r="H64" s="157">
        <f>'将来負担比率（分子）の構造'!K$43</f>
        <v>5503</v>
      </c>
      <c r="I64" s="157"/>
      <c r="J64" s="157"/>
      <c r="K64" s="157">
        <f>'将来負担比率（分子）の構造'!L$43</f>
        <v>5734</v>
      </c>
      <c r="L64" s="157"/>
      <c r="M64" s="157"/>
      <c r="N64" s="157">
        <f>'将来負担比率（分子）の構造'!M$43</f>
        <v>5458</v>
      </c>
      <c r="O64" s="157"/>
      <c r="P64" s="157"/>
    </row>
    <row r="65" spans="1:16" x14ac:dyDescent="0.2">
      <c r="A65" s="157" t="s">
        <v>32</v>
      </c>
      <c r="B65" s="157">
        <f>'将来負担比率（分子）の構造'!I$42</f>
        <v>1035</v>
      </c>
      <c r="C65" s="157"/>
      <c r="D65" s="157"/>
      <c r="E65" s="157">
        <f>'将来負担比率（分子）の構造'!J$42</f>
        <v>1152</v>
      </c>
      <c r="F65" s="157"/>
      <c r="G65" s="157"/>
      <c r="H65" s="157">
        <f>'将来負担比率（分子）の構造'!K$42</f>
        <v>1026</v>
      </c>
      <c r="I65" s="157"/>
      <c r="J65" s="157"/>
      <c r="K65" s="157">
        <f>'将来負担比率（分子）の構造'!L$42</f>
        <v>850</v>
      </c>
      <c r="L65" s="157"/>
      <c r="M65" s="157"/>
      <c r="N65" s="157">
        <f>'将来負担比率（分子）の構造'!M$42</f>
        <v>939</v>
      </c>
      <c r="O65" s="157"/>
      <c r="P65" s="157"/>
    </row>
    <row r="66" spans="1:16" x14ac:dyDescent="0.2">
      <c r="A66" s="157" t="s">
        <v>31</v>
      </c>
      <c r="B66" s="157">
        <f>'将来負担比率（分子）の構造'!I$41</f>
        <v>6068</v>
      </c>
      <c r="C66" s="157"/>
      <c r="D66" s="157"/>
      <c r="E66" s="157">
        <f>'将来負担比率（分子）の構造'!J$41</f>
        <v>6509</v>
      </c>
      <c r="F66" s="157"/>
      <c r="G66" s="157"/>
      <c r="H66" s="157">
        <f>'将来負担比率（分子）の構造'!K$41</f>
        <v>6570</v>
      </c>
      <c r="I66" s="157"/>
      <c r="J66" s="157"/>
      <c r="K66" s="157">
        <f>'将来負担比率（分子）の構造'!L$41</f>
        <v>6105</v>
      </c>
      <c r="L66" s="157"/>
      <c r="M66" s="157"/>
      <c r="N66" s="157">
        <f>'将来負担比率（分子）の構造'!M$41</f>
        <v>6160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7656</v>
      </c>
      <c r="C72" s="161">
        <f>基金残高に係る経年分析!G55</f>
        <v>7535</v>
      </c>
      <c r="D72" s="161">
        <f>基金残高に係る経年分析!H55</f>
        <v>7047</v>
      </c>
    </row>
    <row r="73" spans="1:16" x14ac:dyDescent="0.2">
      <c r="A73" s="160" t="s">
        <v>74</v>
      </c>
      <c r="B73" s="161">
        <f>基金残高に係る経年分析!F56</f>
        <v>144</v>
      </c>
      <c r="C73" s="161">
        <f>基金残高に係る経年分析!G56</f>
        <v>145</v>
      </c>
      <c r="D73" s="161">
        <f>基金残高に係る経年分析!H56</f>
        <v>145</v>
      </c>
    </row>
    <row r="74" spans="1:16" x14ac:dyDescent="0.2">
      <c r="A74" s="160" t="s">
        <v>75</v>
      </c>
      <c r="B74" s="161">
        <f>基金残高に係る経年分析!F57</f>
        <v>11896</v>
      </c>
      <c r="C74" s="161">
        <f>基金残高に係る経年分析!G57</f>
        <v>11990</v>
      </c>
      <c r="D74" s="161">
        <f>基金残高に係る経年分析!H57</f>
        <v>12122</v>
      </c>
    </row>
  </sheetData>
  <sheetProtection algorithmName="SHA-512" hashValue="C05z1volwuqCuC/o3QjS1zZ8h0+ItJ6U8H7+ClXijF1o5zkYWRVUMYA2s816TFr7gSu+yKO7DqhekaNcrpZx8A==" saltValue="P9INtzPp7jqBJuXkD3qL3Q==" spinCount="100000" sheet="1" objects="1" scenarios="1"/>
  <phoneticPr fontId="2"/>
  <pageMargins left="0.78700000000000003" right="0.78700000000000003" top="0.98399999999999999" bottom="0.98399999999999999" header="0.51200000000000001" footer="0.51200000000000001"/>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2026-09-08T23:58:08Z</cp:lastPrinted>
  <dcterms:created xsi:type="dcterms:W3CDTF">2026-02-23T07:13:01Z</dcterms:created>
  <dcterms:modified xsi:type="dcterms:W3CDTF">2026-09-24T00:21:43Z</dcterms:modified>
  <cp:category/>
</cp:coreProperties>
</file>