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FBF6CA98-9776-4F4F-AA81-43102A90F97A}"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E43" i="10"/>
  <c r="AM43" i="10"/>
  <c r="U43" i="10"/>
  <c r="E43" i="10"/>
  <c r="C43" i="10"/>
  <c r="DG42" i="10"/>
  <c r="CQ42" i="10"/>
  <c r="CO42" i="10"/>
  <c r="BY42" i="10"/>
  <c r="BE42" i="10"/>
  <c r="AM42" i="10"/>
  <c r="U42" i="10"/>
  <c r="E42" i="10"/>
  <c r="C42" i="10"/>
  <c r="DG41" i="10"/>
  <c r="CQ41" i="10"/>
  <c r="CO41" i="10" s="1"/>
  <c r="BY41" i="10"/>
  <c r="BE41" i="10"/>
  <c r="AM41" i="10"/>
  <c r="U41" i="10"/>
  <c r="E41" i="10"/>
  <c r="C41" i="10"/>
  <c r="DG40" i="10"/>
  <c r="CQ40" i="10"/>
  <c r="CO40" i="10"/>
  <c r="BY40" i="10"/>
  <c r="BE40" i="10"/>
  <c r="AM40" i="10"/>
  <c r="U40" i="10"/>
  <c r="E40" i="10"/>
  <c r="C40" i="10"/>
  <c r="DG39" i="10"/>
  <c r="CQ39" i="10"/>
  <c r="CO39" i="10"/>
  <c r="BY39" i="10"/>
  <c r="BE39" i="10"/>
  <c r="AM39" i="10"/>
  <c r="U39" i="10"/>
  <c r="E39" i="10"/>
  <c r="C39" i="10"/>
  <c r="DG38" i="10"/>
  <c r="CQ38" i="10"/>
  <c r="CO38" i="10"/>
  <c r="BY38" i="10"/>
  <c r="BE38" i="10"/>
  <c r="AM38" i="10"/>
  <c r="U38" i="10"/>
  <c r="E38" i="10"/>
  <c r="C38" i="10" s="1"/>
  <c r="DG37" i="10"/>
  <c r="CQ37" i="10"/>
  <c r="CO37" i="10"/>
  <c r="BY37" i="10"/>
  <c r="BE37" i="10"/>
  <c r="AM37" i="10"/>
  <c r="U37" i="10"/>
  <c r="E37" i="10"/>
  <c r="C37" i="10"/>
  <c r="DG36" i="10"/>
  <c r="CQ36" i="10"/>
  <c r="CO36" i="10"/>
  <c r="BY36" i="10"/>
  <c r="BE36" i="10"/>
  <c r="AM36" i="10"/>
  <c r="W36" i="10"/>
  <c r="E36" i="10"/>
  <c r="C36" i="10"/>
  <c r="DG35" i="10"/>
  <c r="CQ35" i="10"/>
  <c r="CO35" i="10" s="1"/>
  <c r="BY35" i="10"/>
  <c r="BE35" i="10"/>
  <c r="AM35" i="10"/>
  <c r="W35" i="10"/>
  <c r="E35" i="10"/>
  <c r="DG34" i="10"/>
  <c r="CQ34" i="10"/>
  <c r="CO34" i="10" s="1"/>
  <c r="BY34" i="10"/>
  <c r="BE34" i="10"/>
  <c r="AO34" i="10"/>
  <c r="W34" i="10"/>
  <c r="E34" i="10"/>
  <c r="C34" i="10"/>
  <c r="C35" i="10" l="1"/>
  <c r="U34" i="10"/>
  <c r="U35" i="10" s="1"/>
  <c r="U36" i="10" s="1"/>
  <c r="AM34" i="10" l="1"/>
  <c r="BW34" i="10" s="1"/>
  <c r="BW35" i="10" s="1"/>
  <c r="BW36" i="10" s="1"/>
  <c r="BW37" i="10" s="1"/>
  <c r="BW38" i="10" s="1"/>
  <c r="BW39" i="10" s="1"/>
  <c r="BW40" i="10" s="1"/>
  <c r="BW41" i="10" s="1"/>
  <c r="BW42" i="10" s="1"/>
  <c r="BW43" i="10" s="1"/>
</calcChain>
</file>

<file path=xl/sharedStrings.xml><?xml version="1.0" encoding="utf-8"?>
<sst xmlns="http://schemas.openxmlformats.org/spreadsheetml/2006/main" count="1150" uniqueCount="577">
  <si>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</si>
  <si>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</si>
  <si>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</si>
  <si>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</si>
  <si>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</si>
  <si>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</si>
  <si>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</si>
  <si>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</si>
  <si>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</si>
  <si>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</si>
  <si>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</si>
  <si>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</si>
  <si>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</si>
  <si>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</si>
  <si>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</si>
  <si>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</si>
  <si>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</si>
  <si>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</si>
  <si>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</si>
  <si>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</si>
  <si>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</si>
  <si>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</si>
  <si>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</si>
  <si>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</si>
  <si>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</si>
  <si>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</si>
  <si>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</si>
  <si>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</si>
  <si>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</si>
  <si>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</si>
  <si>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</si>
  <si>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</si>
  <si>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</si>
  <si>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</si>
  <si>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</si>
  <si>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</si>
  <si>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</si>
  <si>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</si>
  <si>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</si>
  <si>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</si>
  <si>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</si>
  <si>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</si>
  <si>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</si>
  <si>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</si>
  <si>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</si>
  <si>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</si>
  <si>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</si>
  <si>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</si>
  <si>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</si>
  <si>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</si>
  <si>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</si>
  <si>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</si>
  <si>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</si>
  <si>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</si>
  <si>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</si>
  <si>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</si>
  <si>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</si>
  <si>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</si>
  <si>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</si>
  <si>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</si>
  <si>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</si>
  <si>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</si>
  <si>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</si>
  <si>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</si>
  <si>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</si>
  <si>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</si>
  <si>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</si>
  <si>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</si>
  <si>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</si>
  <si>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</si>
  <si>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</si>
  <si>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</si>
  <si>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</si>
  <si>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</si>
  <si>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</si>
  <si>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</si>
  <si>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</si>
  <si>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</si>
  <si>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</si>
  <si>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</si>
  <si>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</si>
  <si>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</si>
  <si>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</si>
  <si>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</si>
  <si>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</si>
  <si>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</si>
  <si>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</si>
  <si>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</si>
  <si>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</si>
  <si>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</si>
  <si>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</si>
  <si>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</si>
  <si>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</si>
  <si>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</si>
  <si>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弥富市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</si>
  <si>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</si>
  <si>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</si>
  <si>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</si>
  <si>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</si>
  <si>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</si>
  <si>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</si>
  <si>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</si>
  <si>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</si>
  <si>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</si>
  <si>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</si>
  <si>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</si>
  <si>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</si>
  <si>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</si>
  <si>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</si>
  <si>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</si>
  <si>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</si>
  <si>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</si>
  <si>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</si>
  <si>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</si>
  <si>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</si>
  <si>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</si>
  <si>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</si>
  <si>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</si>
  <si>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</si>
  <si>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</si>
  <si>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</si>
  <si>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</si>
  <si>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</si>
  <si>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</si>
  <si>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</si>
  <si>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</si>
  <si>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</si>
  <si>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</si>
  <si>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</si>
  <si>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</si>
  <si>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</si>
  <si>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</si>
  <si>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</si>
  <si>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</si>
  <si>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</si>
  <si>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</si>
  <si>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</si>
  <si>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</si>
  <si>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</si>
  <si>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</si>
  <si>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</si>
  <si>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</si>
  <si>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</si>
  <si>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</si>
  <si>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</si>
  <si>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</si>
  <si>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</si>
  <si>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</si>
  <si>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</si>
  <si>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</si>
  <si>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</si>
  <si>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</si>
  <si>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</si>
  <si>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</si>
  <si>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</si>
  <si>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</si>
  <si>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</si>
  <si>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</si>
  <si>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</si>
  <si>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</si>
  <si>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</si>
  <si>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</si>
  <si>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</si>
  <si>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</si>
  <si>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</si>
  <si>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</si>
  <si>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</si>
  <si>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</si>
  <si>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</si>
  <si>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</si>
  <si>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</si>
  <si>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</si>
  <si>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</si>
  <si>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</si>
  <si>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</si>
  <si>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</si>
  <si>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</si>
  <si>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</si>
  <si>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</si>
  <si>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</si>
  <si>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</si>
  <si>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</si>
  <si>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</si>
  <si>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</si>
  <si>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</si>
  <si>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</si>
  <si>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</si>
  <si>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</si>
  <si>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</si>
  <si>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</si>
  <si>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</si>
  <si>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</si>
  <si>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</si>
  <si>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</si>
  <si>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</si>
  <si>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</si>
  <si>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</si>
  <si>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</si>
  <si>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</si>
  <si>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</si>
  <si>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</si>
  <si>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</si>
  <si>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</si>
  <si>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愛知県弥富市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</si>
  <si>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</si>
  <si>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</si>
  <si>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</si>
  <si>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</si>
  <si>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</si>
  <si>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</si>
  <si>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</si>
  <si>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</si>
  <si>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</si>
  <si>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</si>
  <si>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</si>
  <si>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</si>
  <si>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</si>
  <si>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</si>
  <si>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</si>
  <si>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</si>
  <si>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</si>
  <si>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</si>
  <si>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</si>
  <si>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</si>
  <si>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</si>
  <si>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</si>
  <si>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</si>
  <si>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</si>
  <si>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</si>
  <si>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</si>
  <si>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</si>
  <si>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</si>
  <si>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</si>
  <si>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</si>
  <si>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</si>
  <si>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</si>
  <si>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</si>
  <si>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</si>
  <si>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</si>
  <si>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</si>
  <si>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</si>
  <si>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</si>
  <si>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</si>
  <si>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</si>
  <si>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</si>
  <si>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</si>
  <si>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</si>
  <si>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</si>
  <si>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</si>
  <si>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</si>
  <si>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</si>
  <si>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</si>
  <si>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</si>
  <si>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</si>
  <si>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</si>
  <si>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</si>
  <si>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</si>
  <si>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</si>
  <si>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</si>
  <si>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</si>
  <si>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</si>
  <si>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</si>
  <si>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</si>
  <si>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</si>
  <si>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</si>
  <si>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</si>
  <si>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</si>
  <si>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</si>
  <si>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</si>
  <si>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</si>
  <si>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</si>
  <si>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</si>
  <si>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</si>
  <si>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</si>
  <si>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</si>
  <si>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</si>
  <si>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</si>
  <si>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</si>
  <si>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</si>
  <si>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</si>
  <si>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</si>
  <si>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</si>
  <si>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</si>
  <si>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</si>
  <si>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</si>
  <si>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</si>
  <si>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</si>
  <si>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</si>
  <si>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</si>
  <si>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</si>
  <si>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</si>
  <si>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</si>
  <si>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</si>
  <si>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</si>
  <si>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</si>
  <si>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</si>
  <si>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</si>
  <si>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</si>
  <si>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</si>
  <si>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</si>
  <si>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</si>
  <si>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</si>
  <si>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</si>
  <si>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</si>
  <si>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</si>
  <si>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</si>
  <si>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</si>
  <si>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</si>
  <si>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</si>
  <si>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</si>
  <si>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</si>
  <si>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</si>
  <si>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</si>
  <si>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</si>
  <si>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</si>
  <si>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</si>
  <si>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</si>
  <si>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</si>
  <si>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</si>
  <si>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</si>
  <si>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</si>
  <si>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</si>
  <si>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</si>
  <si>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</si>
  <si>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</si>
  <si>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</si>
  <si>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</si>
  <si>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</si>
  <si>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</si>
  <si>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</si>
  <si>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</si>
  <si>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</si>
  <si>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</si>
  <si>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</si>
  <si>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</si>
  <si>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</si>
  <si>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</si>
  <si>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</si>
  <si>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</si>
  <si>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</si>
  <si>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</si>
  <si>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</si>
  <si>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</si>
  <si>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</si>
  <si>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</si>
  <si>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</si>
  <si>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</si>
  <si>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</si>
  <si>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</si>
  <si>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</si>
  <si>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</si>
  <si>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</si>
  <si>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</si>
  <si>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</si>
  <si>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愛知県弥富市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</si>
  <si>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</si>
  <si>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</si>
  <si>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</si>
  <si>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</si>
  <si>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</si>
  <si>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</si>
  <si>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</si>
  <si>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</si>
  <si>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</si>
  <si>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</si>
  <si>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</si>
  <si>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</si>
  <si>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</si>
  <si>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</si>
  <si>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</si>
  <si>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</si>
  <si>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</si>
  <si>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</si>
  <si>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</si>
  <si>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</si>
  <si>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</si>
  <si>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</si>
  <si>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</si>
  <si>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</si>
  <si>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</si>
  <si>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</si>
  <si>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</si>
  <si>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</si>
  <si>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</si>
  <si>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</si>
  <si>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</si>
  <si>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</si>
  <si>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</si>
  <si>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</si>
  <si>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</si>
  <si>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</si>
  <si>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</si>
  <si>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</si>
  <si>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</si>
  <si>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</si>
  <si>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</si>
  <si>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</si>
  <si>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</si>
  <si>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</si>
  <si>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</si>
  <si>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</si>
  <si>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</si>
  <si>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</si>
  <si>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</si>
  <si>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</si>
  <si>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</si>
  <si>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</si>
  <si>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</si>
  <si>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</si>
  <si>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</si>
  <si>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</si>
  <si>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</si>
  <si>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</si>
  <si>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</si>
  <si>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</si>
  <si>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</si>
  <si>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</si>
  <si>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</si>
  <si>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</si>
  <si>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</si>
  <si>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</si>
  <si>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</si>
  <si>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</si>
  <si>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</si>
  <si>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</si>
  <si>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</si>
  <si>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</si>
  <si>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</si>
  <si>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</si>
  <si>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</si>
  <si>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</si>
  <si>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</si>
  <si>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</si>
  <si>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</si>
  <si>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</si>
  <si>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</si>
  <si>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</si>
  <si>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</si>
  <si>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</si>
  <si>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</si>
  <si>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</si>
  <si>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</si>
  <si>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</si>
  <si>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</si>
  <si>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</si>
  <si>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</si>
  <si>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</si>
  <si>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</si>
  <si>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</si>
  <si>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</si>
  <si>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</si>
  <si>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</si>
  <si>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</si>
  <si>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</si>
  <si>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</si>
  <si>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</si>
  <si>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</si>
  <si>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</si>
  <si>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</si>
  <si>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</si>
  <si>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</si>
  <si>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</si>
  <si>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</si>
  <si>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</si>
  <si>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</si>
  <si>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</si>
  <si>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</si>
  <si>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</si>
  <si>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</si>
  <si>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</si>
  <si>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</si>
  <si>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</si>
  <si>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</si>
  <si>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</si>
  <si>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</si>
  <si>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</si>
  <si>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</si>
  <si>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</si>
  <si>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</si>
  <si>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</si>
  <si>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</si>
  <si>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</si>
  <si>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</si>
  <si>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</si>
  <si>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</si>
  <si>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</si>
  <si>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</si>
  <si>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</si>
  <si>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</si>
  <si>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</si>
  <si>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</si>
  <si>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</si>
  <si>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</si>
  <si>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</si>
  <si>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</si>
  <si>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</si>
  <si>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</si>
  <si>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</si>
  <si>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</si>
  <si>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</si>
  <si>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</si>
  <si>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</si>
  <si>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</si>
  <si>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</si>
  <si>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</si>
  <si>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</si>
  <si>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</si>
  <si>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</si>
  <si>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</si>
  <si>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</si>
  <si>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</si>
  <si>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</si>
  <si>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</si>
  <si>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</si>
  <si>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</si>
  <si>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</si>
  <si>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</si>
  <si>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</si>
  <si>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</si>
  <si>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</si>
  <si>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</si>
  <si>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</si>
  <si>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</si>
  <si>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</si>
  <si>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</si>
  <si>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</si>
  <si>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</si>
  <si>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</si>
  <si>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</si>
  <si>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0.81</t>
  </si>
  <si>
    <t>▲ 1.44</t>
  </si>
  <si>
    <t>一般会計</t>
  </si>
  <si>
    <t>下水道事業会計</t>
  </si>
  <si>
    <t>介護保険特別会計</t>
  </si>
  <si>
    <t>国民健康保険特別会計</t>
  </si>
  <si>
    <t>▲ 0.11</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</si>
  <si>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</si>
  <si>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</si>
  <si>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</si>
  <si>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</si>
  <si>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</si>
  <si>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</si>
  <si>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</si>
  <si>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</si>
  <si>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</si>
  <si>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</si>
  <si>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海部南部水道企業団</t>
    <rPh sb="0" eb="9">
      <t>アマナンブスイドウキギョウダン</t>
    </rPh>
    <phoneticPr fontId="38"/>
  </si>
  <si>
    <t>愛知県後期高齢者医療広域連合（一般会計）</t>
    <rPh sb="0" eb="3">
      <t>アイチケン</t>
    </rPh>
    <rPh sb="3" eb="10">
      <t>コウキコウレイシャイリョウ</t>
    </rPh>
    <rPh sb="10" eb="14">
      <t>コウイキレンゴウ</t>
    </rPh>
    <rPh sb="15" eb="17">
      <t>イッパン</t>
    </rPh>
    <rPh sb="17" eb="19">
      <t>カイケイ</t>
    </rPh>
    <phoneticPr fontId="38"/>
  </si>
  <si>
    <t>愛知県後期高齢者医療広域連合（後期高齢者医療特別会計）</t>
    <rPh sb="0" eb="3">
      <t>アイチケン</t>
    </rPh>
    <rPh sb="3" eb="10">
      <t>コウキコウレイシャイリョウ</t>
    </rPh>
    <rPh sb="10" eb="14">
      <t>コウイキレンゴウ</t>
    </rPh>
    <rPh sb="15" eb="20">
      <t>コウキコウレイシャ</t>
    </rPh>
    <rPh sb="20" eb="22">
      <t>イリョウ</t>
    </rPh>
    <rPh sb="22" eb="26">
      <t>トクベツカイケイ</t>
    </rPh>
    <phoneticPr fontId="38"/>
  </si>
  <si>
    <t>愛知県市町村職員退職手当組合</t>
    <rPh sb="0" eb="3">
      <t>アイチケン</t>
    </rPh>
    <rPh sb="3" eb="6">
      <t>シチョウソン</t>
    </rPh>
    <rPh sb="6" eb="8">
      <t>ショクイン</t>
    </rPh>
    <rPh sb="8" eb="10">
      <t>タイショク</t>
    </rPh>
    <rPh sb="10" eb="12">
      <t>テアテ</t>
    </rPh>
    <rPh sb="12" eb="14">
      <t>クミアイ</t>
    </rPh>
    <phoneticPr fontId="38"/>
  </si>
  <si>
    <t>海部地区環境事務組合</t>
    <rPh sb="0" eb="10">
      <t>アマチクカンキョウジムクミアイ</t>
    </rPh>
    <phoneticPr fontId="38"/>
  </si>
  <si>
    <t>海部南部消防組合（一般会計）</t>
    <rPh sb="0" eb="8">
      <t>アマナンブショウボウクミアイ</t>
    </rPh>
    <rPh sb="9" eb="13">
      <t>イッパンカイケイ</t>
    </rPh>
    <phoneticPr fontId="38"/>
  </si>
  <si>
    <t>海部南部消防組合（消防指令センター特別会計）</t>
    <rPh sb="0" eb="8">
      <t>アマナンブショウボウクミアイ</t>
    </rPh>
    <rPh sb="9" eb="11">
      <t>ショウボウ</t>
    </rPh>
    <rPh sb="11" eb="13">
      <t>シレイ</t>
    </rPh>
    <rPh sb="17" eb="21">
      <t>トクベツカイケイ</t>
    </rPh>
    <phoneticPr fontId="38"/>
  </si>
  <si>
    <t>海部地区急病診療所組合</t>
    <rPh sb="0" eb="11">
      <t>アマチクキュウビョウシンリョウジョクミアイ</t>
    </rPh>
    <phoneticPr fontId="38"/>
  </si>
  <si>
    <t>海部地区水防事務組合</t>
    <rPh sb="0" eb="10">
      <t>アマチクスイボウジムクミアイ</t>
    </rPh>
    <phoneticPr fontId="38"/>
  </si>
  <si>
    <t>海部南部広域事務組合（一般会計）</t>
    <rPh sb="0" eb="10">
      <t>アマナンブコウイキジムクミアイ</t>
    </rPh>
    <rPh sb="11" eb="15">
      <t>イッパンカイケイ</t>
    </rPh>
    <phoneticPr fontId="38"/>
  </si>
  <si>
    <t>海部南部広域事務組合（障害者総合支援特別会計）</t>
    <rPh sb="0" eb="10">
      <t>アマナンブコウイキジムクミアイ</t>
    </rPh>
    <rPh sb="11" eb="14">
      <t>ショウガイシャ</t>
    </rPh>
    <rPh sb="14" eb="16">
      <t>ソウゴウ</t>
    </rPh>
    <rPh sb="16" eb="18">
      <t>シエン</t>
    </rPh>
    <rPh sb="18" eb="20">
      <t>トクベツ</t>
    </rPh>
    <rPh sb="20" eb="22">
      <t>カイケイ</t>
    </rPh>
    <phoneticPr fontId="38"/>
  </si>
  <si>
    <t>法適用企業</t>
    <rPh sb="0" eb="3">
      <t>ホウテキヨウ</t>
    </rPh>
    <rPh sb="3" eb="5">
      <t>キギョウ</t>
    </rPh>
    <phoneticPr fontId="2"/>
  </si>
  <si>
    <t>-</t>
    <phoneticPr fontId="2"/>
  </si>
  <si>
    <t>-</t>
    <phoneticPr fontId="2"/>
  </si>
  <si>
    <t>-</t>
    <phoneticPr fontId="2"/>
  </si>
  <si>
    <t>-</t>
    <phoneticPr fontId="2"/>
  </si>
  <si>
    <t>公共施設整備基金</t>
    <rPh sb="0" eb="6">
      <t>コウキョウシセツセイビ</t>
    </rPh>
    <rPh sb="6" eb="8">
      <t>キキン</t>
    </rPh>
    <phoneticPr fontId="5"/>
  </si>
  <si>
    <t>森林環境譲与税基金</t>
    <rPh sb="0" eb="7">
      <t>シンリンカンキョウジョウヨゼイ</t>
    </rPh>
    <rPh sb="7" eb="9">
      <t>キキン</t>
    </rPh>
    <phoneticPr fontId="5"/>
  </si>
  <si>
    <t>三ツ又池保全基金</t>
    <rPh sb="0" eb="1">
      <t>ミ</t>
    </rPh>
    <rPh sb="2" eb="4">
      <t>マタイケ</t>
    </rPh>
    <rPh sb="4" eb="8">
      <t>ホゼンキキン</t>
    </rPh>
    <phoneticPr fontId="5"/>
  </si>
  <si>
    <t>地域福祉振興基金</t>
    <rPh sb="0" eb="4">
      <t>チイキフクシ</t>
    </rPh>
    <rPh sb="4" eb="8">
      <t>シンコウキキン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</si>
  <si>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</si>
  <si>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</si>
  <si>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は、長寿命化改良事業や防災関連事業の完了により、資産の増加要因はあったものの、インフラ資産の減価償却が上回り、有形固定資産減価償却率が増加した。また、公共施設整備等に伴う地方債の発行により将来負担額が増加したが、基金の取崩しにより充当可能財源は減少したため、将来負担比率は10.8ポイント増加した。今後も、公共施設の集約化・複合化・廃止等を踏まえた公共施設等の適正管理を計画的に進め、有形固定資産減価償却率の上昇を抑制する必要がある。なお、公共施設の適正管理を進めるにあたり、地方債の発行は抑えられないため、将来負担比率は上昇することが見込まれる。</t>
    <rPh sb="111" eb="113">
      <t>キキン</t>
    </rPh>
    <rPh sb="114" eb="115">
      <t>ト</t>
    </rPh>
    <rPh sb="115" eb="116">
      <t>クズ</t>
    </rPh>
    <rPh sb="127" eb="129">
      <t>ゲンショウ</t>
    </rPh>
    <rPh sb="149" eb="151">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</si>
  <si>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</si>
  <si>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</si>
  <si>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</si>
  <si>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</si>
  <si>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</si>
  <si>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</si>
  <si>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市の実質公債費比率は類似団体の傾向と同じく減少を続けていたが、将来負担額や借入に対する償還元金が増加したことにより実質公債費比率は増加に転じた。令和７年度以降の実質公債費比率は、海部南部消防署建設事業の元金償還の開始や弥富駅自由通路等整備事業など執行中の大型事業により、維持又は増加すると見込まれる。これらの状況を踏まえて、公共施設の適正管理を実施する際は、学校施設の長寿命化改良事業や緊急防災・減災事業債の活用事業等交付税算入率が高く、公債費の実質負担が少ない事業から行うなど、慎重に事業を進めていく必要がある。</t>
    <rPh sb="69" eb="70">
      <t>テン</t>
    </rPh>
    <rPh sb="90" eb="94">
      <t>アマナンブ</t>
    </rPh>
    <rPh sb="94" eb="97">
      <t>ショウボウショ</t>
    </rPh>
    <rPh sb="97" eb="99">
      <t>ケンセツ</t>
    </rPh>
    <rPh sb="99" eb="101">
      <t>ジギョウ</t>
    </rPh>
    <rPh sb="102" eb="104">
      <t>ガンキン</t>
    </rPh>
    <rPh sb="104" eb="106">
      <t>ショウカン</t>
    </rPh>
    <rPh sb="107" eb="109">
      <t>カイシ</t>
    </rPh>
    <rPh sb="110" eb="113">
      <t>ヤトミエキ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</si>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</sst>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71279</c:v>
                </c:pt>
                <c:pt idx="2">
                  <c:v>74994</c:v>
                </c:pt>
                <c:pt idx="3">
                  <c:v>71849</c:v>
                </c:pt>
                <c:pt idx="4">
                  <c:v>82962</c:v>
                </c:pt>
              </c:numCache>
            </c:numRef>
          </c:val>
          <c:smooth val="0"/>
          <c:extLst>
            <c:ext xmlns:c16="http://schemas.microsoft.com/office/drawing/2014/chart" uri="{C3380CC4-5D6E-409C-BE32-E72D297353CC}">
              <c16:uniqueId val="{00000000-7115-4C4D-938E-41711761C70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26777</c:v>
                </c:pt>
                <c:pt idx="1">
                  <c:v>37501</c:v>
                </c:pt>
                <c:pt idx="2">
                  <c:v>51521</c:v>
                </c:pt>
                <c:pt idx="3">
                  <c:v>41292</c:v>
                </c:pt>
                <c:pt idx="4">
                  <c:v>36346</c:v>
                </c:pt>
              </c:numCache>
            </c:numRef>
          </c:val>
          <c:smooth val="0"/>
          <c:extLst>
            <c:ext xmlns:c16="http://schemas.microsoft.com/office/drawing/2014/chart" uri="{C3380CC4-5D6E-409C-BE32-E72D297353CC}">
              <c16:uniqueId val="{00000001-7115-4C4D-938E-41711761C70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6.12</c:v>
                </c:pt>
                <c:pt idx="1">
                  <c:v>7.03</c:v>
                </c:pt>
                <c:pt idx="2">
                  <c:v>8.42</c:v>
                </c:pt>
                <c:pt idx="3">
                  <c:v>5.54</c:v>
                </c:pt>
                <c:pt idx="4">
                  <c:v>6.75</c:v>
                </c:pt>
              </c:numCache>
            </c:numRef>
          </c:val>
          <c:extLst>
            <c:ext xmlns:c16="http://schemas.microsoft.com/office/drawing/2014/chart" uri="{C3380CC4-5D6E-409C-BE32-E72D297353CC}">
              <c16:uniqueId val="{00000000-379E-4499-BCFD-EA282AFB5B9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11.55</c:v>
                </c:pt>
                <c:pt idx="1">
                  <c:v>13.83</c:v>
                </c:pt>
                <c:pt idx="2">
                  <c:v>16.27</c:v>
                </c:pt>
                <c:pt idx="3">
                  <c:v>17.829999999999998</c:v>
                </c:pt>
                <c:pt idx="4">
                  <c:v>14.45</c:v>
                </c:pt>
              </c:numCache>
            </c:numRef>
          </c:val>
          <c:extLst>
            <c:ext xmlns:c16="http://schemas.microsoft.com/office/drawing/2014/chart" uri="{C3380CC4-5D6E-409C-BE32-E72D297353CC}">
              <c16:uniqueId val="{00000001-379E-4499-BCFD-EA282AFB5B9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2.12</c:v>
                </c:pt>
                <c:pt idx="1">
                  <c:v>4</c:v>
                </c:pt>
                <c:pt idx="2">
                  <c:v>3.67</c:v>
                </c:pt>
                <c:pt idx="3">
                  <c:v>-0.81</c:v>
                </c:pt>
                <c:pt idx="4">
                  <c:v>-1.44</c:v>
                </c:pt>
              </c:numCache>
            </c:numRef>
          </c:val>
          <c:smooth val="0"/>
          <c:extLst>
            <c:ext xmlns:c16="http://schemas.microsoft.com/office/drawing/2014/chart" uri="{C3380CC4-5D6E-409C-BE32-E72D297353CC}">
              <c16:uniqueId val="{00000002-379E-4499-BCFD-EA282AFB5B9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C44-4E2C-B023-51DC480B00F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C44-4E2C-B023-51DC480B00F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C44-4E2C-B023-51DC480B00F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C44-4E2C-B023-51DC480B00FE}"/>
            </c:ext>
          </c:extLst>
        </c:ser>
        <c:ser>
          <c:idx val="4"/>
          <c:order val="4"/>
          <c:tx>
            <c:strRef>
              <c:f>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4C44-4E2C-B023-51DC480B00FE}"/>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0.01</c:v>
                </c:pt>
                <c:pt idx="4">
                  <c:v>#N/A</c:v>
                </c:pt>
                <c:pt idx="5">
                  <c:v>0.03</c:v>
                </c:pt>
                <c:pt idx="6">
                  <c:v>#N/A</c:v>
                </c:pt>
                <c:pt idx="7">
                  <c:v>0.01</c:v>
                </c:pt>
                <c:pt idx="8">
                  <c:v>#N/A</c:v>
                </c:pt>
                <c:pt idx="9">
                  <c:v>0.02</c:v>
                </c:pt>
              </c:numCache>
            </c:numRef>
          </c:val>
          <c:extLst>
            <c:ext xmlns:c16="http://schemas.microsoft.com/office/drawing/2014/chart" uri="{C3380CC4-5D6E-409C-BE32-E72D297353CC}">
              <c16:uniqueId val="{00000005-4C44-4E2C-B023-51DC480B00FE}"/>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1.03</c:v>
                </c:pt>
                <c:pt idx="2">
                  <c:v>#N/A</c:v>
                </c:pt>
                <c:pt idx="3">
                  <c:v>1.2</c:v>
                </c:pt>
                <c:pt idx="4">
                  <c:v>#N/A</c:v>
                </c:pt>
                <c:pt idx="5">
                  <c:v>0.39</c:v>
                </c:pt>
                <c:pt idx="6">
                  <c:v>0.11</c:v>
                </c:pt>
                <c:pt idx="7">
                  <c:v>#N/A</c:v>
                </c:pt>
                <c:pt idx="8">
                  <c:v>#N/A</c:v>
                </c:pt>
                <c:pt idx="9">
                  <c:v>0.49</c:v>
                </c:pt>
              </c:numCache>
            </c:numRef>
          </c:val>
          <c:extLst>
            <c:ext xmlns:c16="http://schemas.microsoft.com/office/drawing/2014/chart" uri="{C3380CC4-5D6E-409C-BE32-E72D297353CC}">
              <c16:uniqueId val="{00000006-4C44-4E2C-B023-51DC480B00F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0.89</c:v>
                </c:pt>
                <c:pt idx="2">
                  <c:v>#N/A</c:v>
                </c:pt>
                <c:pt idx="3">
                  <c:v>0.77</c:v>
                </c:pt>
                <c:pt idx="4">
                  <c:v>#N/A</c:v>
                </c:pt>
                <c:pt idx="5">
                  <c:v>0.76</c:v>
                </c:pt>
                <c:pt idx="6">
                  <c:v>#N/A</c:v>
                </c:pt>
                <c:pt idx="7">
                  <c:v>0.93</c:v>
                </c:pt>
                <c:pt idx="8">
                  <c:v>#N/A</c:v>
                </c:pt>
                <c:pt idx="9">
                  <c:v>1.2</c:v>
                </c:pt>
              </c:numCache>
            </c:numRef>
          </c:val>
          <c:extLst>
            <c:ext xmlns:c16="http://schemas.microsoft.com/office/drawing/2014/chart" uri="{C3380CC4-5D6E-409C-BE32-E72D297353CC}">
              <c16:uniqueId val="{00000007-4C44-4E2C-B023-51DC480B00FE}"/>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1.63</c:v>
                </c:pt>
                <c:pt idx="2">
                  <c:v>#N/A</c:v>
                </c:pt>
                <c:pt idx="3">
                  <c:v>1.66</c:v>
                </c:pt>
                <c:pt idx="4">
                  <c:v>#N/A</c:v>
                </c:pt>
                <c:pt idx="5">
                  <c:v>1.93</c:v>
                </c:pt>
                <c:pt idx="6">
                  <c:v>#N/A</c:v>
                </c:pt>
                <c:pt idx="7">
                  <c:v>2.2000000000000002</c:v>
                </c:pt>
                <c:pt idx="8">
                  <c:v>#N/A</c:v>
                </c:pt>
                <c:pt idx="9">
                  <c:v>2.6</c:v>
                </c:pt>
              </c:numCache>
            </c:numRef>
          </c:val>
          <c:extLst>
            <c:ext xmlns:c16="http://schemas.microsoft.com/office/drawing/2014/chart" uri="{C3380CC4-5D6E-409C-BE32-E72D297353CC}">
              <c16:uniqueId val="{00000008-4C44-4E2C-B023-51DC480B00F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6.11</c:v>
                </c:pt>
                <c:pt idx="2">
                  <c:v>#N/A</c:v>
                </c:pt>
                <c:pt idx="3">
                  <c:v>7.02</c:v>
                </c:pt>
                <c:pt idx="4">
                  <c:v>#N/A</c:v>
                </c:pt>
                <c:pt idx="5">
                  <c:v>8.42</c:v>
                </c:pt>
                <c:pt idx="6">
                  <c:v>#N/A</c:v>
                </c:pt>
                <c:pt idx="7">
                  <c:v>5.54</c:v>
                </c:pt>
                <c:pt idx="8">
                  <c:v>#N/A</c:v>
                </c:pt>
                <c:pt idx="9">
                  <c:v>6.74</c:v>
                </c:pt>
              </c:numCache>
            </c:numRef>
          </c:val>
          <c:extLst>
            <c:ext xmlns:c16="http://schemas.microsoft.com/office/drawing/2014/chart" uri="{C3380CC4-5D6E-409C-BE32-E72D297353CC}">
              <c16:uniqueId val="{00000009-4C44-4E2C-B023-51DC480B00F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925</c:v>
                </c:pt>
                <c:pt idx="5">
                  <c:v>931</c:v>
                </c:pt>
                <c:pt idx="8">
                  <c:v>1006</c:v>
                </c:pt>
                <c:pt idx="11">
                  <c:v>967</c:v>
                </c:pt>
                <c:pt idx="14">
                  <c:v>980</c:v>
                </c:pt>
              </c:numCache>
            </c:numRef>
          </c:val>
          <c:extLst>
            <c:ext xmlns:c16="http://schemas.microsoft.com/office/drawing/2014/chart" uri="{C3380CC4-5D6E-409C-BE32-E72D297353CC}">
              <c16:uniqueId val="{00000000-3022-4712-81A5-7248D664C7A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022-4712-81A5-7248D664C7A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022-4712-81A5-7248D664C7A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c:v>
                </c:pt>
                <c:pt idx="3">
                  <c:v>20</c:v>
                </c:pt>
                <c:pt idx="6">
                  <c:v>34</c:v>
                </c:pt>
                <c:pt idx="9">
                  <c:v>33</c:v>
                </c:pt>
                <c:pt idx="12">
                  <c:v>40</c:v>
                </c:pt>
              </c:numCache>
            </c:numRef>
          </c:val>
          <c:extLst>
            <c:ext xmlns:c16="http://schemas.microsoft.com/office/drawing/2014/chart" uri="{C3380CC4-5D6E-409C-BE32-E72D297353CC}">
              <c16:uniqueId val="{00000003-3022-4712-81A5-7248D664C7A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357</c:v>
                </c:pt>
                <c:pt idx="3">
                  <c:v>330</c:v>
                </c:pt>
                <c:pt idx="6">
                  <c:v>336</c:v>
                </c:pt>
                <c:pt idx="9">
                  <c:v>304</c:v>
                </c:pt>
                <c:pt idx="12">
                  <c:v>333</c:v>
                </c:pt>
              </c:numCache>
            </c:numRef>
          </c:val>
          <c:extLst>
            <c:ext xmlns:c16="http://schemas.microsoft.com/office/drawing/2014/chart" uri="{C3380CC4-5D6E-409C-BE32-E72D297353CC}">
              <c16:uniqueId val="{00000004-3022-4712-81A5-7248D664C7A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022-4712-81A5-7248D664C7A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022-4712-81A5-7248D664C7A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1076</c:v>
                </c:pt>
                <c:pt idx="3">
                  <c:v>1048</c:v>
                </c:pt>
                <c:pt idx="6">
                  <c:v>1157</c:v>
                </c:pt>
                <c:pt idx="9">
                  <c:v>1211</c:v>
                </c:pt>
                <c:pt idx="12">
                  <c:v>1212</c:v>
                </c:pt>
              </c:numCache>
            </c:numRef>
          </c:val>
          <c:extLst>
            <c:ext xmlns:c16="http://schemas.microsoft.com/office/drawing/2014/chart" uri="{C3380CC4-5D6E-409C-BE32-E72D297353CC}">
              <c16:uniqueId val="{00000007-3022-4712-81A5-7248D664C7A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521</c:v>
                </c:pt>
                <c:pt idx="2">
                  <c:v>#N/A</c:v>
                </c:pt>
                <c:pt idx="3">
                  <c:v>#N/A</c:v>
                </c:pt>
                <c:pt idx="4">
                  <c:v>467</c:v>
                </c:pt>
                <c:pt idx="5">
                  <c:v>#N/A</c:v>
                </c:pt>
                <c:pt idx="6">
                  <c:v>#N/A</c:v>
                </c:pt>
                <c:pt idx="7">
                  <c:v>521</c:v>
                </c:pt>
                <c:pt idx="8">
                  <c:v>#N/A</c:v>
                </c:pt>
                <c:pt idx="9">
                  <c:v>#N/A</c:v>
                </c:pt>
                <c:pt idx="10">
                  <c:v>581</c:v>
                </c:pt>
                <c:pt idx="11">
                  <c:v>#N/A</c:v>
                </c:pt>
                <c:pt idx="12">
                  <c:v>#N/A</c:v>
                </c:pt>
                <c:pt idx="13">
                  <c:v>605</c:v>
                </c:pt>
                <c:pt idx="14">
                  <c:v>#N/A</c:v>
                </c:pt>
              </c:numCache>
            </c:numRef>
          </c:val>
          <c:smooth val="0"/>
          <c:extLst>
            <c:ext xmlns:c16="http://schemas.microsoft.com/office/drawing/2014/chart" uri="{C3380CC4-5D6E-409C-BE32-E72D297353CC}">
              <c16:uniqueId val="{00000008-3022-4712-81A5-7248D664C7A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13174</c:v>
                </c:pt>
                <c:pt idx="5">
                  <c:v>13587</c:v>
                </c:pt>
                <c:pt idx="8">
                  <c:v>13228</c:v>
                </c:pt>
                <c:pt idx="11">
                  <c:v>13541</c:v>
                </c:pt>
                <c:pt idx="14">
                  <c:v>13705</c:v>
                </c:pt>
              </c:numCache>
            </c:numRef>
          </c:val>
          <c:extLst>
            <c:ext xmlns:c16="http://schemas.microsoft.com/office/drawing/2014/chart" uri="{C3380CC4-5D6E-409C-BE32-E72D297353CC}">
              <c16:uniqueId val="{00000000-BABC-49C1-BF25-4EE24C31631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BABC-49C1-BF25-4EE24C31631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1919</c:v>
                </c:pt>
                <c:pt idx="5">
                  <c:v>2611</c:v>
                </c:pt>
                <c:pt idx="8">
                  <c:v>3019</c:v>
                </c:pt>
                <c:pt idx="11">
                  <c:v>3275</c:v>
                </c:pt>
                <c:pt idx="14">
                  <c:v>2936</c:v>
                </c:pt>
              </c:numCache>
            </c:numRef>
          </c:val>
          <c:extLst>
            <c:ext xmlns:c16="http://schemas.microsoft.com/office/drawing/2014/chart" uri="{C3380CC4-5D6E-409C-BE32-E72D297353CC}">
              <c16:uniqueId val="{00000002-BABC-49C1-BF25-4EE24C31631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ABC-49C1-BF25-4EE24C31631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ABC-49C1-BF25-4EE24C31631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ABC-49C1-BF25-4EE24C31631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2189</c:v>
                </c:pt>
                <c:pt idx="3">
                  <c:v>2177</c:v>
                </c:pt>
                <c:pt idx="6">
                  <c:v>2209</c:v>
                </c:pt>
                <c:pt idx="9">
                  <c:v>2152</c:v>
                </c:pt>
                <c:pt idx="12">
                  <c:v>2138</c:v>
                </c:pt>
              </c:numCache>
            </c:numRef>
          </c:val>
          <c:extLst>
            <c:ext xmlns:c16="http://schemas.microsoft.com/office/drawing/2014/chart" uri="{C3380CC4-5D6E-409C-BE32-E72D297353CC}">
              <c16:uniqueId val="{00000006-BABC-49C1-BF25-4EE24C31631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232</c:v>
                </c:pt>
                <c:pt idx="3">
                  <c:v>278</c:v>
                </c:pt>
                <c:pt idx="6">
                  <c:v>243</c:v>
                </c:pt>
                <c:pt idx="9">
                  <c:v>697</c:v>
                </c:pt>
                <c:pt idx="12">
                  <c:v>1634</c:v>
                </c:pt>
              </c:numCache>
            </c:numRef>
          </c:val>
          <c:extLst>
            <c:ext xmlns:c16="http://schemas.microsoft.com/office/drawing/2014/chart" uri="{C3380CC4-5D6E-409C-BE32-E72D297353CC}">
              <c16:uniqueId val="{00000007-BABC-49C1-BF25-4EE24C31631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7548</c:v>
                </c:pt>
                <c:pt idx="3">
                  <c:v>7361</c:v>
                </c:pt>
                <c:pt idx="6">
                  <c:v>7140</c:v>
                </c:pt>
                <c:pt idx="9">
                  <c:v>7218</c:v>
                </c:pt>
                <c:pt idx="12">
                  <c:v>8027</c:v>
                </c:pt>
              </c:numCache>
            </c:numRef>
          </c:val>
          <c:extLst>
            <c:ext xmlns:c16="http://schemas.microsoft.com/office/drawing/2014/chart" uri="{C3380CC4-5D6E-409C-BE32-E72D297353CC}">
              <c16:uniqueId val="{00000008-BABC-49C1-BF25-4EE24C31631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ABC-49C1-BF25-4EE24C31631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14383</c:v>
                </c:pt>
                <c:pt idx="3">
                  <c:v>15165</c:v>
                </c:pt>
                <c:pt idx="6">
                  <c:v>15555</c:v>
                </c:pt>
                <c:pt idx="9">
                  <c:v>15530</c:v>
                </c:pt>
                <c:pt idx="12">
                  <c:v>15103</c:v>
                </c:pt>
              </c:numCache>
            </c:numRef>
          </c:val>
          <c:extLst>
            <c:ext xmlns:c16="http://schemas.microsoft.com/office/drawing/2014/chart" uri="{C3380CC4-5D6E-409C-BE32-E72D297353CC}">
              <c16:uniqueId val="{0000000A-BABC-49C1-BF25-4EE24C31631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9260</c:v>
                </c:pt>
                <c:pt idx="2">
                  <c:v>#N/A</c:v>
                </c:pt>
                <c:pt idx="3">
                  <c:v>#N/A</c:v>
                </c:pt>
                <c:pt idx="4">
                  <c:v>8783</c:v>
                </c:pt>
                <c:pt idx="5">
                  <c:v>#N/A</c:v>
                </c:pt>
                <c:pt idx="6">
                  <c:v>#N/A</c:v>
                </c:pt>
                <c:pt idx="7">
                  <c:v>8900</c:v>
                </c:pt>
                <c:pt idx="8">
                  <c:v>#N/A</c:v>
                </c:pt>
                <c:pt idx="9">
                  <c:v>#N/A</c:v>
                </c:pt>
                <c:pt idx="10">
                  <c:v>8780</c:v>
                </c:pt>
                <c:pt idx="11">
                  <c:v>#N/A</c:v>
                </c:pt>
                <c:pt idx="12">
                  <c:v>#N/A</c:v>
                </c:pt>
                <c:pt idx="13">
                  <c:v>10260</c:v>
                </c:pt>
                <c:pt idx="14">
                  <c:v>#N/A</c:v>
                </c:pt>
              </c:numCache>
            </c:numRef>
          </c:val>
          <c:smooth val="0"/>
          <c:extLst>
            <c:ext xmlns:c16="http://schemas.microsoft.com/office/drawing/2014/chart" uri="{C3380CC4-5D6E-409C-BE32-E72D297353CC}">
              <c16:uniqueId val="{0000000B-BABC-49C1-BF25-4EE24C31631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1808</c:v>
                </c:pt>
                <c:pt idx="1">
                  <c:v>2023</c:v>
                </c:pt>
                <c:pt idx="2">
                  <c:v>1692</c:v>
                </c:pt>
              </c:numCache>
            </c:numRef>
          </c:val>
          <c:extLst>
            <c:ext xmlns:c16="http://schemas.microsoft.com/office/drawing/2014/chart" uri="{C3380CC4-5D6E-409C-BE32-E72D297353CC}">
              <c16:uniqueId val="{00000000-C3C4-4D45-9A95-D4268D0FEE3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391</c:v>
                </c:pt>
                <c:pt idx="1">
                  <c:v>426</c:v>
                </c:pt>
                <c:pt idx="2">
                  <c:v>448</c:v>
                </c:pt>
              </c:numCache>
            </c:numRef>
          </c:val>
          <c:extLst>
            <c:ext xmlns:c16="http://schemas.microsoft.com/office/drawing/2014/chart" uri="{C3380CC4-5D6E-409C-BE32-E72D297353CC}">
              <c16:uniqueId val="{00000001-C3C4-4D45-9A95-D4268D0FEE3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439</c:v>
                </c:pt>
                <c:pt idx="1">
                  <c:v>459</c:v>
                </c:pt>
                <c:pt idx="2">
                  <c:v>465</c:v>
                </c:pt>
              </c:numCache>
            </c:numRef>
          </c:val>
          <c:extLst>
            <c:ext xmlns:c16="http://schemas.microsoft.com/office/drawing/2014/chart" uri="{C3380CC4-5D6E-409C-BE32-E72D297353CC}">
              <c16:uniqueId val="{00000002-C3C4-4D45-9A95-D4268D0FEE3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{EC7D4F25-2B07-4C00-A14B-8CCAFA692F2D}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C4D-4BB4-B494-6DA3193570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{F8AF1341-D52C-4391-8810-7DF25965FBE1}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4D-4BB4-B494-6DA3193570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{6CC0B6B9-BC83-4025-A245-14037EA3A23F}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4D-4BB4-B494-6DA3193570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{B547ABA5-D76A-4C64-9725-D6008C69C384}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4D-4BB4-B494-6DA3193570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{0B8F5CAA-9671-473D-B3A0-9166DA8CD093}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4D-4BB4-B494-6DA31935705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{987C780D-02F8-4784-98FE-803AD91510D2}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C4D-4BB4-B494-6DA31935705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{61AC1ED0-F0FC-4387-8084-20F0CCAA9391}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C4D-4BB4-B494-6DA31935705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{508192DC-C947-4CB8-A65F-C8B4AE443BF5}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C4D-4BB4-B494-6DA31935705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{9BAC0665-E1D9-49F3-B16C-CC19C28D0CD4}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C4D-4BB4-B494-6DA3193570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63.2</c:v>
                </c:pt>
                <c:pt idx="8">
                  <c:v>64.2</c:v>
                </c:pt>
                <c:pt idx="16">
                  <c:v>65.400000000000006</c:v>
                </c:pt>
                <c:pt idx="24">
                  <c:v>67.400000000000006</c:v>
                </c:pt>
                <c:pt idx="32">
                  <c:v>68.900000000000006</c:v>
                </c:pt>
              </c:numCache>
            </c:numRef>
          </c:xVal>
          <c:yVal>
            <c:numRef>
              <c:f>公会計指標分析・財政指標組合せ分析表!$BP$51:$DC$51</c:f>
              <c:numCache>
                <c:formatCode>#,##0.0;"▲ "#,##0.0</c:formatCode>
                <c:ptCount val="40"/>
                <c:pt idx="0">
                  <c:v>94.8</c:v>
                </c:pt>
                <c:pt idx="8">
                  <c:v>85.5</c:v>
                </c:pt>
                <c:pt idx="16">
                  <c:v>88</c:v>
                </c:pt>
                <c:pt idx="24">
                  <c:v>84.6</c:v>
                </c:pt>
                <c:pt idx="32">
                  <c:v>95.4</c:v>
                </c:pt>
              </c:numCache>
            </c:numRef>
          </c:yVal>
          <c:smooth val="0"/>
          <c:extLst>
            <c:ext xmlns:c16="http://schemas.microsoft.com/office/drawing/2014/chart" uri="{C3380CC4-5D6E-409C-BE32-E72D297353CC}">
              <c16:uniqueId val="{00000009-CC4D-4BB4-B494-6DA31935705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{3D28591F-02DE-4A60-8AAA-DF5D15DA044A}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C4D-4BB4-B494-6DA31935705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{756C593F-6F20-4384-B4B1-09A3658B3F56}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4D-4BB4-B494-6DA3193570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{4D9F441E-0641-4C69-83EF-3128DC4EF01B}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4D-4BB4-B494-6DA3193570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{BF2E26EB-9493-4F68-BCB6-CD6F22632F23}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4D-4BB4-B494-6DA3193570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{D5F5CB18-DF59-41A8-8AB6-262C57D1BF54}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4D-4BB4-B494-6DA31935705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{A3F40DD7-F4F8-4D02-9DE0-26821BFD8146}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C4D-4BB4-B494-6DA31935705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{7CC31AB1-333D-4B63-96F6-C8E2D8122440}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C4D-4BB4-B494-6DA31935705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{448C8A9E-F9EE-452A-8D19-13B5D0C75787}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C4D-4BB4-B494-6DA31935705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{A6A7EBA9-275C-4856-8C97-A6B0797046EE}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C4D-4BB4-B494-6DA3193570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62.8</c:v>
                </c:pt>
                <c:pt idx="16">
                  <c:v>64</c:v>
                </c:pt>
                <c:pt idx="24">
                  <c:v>64.7</c:v>
                </c:pt>
                <c:pt idx="32">
                  <c:v>65.8</c:v>
                </c:pt>
              </c:numCache>
            </c:numRef>
          </c:xVal>
          <c:yVal>
            <c:numRef>
              <c:f>公会計指標分析・財政指標組合せ分析表!$BP$55:$DC$55</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CC4D-4BB4-B494-6DA31935705F}"/>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{089FBB39-9B7D-4085-AD70-5830617D100A}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4FD-4848-97F9-257573E2D4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{49A9D594-9B7C-4BC2-92B1-3872BB493390}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4FD-4848-97F9-257573E2D4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{90AC58D3-0451-452A-A82E-0435388AC376}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4FD-4848-97F9-257573E2D4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{6F18D65C-3A78-469F-B4C6-14244BF5CB4F}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4FD-4848-97F9-257573E2D4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{280EAA90-1FB9-4703-AEFA-74D5C4CD3938}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4FD-4848-97F9-257573E2D458}"/>
                </c:ext>
              </c:extLst>
            </c:dLbl>
            <c:dLbl>
              <c:idx val="8"/>
              <c:layout>
                <c:manualLayout>
                  <c:x val="-3.6429759508909289E-2"/>
                  <c:y val="-5.875785238374773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{7C4B7835-850C-49BC-B26E-D848F717BDBF}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4FD-4848-97F9-257573E2D458}"/>
                </c:ext>
              </c:extLst>
            </c:dLbl>
            <c:dLbl>
              <c:idx val="16"/>
              <c:layout>
                <c:manualLayout>
                  <c:x val="-2.6710925941242011E-2"/>
                  <c:y val="-3.77363078607061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{7C24C619-3719-4DD2-A43E-4070FC738029}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4FD-4848-97F9-257573E2D458}"/>
                </c:ext>
              </c:extLst>
            </c:dLbl>
            <c:dLbl>
              <c:idx val="24"/>
              <c:layout>
                <c:manualLayout>
                  <c:x val="-3.1570342725075584E-2"/>
                  <c:y val="-9.075578101892792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{A870E675-8B30-48A3-BA6B-EBE73A50C3C0}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4FD-4848-97F9-257573E2D458}"/>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{262808A5-893C-4637-84E0-7A53F5502A07}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4FD-4848-97F9-257573E2D4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5.0999999999999996</c:v>
                </c:pt>
                <c:pt idx="16">
                  <c:v>5</c:v>
                </c:pt>
                <c:pt idx="24">
                  <c:v>5</c:v>
                </c:pt>
                <c:pt idx="32">
                  <c:v>5.4</c:v>
                </c:pt>
              </c:numCache>
            </c:numRef>
          </c:xVal>
          <c:yVal>
            <c:numRef>
              <c:f>公会計指標分析・財政指標組合せ分析表!$BP$73:$DC$73</c:f>
              <c:numCache>
                <c:formatCode>#,##0.0;"▲ "#,##0.0</c:formatCode>
                <c:ptCount val="40"/>
                <c:pt idx="0">
                  <c:v>94.8</c:v>
                </c:pt>
                <c:pt idx="8">
                  <c:v>85.5</c:v>
                </c:pt>
                <c:pt idx="16">
                  <c:v>88</c:v>
                </c:pt>
                <c:pt idx="24">
                  <c:v>84.6</c:v>
                </c:pt>
                <c:pt idx="32">
                  <c:v>95.4</c:v>
                </c:pt>
              </c:numCache>
            </c:numRef>
          </c:yVal>
          <c:smooth val="0"/>
          <c:extLst>
            <c:ext xmlns:c16="http://schemas.microsoft.com/office/drawing/2014/chart" uri="{C3380CC4-5D6E-409C-BE32-E72D297353CC}">
              <c16:uniqueId val="{00000009-64FD-4848-97F9-257573E2D45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{4EFE9CA1-5EB6-41B8-AEE4-263C18AD672F}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4FD-4848-97F9-257573E2D45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{2DD5C126-AB0F-4F98-879B-99CAB567E602}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4FD-4848-97F9-257573E2D4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{51E8E102-5BE9-499E-AA97-87B8728AA278}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4FD-4848-97F9-257573E2D4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{4F2355D7-8911-431E-B814-BE8E437353C9}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4FD-4848-97F9-257573E2D4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{CF9EBC6A-9BCE-496E-9697-72DE1D4A7699}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4FD-4848-97F9-257573E2D4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{01025082-4648-4284-818D-BDD720533A0D}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4FD-4848-97F9-257573E2D458}"/>
                </c:ext>
              </c:extLst>
            </c:dLbl>
            <c:dLbl>
              <c:idx val="16"/>
              <c:layout>
                <c:manualLayout>
                  <c:x val="-3.1570342725075584E-2"/>
                  <c:y val="-5.4209103730580119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{6AE44B9D-303E-44DC-AD5E-C65C65A34A35}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4FD-4848-97F9-257573E2D458}"/>
                </c:ext>
              </c:extLst>
            </c:dLbl>
            <c:dLbl>
              <c:idx val="24"/>
              <c:layout>
                <c:manualLayout>
                  <c:x val="-4.4905057365901176E-2"/>
                  <c:y val="-4.889814899168232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{F5CEBEA0-2A60-45D6-A81B-EA257864FD63}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4FD-4848-97F9-257573E2D458}"/>
                </c:ext>
              </c:extLst>
            </c:dLbl>
            <c:dLbl>
              <c:idx val="32"/>
              <c:layout>
                <c:manualLayout>
                  <c:x val="-1.8235628084249993E-2"/>
                  <c:y val="-8.414251729733469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{A3E58896-DB3E-4E21-9E75-4F08BC9637F2}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4FD-4848-97F9-257573E2D4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64FD-4848-97F9-257573E2D458}"/>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愛知県弥富市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43,534
40,747
49.26
18,638,321
17,824,666
790,164
11,706,191
15,102,899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95.4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基準財政収入額は固定資産税の増加</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主な要因として増加したものの、基準財政需要額についても</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臨時経済対策費及び</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給与改定費の</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増加並びに</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臨時財政対策債の振替率の減少に伴い増加したため、単年度の財政力指数は前年と同じ</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0.93</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となり、増減には至らなかった。３か年平均についても、前年度と同じ</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にとどまった。今後、大規模な物流倉庫の新設等による固定資産税等の増加により、基準財政収入額の増加が見込まれる。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88900</xdr:rowOff>
    </xdr:from>
    <xdr:to>
      <xdr:col>23</xdr:col>
      <xdr:colOff>133350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261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54428</xdr:rowOff>
    </xdr:from>
    <xdr:to>
      <xdr:col>19</xdr:col>
      <xdr:colOff>133350</xdr:colOff>
      <xdr:row>36</xdr:row>
      <xdr:rowOff>88900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2266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19957</xdr:rowOff>
    </xdr:from>
    <xdr:to>
      <xdr:col>15</xdr:col>
      <xdr:colOff>82550</xdr:colOff>
      <xdr:row>36</xdr:row>
      <xdr:rowOff>54428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1921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156936</xdr:rowOff>
    </xdr:from>
    <xdr:to>
      <xdr:col>11</xdr:col>
      <xdr:colOff>31750</xdr:colOff>
      <xdr:row>36</xdr:row>
      <xdr:rowOff>19957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1576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41927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38100</xdr:rowOff>
    </xdr:from>
    <xdr:to>
      <xdr:col>23</xdr:col>
      <xdr:colOff>184150</xdr:colOff>
      <xdr:row>36</xdr:row>
      <xdr:rowOff>139700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130827</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38100</xdr:rowOff>
    </xdr:from>
    <xdr:to>
      <xdr:col>19</xdr:col>
      <xdr:colOff>184150</xdr:colOff>
      <xdr:row>36</xdr:row>
      <xdr:rowOff>139700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34</xdr:row>
      <xdr:rowOff>149877</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3628</xdr:rowOff>
    </xdr:from>
    <xdr:to>
      <xdr:col>15</xdr:col>
      <xdr:colOff>133350</xdr:colOff>
      <xdr:row>36</xdr:row>
      <xdr:rowOff>105228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1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34</xdr:row>
      <xdr:rowOff>115405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594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35</xdr:row>
      <xdr:rowOff>140607</xdr:rowOff>
    </xdr:from>
    <xdr:to>
      <xdr:col>11</xdr:col>
      <xdr:colOff>82550</xdr:colOff>
      <xdr:row>36</xdr:row>
      <xdr:rowOff>70757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14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80934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591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106136</xdr:rowOff>
    </xdr:from>
    <xdr:to>
      <xdr:col>7</xdr:col>
      <xdr:colOff>31750</xdr:colOff>
      <xdr:row>36</xdr:row>
      <xdr:rowOff>36286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10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46463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587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税の増加等により経常収支比率の分母となる収入は増加したものの、給与改定による人件費や扶助費の増加、特別会計に対する繰出金の増加を主な要因として、分子となる経常経費充当一般財源等は収入以上に増加した。その結果、経常収支比率は前年度よ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ポイント上昇した。今後、市税等の影響にもよるが、人件費や扶助費の増加が見込まれ、経常収支比率の上昇が見込まれる。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15494</xdr:rowOff>
    </xdr:from>
    <xdr:to>
      <xdr:col>23</xdr:col>
      <xdr:colOff>133350</xdr:colOff>
      <xdr:row>62</xdr:row>
      <xdr:rowOff>136144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45394"/>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61468</xdr:rowOff>
    </xdr:from>
    <xdr:to>
      <xdr:col>19</xdr:col>
      <xdr:colOff>133350</xdr:colOff>
      <xdr:row>62</xdr:row>
      <xdr:rowOff>15494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519918"/>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83312</xdr:rowOff>
    </xdr:from>
    <xdr:to>
      <xdr:col>15</xdr:col>
      <xdr:colOff>82550</xdr:colOff>
      <xdr:row>61</xdr:row>
      <xdr:rowOff>61468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370312"/>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83312</xdr:rowOff>
    </xdr:from>
    <xdr:to>
      <xdr:col>11</xdr:col>
      <xdr:colOff>31750</xdr:colOff>
      <xdr:row>61</xdr:row>
      <xdr:rowOff>104902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370312"/>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107188</xdr:rowOff>
    </xdr:from>
    <xdr:to>
      <xdr:col>7</xdr:col>
      <xdr:colOff>31750</xdr:colOff>
      <xdr:row>62</xdr:row>
      <xdr:rowOff>37338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22115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85344</xdr:rowOff>
    </xdr:from>
    <xdr:to>
      <xdr:col>23</xdr:col>
      <xdr:colOff>184150</xdr:colOff>
      <xdr:row>63</xdr:row>
      <xdr:rowOff>15494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101871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6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136144</xdr:rowOff>
    </xdr:from>
    <xdr:to>
      <xdr:col>19</xdr:col>
      <xdr:colOff>184150</xdr:colOff>
      <xdr:row>62</xdr:row>
      <xdr:rowOff>66294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76471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363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10668</xdr:rowOff>
    </xdr:from>
    <xdr:to>
      <xdr:col>15</xdr:col>
      <xdr:colOff>133350</xdr:colOff>
      <xdr:row>61</xdr:row>
      <xdr:rowOff>112268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46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122445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23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32512</xdr:rowOff>
    </xdr:from>
    <xdr:to>
      <xdr:col>11</xdr:col>
      <xdr:colOff>82550</xdr:colOff>
      <xdr:row>60</xdr:row>
      <xdr:rowOff>134112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31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144289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08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54102</xdr:rowOff>
    </xdr:from>
    <xdr:to>
      <xdr:col>7</xdr:col>
      <xdr:colOff>31750</xdr:colOff>
      <xdr:row>61</xdr:row>
      <xdr:rowOff>155702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1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165879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28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[141,467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総合体育館特定天井撤去事業が完了したことにより物件費が大幅に減少したものの、人件費においては給与改定等により増加し、維持管理費においては都市計画に係る費用が増加しているため、前年度から</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7,018</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加となった。合併団体であることから、類似公共施設が多く、施設に係る人件費、維持管理費については削減できず、年々増加傾向にある。今後、公共施設の集約化・複合化・廃止等を踏まえた公共施設等の適正管理を行うことで、人件費や物件費増加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146625</xdr:rowOff>
    </xdr:from>
    <xdr:to>
      <xdr:col>23</xdr:col>
      <xdr:colOff>133350</xdr:colOff>
      <xdr:row>82</xdr:row>
      <xdr:rowOff>163561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05525"/>
          <a:ext cx="838200" cy="1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146625</xdr:rowOff>
    </xdr:from>
    <xdr:to>
      <xdr:col>19</xdr:col>
      <xdr:colOff>133350</xdr:colOff>
      <xdr:row>82</xdr:row>
      <xdr:rowOff>146988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05525"/>
          <a:ext cx="889000" cy="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141160</xdr:rowOff>
    </xdr:from>
    <xdr:to>
      <xdr:col>15</xdr:col>
      <xdr:colOff>82550</xdr:colOff>
      <xdr:row>82</xdr:row>
      <xdr:rowOff>146988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00060"/>
          <a:ext cx="889000" cy="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130967</xdr:rowOff>
    </xdr:from>
    <xdr:to>
      <xdr:col>11</xdr:col>
      <xdr:colOff>31750</xdr:colOff>
      <xdr:row>82</xdr:row>
      <xdr:rowOff>141160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89867"/>
          <a:ext cx="889000" cy="1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160175</xdr:rowOff>
    </xdr:from>
    <xdr:to>
      <xdr:col>7</xdr:col>
      <xdr:colOff>31750</xdr:colOff>
      <xdr:row>83</xdr:row>
      <xdr:rowOff>90325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75102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05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112761</xdr:rowOff>
    </xdr:from>
    <xdr:to>
      <xdr:col>23</xdr:col>
      <xdr:colOff>184150</xdr:colOff>
      <xdr:row>83</xdr:row>
      <xdr:rowOff>42911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7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34038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92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95825</xdr:rowOff>
    </xdr:from>
    <xdr:to>
      <xdr:col>19</xdr:col>
      <xdr:colOff>184150</xdr:colOff>
      <xdr:row>83</xdr:row>
      <xdr:rowOff>25975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5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36152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23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96188</xdr:rowOff>
    </xdr:from>
    <xdr:to>
      <xdr:col>15</xdr:col>
      <xdr:colOff>133350</xdr:colOff>
      <xdr:row>83</xdr:row>
      <xdr:rowOff>26338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5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36515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2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90360</xdr:rowOff>
    </xdr:from>
    <xdr:to>
      <xdr:col>11</xdr:col>
      <xdr:colOff>82550</xdr:colOff>
      <xdr:row>83</xdr:row>
      <xdr:rowOff>20510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4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30687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1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80167</xdr:rowOff>
    </xdr:from>
    <xdr:to>
      <xdr:col>7</xdr:col>
      <xdr:colOff>31750</xdr:colOff>
      <xdr:row>83</xdr:row>
      <xdr:rowOff>10317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3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20494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0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経験年数階層間の異動が増加要因となり、高い水準となっている。年齢層の偏りやポスト管理を意識しつつ、類似団体平均を超えていることも踏まえ、引き続き給与の適正化に努めていく。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116114</xdr:rowOff>
    </xdr:from>
    <xdr:to>
      <xdr:col>81</xdr:col>
      <xdr:colOff>44450</xdr:colOff>
      <xdr:row>83</xdr:row>
      <xdr:rowOff>133350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34646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116114</xdr:rowOff>
    </xdr:from>
    <xdr:to>
      <xdr:col>77</xdr:col>
      <xdr:colOff>44450</xdr:colOff>
      <xdr:row>84</xdr:row>
      <xdr:rowOff>168729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346464"/>
          <a:ext cx="889000" cy="22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151493</xdr:rowOff>
    </xdr:from>
    <xdr:to>
      <xdr:col>72</xdr:col>
      <xdr:colOff>203200</xdr:colOff>
      <xdr:row>84</xdr:row>
      <xdr:rowOff>168729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5532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151493</xdr:rowOff>
    </xdr:from>
    <xdr:to>
      <xdr:col>68</xdr:col>
      <xdr:colOff>152400</xdr:colOff>
      <xdr:row>84</xdr:row>
      <xdr:rowOff>168729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5532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40113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54627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8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65314</xdr:rowOff>
    </xdr:from>
    <xdr:to>
      <xdr:col>77</xdr:col>
      <xdr:colOff>95250</xdr:colOff>
      <xdr:row>83</xdr:row>
      <xdr:rowOff>166914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151691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82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32856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100693</xdr:rowOff>
    </xdr:from>
    <xdr:to>
      <xdr:col>68</xdr:col>
      <xdr:colOff>203200</xdr:colOff>
      <xdr:row>85</xdr:row>
      <xdr:rowOff>30843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15620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88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32856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本市は市立保育所数が多く、例年若年保育士の離職人数と新規採用人数のバランスをとることに苦慮しており、人口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人当たり職員数は類似団体平均を下回っている状況である。業務量調査により全業務の可視化を図り、定員管理計画に基づき、適正な定員管理を行うことで行政サービスの質の維持に努める。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4487</xdr:rowOff>
    </xdr:from>
    <xdr:to>
      <xdr:col>81</xdr:col>
      <xdr:colOff>44450</xdr:colOff>
      <xdr:row>60</xdr:row>
      <xdr:rowOff>5693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291487"/>
          <a:ext cx="8382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168800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4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3683</xdr:rowOff>
    </xdr:from>
    <xdr:to>
      <xdr:col>77</xdr:col>
      <xdr:colOff>44450</xdr:colOff>
      <xdr:row>60</xdr:row>
      <xdr:rowOff>4487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90683"/>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169905</xdr:rowOff>
    </xdr:from>
    <xdr:to>
      <xdr:col>72</xdr:col>
      <xdr:colOff>203200</xdr:colOff>
      <xdr:row>60</xdr:row>
      <xdr:rowOff>3683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85455"/>
          <a:ext cx="889000" cy="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168296</xdr:rowOff>
    </xdr:from>
    <xdr:to>
      <xdr:col>68</xdr:col>
      <xdr:colOff>152400</xdr:colOff>
      <xdr:row>59</xdr:row>
      <xdr:rowOff>169905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83846"/>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166963</xdr:rowOff>
    </xdr:from>
    <xdr:to>
      <xdr:col>64</xdr:col>
      <xdr:colOff>152400</xdr:colOff>
      <xdr:row>60</xdr:row>
      <xdr:rowOff>97113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8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81890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368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126343</xdr:rowOff>
    </xdr:from>
    <xdr:to>
      <xdr:col>81</xdr:col>
      <xdr:colOff>95250</xdr:colOff>
      <xdr:row>60</xdr:row>
      <xdr:rowOff>56493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4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47620</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63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125137</xdr:rowOff>
    </xdr:from>
    <xdr:to>
      <xdr:col>77</xdr:col>
      <xdr:colOff>95250</xdr:colOff>
      <xdr:row>60</xdr:row>
      <xdr:rowOff>55287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4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65464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09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124333</xdr:rowOff>
    </xdr:from>
    <xdr:to>
      <xdr:col>73</xdr:col>
      <xdr:colOff>44450</xdr:colOff>
      <xdr:row>60</xdr:row>
      <xdr:rowOff>54483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3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64660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0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119105</xdr:rowOff>
    </xdr:from>
    <xdr:to>
      <xdr:col>68</xdr:col>
      <xdr:colOff>203200</xdr:colOff>
      <xdr:row>60</xdr:row>
      <xdr:rowOff>49255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3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59432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03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117496</xdr:rowOff>
    </xdr:from>
    <xdr:to>
      <xdr:col>64</xdr:col>
      <xdr:colOff>152400</xdr:colOff>
      <xdr:row>60</xdr:row>
      <xdr:rowOff>47646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3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57823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0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庁舎建設事業債による元金償還金の増加等により、単年度における実質公債費比率は増加傾向にあり、令和５年度に</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5.1%</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ポイント増加し、令和６年度においても</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同数値となった。今後も、海部南部消防署建設の元金償還が始まることや自由通路等整備事業等執行中の大型事業により公債費は増加傾向にあるため、事業の取捨選択を明確にし、限られた財政資源を最大限に活用し、持続可能な行財政運営に努める必要があ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11188</xdr:rowOff>
    </xdr:from>
    <xdr:to>
      <xdr:col>81</xdr:col>
      <xdr:colOff>44450</xdr:colOff>
      <xdr:row>39</xdr:row>
      <xdr:rowOff>57150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97738"/>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11188</xdr:rowOff>
    </xdr:from>
    <xdr:to>
      <xdr:col>77</xdr:col>
      <xdr:colOff>44450</xdr:colOff>
      <xdr:row>39</xdr:row>
      <xdr:rowOff>11188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977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11188</xdr:rowOff>
    </xdr:from>
    <xdr:to>
      <xdr:col>72</xdr:col>
      <xdr:colOff>203200</xdr:colOff>
      <xdr:row>39</xdr:row>
      <xdr:rowOff>22678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6977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22678</xdr:rowOff>
    </xdr:from>
    <xdr:to>
      <xdr:col>68</xdr:col>
      <xdr:colOff>152400</xdr:colOff>
      <xdr:row>39</xdr:row>
      <xdr:rowOff>57150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7092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131838</xdr:rowOff>
    </xdr:from>
    <xdr:to>
      <xdr:col>77</xdr:col>
      <xdr:colOff>95250</xdr:colOff>
      <xdr:row>39</xdr:row>
      <xdr:rowOff>61988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72165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15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131838</xdr:rowOff>
    </xdr:from>
    <xdr:to>
      <xdr:col>73</xdr:col>
      <xdr:colOff>44450</xdr:colOff>
      <xdr:row>39</xdr:row>
      <xdr:rowOff>61988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72165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1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143328</xdr:rowOff>
    </xdr:from>
    <xdr:to>
      <xdr:col>68</xdr:col>
      <xdr:colOff>203200</xdr:colOff>
      <xdr:row>39</xdr:row>
      <xdr:rowOff>73478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83655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118127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標準財政規模は増加したものの、財政調整基金及び減債基金の取崩しによって充当可能基金が減少しており、また、海部南部消防組合庁舎建設事業債の発行により将来負担額も増加したことも要因となり、前年度よ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10.8</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国平均や類似団体平均よりかい離した状況が続いており、今後も公共施設の長寿命化改良事業や自由通路等整備事業等の大型事業により、比率が更に上昇することが見込まれることから、事業開始時期や事務見直し等の行財政改革の推進により、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75777</xdr:rowOff>
    </xdr:from>
    <xdr:to>
      <xdr:col>81</xdr:col>
      <xdr:colOff>44450</xdr:colOff>
      <xdr:row>21</xdr:row>
      <xdr:rowOff>49107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504777"/>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75777</xdr:rowOff>
    </xdr:from>
    <xdr:to>
      <xdr:col>77</xdr:col>
      <xdr:colOff>44450</xdr:colOff>
      <xdr:row>20</xdr:row>
      <xdr:rowOff>121355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504777"/>
          <a:ext cx="889000" cy="4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87842</xdr:rowOff>
    </xdr:from>
    <xdr:to>
      <xdr:col>72</xdr:col>
      <xdr:colOff>203200</xdr:colOff>
      <xdr:row>20</xdr:row>
      <xdr:rowOff>121355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3516842"/>
          <a:ext cx="889000" cy="3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87842</xdr:rowOff>
    </xdr:from>
    <xdr:to>
      <xdr:col>68</xdr:col>
      <xdr:colOff>152400</xdr:colOff>
      <xdr:row>21</xdr:row>
      <xdr:rowOff>41063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516842"/>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76694</xdr:rowOff>
    </xdr:from>
    <xdr:to>
      <xdr:col>64</xdr:col>
      <xdr:colOff>152400</xdr:colOff>
      <xdr:row>17</xdr:row>
      <xdr:rowOff>6844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1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17021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8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169757</xdr:rowOff>
    </xdr:from>
    <xdr:to>
      <xdr:col>81</xdr:col>
      <xdr:colOff>95250</xdr:colOff>
      <xdr:row>21</xdr:row>
      <xdr:rowOff>99907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59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141834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57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24977</xdr:rowOff>
    </xdr:from>
    <xdr:to>
      <xdr:col>77</xdr:col>
      <xdr:colOff>95250</xdr:colOff>
      <xdr:row>20</xdr:row>
      <xdr:rowOff>126577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45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111354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54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70555</xdr:rowOff>
    </xdr:from>
    <xdr:to>
      <xdr:col>73</xdr:col>
      <xdr:colOff>44450</xdr:colOff>
      <xdr:row>21</xdr:row>
      <xdr:rowOff>705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4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156932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58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37042</xdr:rowOff>
    </xdr:from>
    <xdr:to>
      <xdr:col>68</xdr:col>
      <xdr:colOff>203200</xdr:colOff>
      <xdr:row>20</xdr:row>
      <xdr:rowOff>138642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46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123419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55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161713</xdr:rowOff>
    </xdr:from>
    <xdr:to>
      <xdr:col>64</xdr:col>
      <xdr:colOff>152400</xdr:colOff>
      <xdr:row>21</xdr:row>
      <xdr:rowOff>91863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59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76640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67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愛知県弥富市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43,534
40,747
49.26
18,638,321
17,824,666
790,164
11,706,191
15,102,899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95.4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国家公務員の給与改定に準じた地方公務員の給与改定が行われ、賞与の支給率が引き上げられたこと等により前年度から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ポイント上昇し、類似団体平均と比較すると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ポイント高い。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今後も人件費増加の抑制のため、市立保育所の民営化やＤＸ推進による事務処理の効率化等を推進していく。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124714</xdr:rowOff>
    </xdr:from>
    <xdr:to>
      <xdr:col>24</xdr:col>
      <xdr:colOff>25400</xdr:colOff>
      <xdr:row>38</xdr:row>
      <xdr:rowOff>17272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6836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110998</xdr:rowOff>
    </xdr:from>
    <xdr:to>
      <xdr:col>19</xdr:col>
      <xdr:colOff>187325</xdr:colOff>
      <xdr:row>37</xdr:row>
      <xdr:rowOff>124714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546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97282</xdr:rowOff>
    </xdr:from>
    <xdr:to>
      <xdr:col>15</xdr:col>
      <xdr:colOff>98425</xdr:colOff>
      <xdr:row>37</xdr:row>
      <xdr:rowOff>110998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409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97282</xdr:rowOff>
    </xdr:from>
    <xdr:to>
      <xdr:col>11</xdr:col>
      <xdr:colOff>9525</xdr:colOff>
      <xdr:row>37</xdr:row>
      <xdr:rowOff>165862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4093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109999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73914</xdr:rowOff>
    </xdr:from>
    <xdr:to>
      <xdr:col>20</xdr:col>
      <xdr:colOff>38100</xdr:colOff>
      <xdr:row>38</xdr:row>
      <xdr:rowOff>4064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160291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60198</xdr:rowOff>
    </xdr:from>
    <xdr:to>
      <xdr:col>15</xdr:col>
      <xdr:colOff>149225</xdr:colOff>
      <xdr:row>37</xdr:row>
      <xdr:rowOff>161798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46482</xdr:rowOff>
    </xdr:from>
    <xdr:to>
      <xdr:col>11</xdr:col>
      <xdr:colOff>60325</xdr:colOff>
      <xdr:row>37</xdr:row>
      <xdr:rowOff>148082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132859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115062</xdr:rowOff>
    </xdr:from>
    <xdr:to>
      <xdr:col>6</xdr:col>
      <xdr:colOff>171450</xdr:colOff>
      <xdr:row>38</xdr:row>
      <xdr:rowOff>45212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29989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予防接種委託料の増加や小学校の教科書改定による指導教科書購入費等が主な要因となり、前年度より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ポイント増加した。本市は合併団体であることから、類似公共施設が多いため、今後は公共施設の集約化・複合化・廃止等を踏まえた公共施設等の適正管理を行うことで、物件費増加の抑制に努める。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21844</xdr:rowOff>
    </xdr:from>
    <xdr:to>
      <xdr:col>82</xdr:col>
      <xdr:colOff>107950</xdr:colOff>
      <xdr:row>16</xdr:row>
      <xdr:rowOff>49276</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7650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21844</xdr:rowOff>
    </xdr:from>
    <xdr:to>
      <xdr:col>78</xdr:col>
      <xdr:colOff>69850</xdr:colOff>
      <xdr:row>16</xdr:row>
      <xdr:rowOff>21844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765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120142</xdr:rowOff>
    </xdr:from>
    <xdr:to>
      <xdr:col>73</xdr:col>
      <xdr:colOff>180975</xdr:colOff>
      <xdr:row>16</xdr:row>
      <xdr:rowOff>21844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6918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120142</xdr:rowOff>
    </xdr:from>
    <xdr:to>
      <xdr:col>69</xdr:col>
      <xdr:colOff>92075</xdr:colOff>
      <xdr:row>15</xdr:row>
      <xdr:rowOff>165862</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6918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117111</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34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169926</xdr:rowOff>
    </xdr:from>
    <xdr:to>
      <xdr:col>82</xdr:col>
      <xdr:colOff>158750</xdr:colOff>
      <xdr:row>16</xdr:row>
      <xdr:rowOff>100076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142003</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71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142494</xdr:rowOff>
    </xdr:from>
    <xdr:to>
      <xdr:col>78</xdr:col>
      <xdr:colOff>120650</xdr:colOff>
      <xdr:row>16</xdr:row>
      <xdr:rowOff>72644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57421</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800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142494</xdr:rowOff>
    </xdr:from>
    <xdr:to>
      <xdr:col>74</xdr:col>
      <xdr:colOff>31750</xdr:colOff>
      <xdr:row>16</xdr:row>
      <xdr:rowOff>72644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57421</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80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69342</xdr:rowOff>
    </xdr:from>
    <xdr:to>
      <xdr:col>69</xdr:col>
      <xdr:colOff>142875</xdr:colOff>
      <xdr:row>15</xdr:row>
      <xdr:rowOff>170942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64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155719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7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115062</xdr:rowOff>
    </xdr:from>
    <xdr:to>
      <xdr:col>65</xdr:col>
      <xdr:colOff>53975</xdr:colOff>
      <xdr:row>16</xdr:row>
      <xdr:rowOff>45212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29989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77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制度改正による支給事業拡大や多子加算の増額による児童手当の増加、介護給付費・訓練等給付費の増加により前年度から</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値を超えるものであった。精神障害者医療助成費や介護給付費・訓練等給付費といった障害者自立支援事業が年々増加を続けており、今後も増加が見込まれるため、適正な資格審査の実施や市単独の扶助制度の見直しなどにより安定した財政運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7257</xdr:rowOff>
    </xdr:from>
    <xdr:to>
      <xdr:col>24</xdr:col>
      <xdr:colOff>25400</xdr:colOff>
      <xdr:row>58</xdr:row>
      <xdr:rowOff>50800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51357"/>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58965</xdr:rowOff>
    </xdr:from>
    <xdr:to>
      <xdr:col>19</xdr:col>
      <xdr:colOff>187325</xdr:colOff>
      <xdr:row>58</xdr:row>
      <xdr:rowOff>7257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316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165100</xdr:rowOff>
    </xdr:from>
    <xdr:to>
      <xdr:col>15</xdr:col>
      <xdr:colOff>98425</xdr:colOff>
      <xdr:row>57</xdr:row>
      <xdr:rowOff>58965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663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165100</xdr:rowOff>
    </xdr:from>
    <xdr:to>
      <xdr:col>11</xdr:col>
      <xdr:colOff>9525</xdr:colOff>
      <xdr:row>56</xdr:row>
      <xdr:rowOff>165100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76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51905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127907</xdr:rowOff>
    </xdr:from>
    <xdr:to>
      <xdr:col>20</xdr:col>
      <xdr:colOff>38100</xdr:colOff>
      <xdr:row>58</xdr:row>
      <xdr:rowOff>58057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42834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8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8165</xdr:rowOff>
    </xdr:from>
    <xdr:to>
      <xdr:col>15</xdr:col>
      <xdr:colOff>149225</xdr:colOff>
      <xdr:row>57</xdr:row>
      <xdr:rowOff>109765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94542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29227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おり、高齢化に伴い介護、後期高齢者医療に係る経費は増加が見込まれることからも、一般会計からの繰出金を抑制するため、財源の確保に努めるとともに各事業の効率的な運営を図る。また、維持補修費についても、維持補修の範囲では収まらない大規模改修等が必要な公共施設が今後控えているため、公共施設等の適正管理を行う必要があ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57</xdr:row>
      <xdr:rowOff>158750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8806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95250</xdr:rowOff>
    </xdr:from>
    <xdr:to>
      <xdr:col>78</xdr:col>
      <xdr:colOff>69850</xdr:colOff>
      <xdr:row>57</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867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95250</xdr:rowOff>
    </xdr:from>
    <xdr:to>
      <xdr:col>73</xdr:col>
      <xdr:colOff>180975</xdr:colOff>
      <xdr:row>57</xdr:row>
      <xdr:rowOff>107950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867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57</xdr:row>
      <xdr:rowOff>146050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880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124477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44450</xdr:rowOff>
    </xdr:from>
    <xdr:to>
      <xdr:col>74</xdr:col>
      <xdr:colOff>31750</xdr:colOff>
      <xdr:row>57</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ポイント増加し、全国平均と比較すると</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6.1</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ポイントのかい離があるため、事業費補助金等の見直しを行い、経費の削減に努める。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129286</xdr:rowOff>
    </xdr:from>
    <xdr:to>
      <xdr:col>82</xdr:col>
      <xdr:colOff>107950</xdr:colOff>
      <xdr:row>37</xdr:row>
      <xdr:rowOff>152146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47293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101854</xdr:rowOff>
    </xdr:from>
    <xdr:to>
      <xdr:col>78</xdr:col>
      <xdr:colOff>69850</xdr:colOff>
      <xdr:row>37</xdr:row>
      <xdr:rowOff>129286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4455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101854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4226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37</xdr:row>
      <xdr:rowOff>110998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4226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101346</xdr:rowOff>
    </xdr:from>
    <xdr:to>
      <xdr:col>82</xdr:col>
      <xdr:colOff>158750</xdr:colOff>
      <xdr:row>38</xdr:row>
      <xdr:rowOff>31496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73423</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78486</xdr:rowOff>
    </xdr:from>
    <xdr:to>
      <xdr:col>78</xdr:col>
      <xdr:colOff>120650</xdr:colOff>
      <xdr:row>38</xdr:row>
      <xdr:rowOff>8636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164863</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51054</xdr:rowOff>
    </xdr:from>
    <xdr:to>
      <xdr:col>74</xdr:col>
      <xdr:colOff>31750</xdr:colOff>
      <xdr:row>37</xdr:row>
      <xdr:rowOff>152654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137431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60198</xdr:rowOff>
    </xdr:from>
    <xdr:to>
      <xdr:col>65</xdr:col>
      <xdr:colOff>53975</xdr:colOff>
      <xdr:row>37</xdr:row>
      <xdr:rowOff>161798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146575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火葬場整備事業に係る元金償還が増加したものの、平成</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年度の臨時財政対策債の償還が終了したことが主な減少要因となって、前年度より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今後も公共施設の長寿命化改良事業に係る元金償還が始まることにより増加が見込まれるため、交付税措置のある地方債の活用等により、将来の財政的負担が大きくならないよう適切な地方債の発行・管理に努める。　</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80</xdr:row>
      <xdr:rowOff>168148</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30836"/>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140225</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8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168148</xdr:rowOff>
    </xdr:from>
    <xdr:to>
      <xdr:col>24</xdr:col>
      <xdr:colOff>114300</xdr:colOff>
      <xdr:row>80</xdr:row>
      <xdr:rowOff>168148</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84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69850</xdr:rowOff>
    </xdr:from>
    <xdr:to>
      <xdr:col>24</xdr:col>
      <xdr:colOff>25400</xdr:colOff>
      <xdr:row>73</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2585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69850</xdr:rowOff>
    </xdr:from>
    <xdr:to>
      <xdr:col>19</xdr:col>
      <xdr:colOff>187325</xdr:colOff>
      <xdr:row>73</xdr:row>
      <xdr:rowOff>115570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2585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9906</xdr:rowOff>
    </xdr:from>
    <xdr:to>
      <xdr:col>20</xdr:col>
      <xdr:colOff>38100</xdr:colOff>
      <xdr:row>77</xdr:row>
      <xdr:rowOff>111506</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96283</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9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149860</xdr:rowOff>
    </xdr:from>
    <xdr:to>
      <xdr:col>15</xdr:col>
      <xdr:colOff>98425</xdr:colOff>
      <xdr:row>73</xdr:row>
      <xdr:rowOff>69850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24942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763</xdr:rowOff>
    </xdr:from>
    <xdr:to>
      <xdr:col>15</xdr:col>
      <xdr:colOff>149225</xdr:colOff>
      <xdr:row>77</xdr:row>
      <xdr:rowOff>102363</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87140</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72</xdr:row>
      <xdr:rowOff>149860</xdr:rowOff>
    </xdr:from>
    <xdr:to>
      <xdr:col>11</xdr:col>
      <xdr:colOff>9525</xdr:colOff>
      <xdr:row>73</xdr:row>
      <xdr:rowOff>69850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4942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108204</xdr:rowOff>
    </xdr:from>
    <xdr:to>
      <xdr:col>11</xdr:col>
      <xdr:colOff>60325</xdr:colOff>
      <xdr:row>77</xdr:row>
      <xdr:rowOff>38354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23131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163068</xdr:rowOff>
    </xdr:from>
    <xdr:to>
      <xdr:col>6</xdr:col>
      <xdr:colOff>171450</xdr:colOff>
      <xdr:row>77</xdr:row>
      <xdr:rowOff>93218</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77995</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19050</xdr:rowOff>
    </xdr:from>
    <xdr:to>
      <xdr:col>24</xdr:col>
      <xdr:colOff>76200</xdr:colOff>
      <xdr:row>73</xdr:row>
      <xdr:rowOff>120650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99077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64770</xdr:rowOff>
    </xdr:from>
    <xdr:to>
      <xdr:col>20</xdr:col>
      <xdr:colOff>38100</xdr:colOff>
      <xdr:row>73</xdr:row>
      <xdr:rowOff>166370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5097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34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19050</xdr:rowOff>
    </xdr:from>
    <xdr:to>
      <xdr:col>15</xdr:col>
      <xdr:colOff>149225</xdr:colOff>
      <xdr:row>73</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30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99060</xdr:rowOff>
    </xdr:from>
    <xdr:to>
      <xdr:col>11</xdr:col>
      <xdr:colOff>60325</xdr:colOff>
      <xdr:row>73</xdr:row>
      <xdr:rowOff>29210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44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21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19050</xdr:rowOff>
    </xdr:from>
    <xdr:to>
      <xdr:col>6</xdr:col>
      <xdr:colOff>171450</xdr:colOff>
      <xdr:row>73</xdr:row>
      <xdr:rowOff>120650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30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市税の増加により経常一般財源等が増加したものの、人件費や扶助費の増加により経常的経費が増加したため、前年度より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今後も経常的経費においては、給与改定等による人件費の増加や介護、後期高齢者医療に係る扶助費の増加が見込まれるため、事業見直し等の行財政改革の推進により経常経費の削減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19558</xdr:rowOff>
    </xdr:from>
    <xdr:to>
      <xdr:col>82</xdr:col>
      <xdr:colOff>107950</xdr:colOff>
      <xdr:row>79</xdr:row>
      <xdr:rowOff>156718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564108"/>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94996</xdr:rowOff>
    </xdr:from>
    <xdr:to>
      <xdr:col>78</xdr:col>
      <xdr:colOff>69850</xdr:colOff>
      <xdr:row>79</xdr:row>
      <xdr:rowOff>19558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46809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170435</xdr:rowOff>
    </xdr:from>
    <xdr:to>
      <xdr:col>73</xdr:col>
      <xdr:colOff>180975</xdr:colOff>
      <xdr:row>78</xdr:row>
      <xdr:rowOff>94996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372085"/>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170435</xdr:rowOff>
    </xdr:from>
    <xdr:to>
      <xdr:col>69</xdr:col>
      <xdr:colOff>92075</xdr:colOff>
      <xdr:row>78</xdr:row>
      <xdr:rowOff>136144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372085"/>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89679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105918</xdr:rowOff>
    </xdr:from>
    <xdr:to>
      <xdr:col>82</xdr:col>
      <xdr:colOff>158750</xdr:colOff>
      <xdr:row>80</xdr:row>
      <xdr:rowOff>36068</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77995</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62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140208</xdr:rowOff>
    </xdr:from>
    <xdr:to>
      <xdr:col>78</xdr:col>
      <xdr:colOff>120650</xdr:colOff>
      <xdr:row>79</xdr:row>
      <xdr:rowOff>70358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55135</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599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44196</xdr:rowOff>
    </xdr:from>
    <xdr:to>
      <xdr:col>74</xdr:col>
      <xdr:colOff>31750</xdr:colOff>
      <xdr:row>78</xdr:row>
      <xdr:rowOff>145796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130573</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119635</xdr:rowOff>
    </xdr:from>
    <xdr:to>
      <xdr:col>69</xdr:col>
      <xdr:colOff>142875</xdr:colOff>
      <xdr:row>78</xdr:row>
      <xdr:rowOff>49785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34562</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85344</xdr:rowOff>
    </xdr:from>
    <xdr:to>
      <xdr:col>65</xdr:col>
      <xdr:colOff>53975</xdr:colOff>
      <xdr:row>79</xdr:row>
      <xdr:rowOff>15494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271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愛知県弥富市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47516</xdr:rowOff>
    </xdr:from>
    <xdr:to>
      <xdr:col>29</xdr:col>
      <xdr:colOff>127000</xdr:colOff>
      <xdr:row>18</xdr:row>
      <xdr:rowOff>79653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81241"/>
          <a:ext cx="647700" cy="32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79653</xdr:rowOff>
    </xdr:from>
    <xdr:to>
      <xdr:col>26</xdr:col>
      <xdr:colOff>50800</xdr:colOff>
      <xdr:row>18</xdr:row>
      <xdr:rowOff>86763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13378"/>
          <a:ext cx="698500" cy="71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86763</xdr:rowOff>
    </xdr:from>
    <xdr:to>
      <xdr:col>22</xdr:col>
      <xdr:colOff>114300</xdr:colOff>
      <xdr:row>18</xdr:row>
      <xdr:rowOff>90413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20488"/>
          <a:ext cx="698500" cy="3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90413</xdr:rowOff>
    </xdr:from>
    <xdr:to>
      <xdr:col>18</xdr:col>
      <xdr:colOff>177800</xdr:colOff>
      <xdr:row>18</xdr:row>
      <xdr:rowOff>101385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24138"/>
          <a:ext cx="698500" cy="10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21260</xdr:rowOff>
    </xdr:from>
    <xdr:to>
      <xdr:col>15</xdr:col>
      <xdr:colOff>101600</xdr:colOff>
      <xdr:row>18</xdr:row>
      <xdr:rowOff>122860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133037</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168166</xdr:rowOff>
    </xdr:from>
    <xdr:to>
      <xdr:col>29</xdr:col>
      <xdr:colOff>177800</xdr:colOff>
      <xdr:row>18</xdr:row>
      <xdr:rowOff>98316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30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76743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3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28853</xdr:rowOff>
    </xdr:from>
    <xdr:to>
      <xdr:col>26</xdr:col>
      <xdr:colOff>101600</xdr:colOff>
      <xdr:row>18</xdr:row>
      <xdr:rowOff>130453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62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115230</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48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35963</xdr:rowOff>
    </xdr:from>
    <xdr:to>
      <xdr:col>22</xdr:col>
      <xdr:colOff>165100</xdr:colOff>
      <xdr:row>18</xdr:row>
      <xdr:rowOff>137563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69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122340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5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39613</xdr:rowOff>
    </xdr:from>
    <xdr:to>
      <xdr:col>19</xdr:col>
      <xdr:colOff>38100</xdr:colOff>
      <xdr:row>18</xdr:row>
      <xdr:rowOff>141212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7333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125990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5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50585</xdr:rowOff>
    </xdr:from>
    <xdr:to>
      <xdr:col>15</xdr:col>
      <xdr:colOff>101600</xdr:colOff>
      <xdr:row>18</xdr:row>
      <xdr:rowOff>152185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84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136962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7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166948</xdr:rowOff>
    </xdr:from>
    <xdr:to>
      <xdr:col>29</xdr:col>
      <xdr:colOff>127000</xdr:colOff>
      <xdr:row>37</xdr:row>
      <xdr:rowOff>178264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291648"/>
          <a:ext cx="647700" cy="11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178264</xdr:rowOff>
    </xdr:from>
    <xdr:to>
      <xdr:col>26</xdr:col>
      <xdr:colOff>50800</xdr:colOff>
      <xdr:row>37</xdr:row>
      <xdr:rowOff>205562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302964"/>
          <a:ext cx="698500" cy="27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205562</xdr:rowOff>
    </xdr:from>
    <xdr:to>
      <xdr:col>22</xdr:col>
      <xdr:colOff>114300</xdr:colOff>
      <xdr:row>37</xdr:row>
      <xdr:rowOff>230537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330262"/>
          <a:ext cx="698500" cy="24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207676</xdr:rowOff>
    </xdr:from>
    <xdr:to>
      <xdr:col>18</xdr:col>
      <xdr:colOff>177800</xdr:colOff>
      <xdr:row>37</xdr:row>
      <xdr:rowOff>230537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332376"/>
          <a:ext cx="698500" cy="228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158477</xdr:rowOff>
    </xdr:from>
    <xdr:to>
      <xdr:col>15</xdr:col>
      <xdr:colOff>101600</xdr:colOff>
      <xdr:row>37</xdr:row>
      <xdr:rowOff>88627</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117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270254</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80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116148</xdr:rowOff>
    </xdr:from>
    <xdr:to>
      <xdr:col>29</xdr:col>
      <xdr:colOff>177800</xdr:colOff>
      <xdr:row>37</xdr:row>
      <xdr:rowOff>217748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240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88225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21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127464</xdr:rowOff>
    </xdr:from>
    <xdr:to>
      <xdr:col>26</xdr:col>
      <xdr:colOff>101600</xdr:colOff>
      <xdr:row>37</xdr:row>
      <xdr:rowOff>229064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52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213841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38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154762</xdr:rowOff>
    </xdr:from>
    <xdr:to>
      <xdr:col>22</xdr:col>
      <xdr:colOff>165100</xdr:colOff>
      <xdr:row>37</xdr:row>
      <xdr:rowOff>256362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79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241139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65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179737</xdr:rowOff>
    </xdr:from>
    <xdr:to>
      <xdr:col>19</xdr:col>
      <xdr:colOff>38100</xdr:colOff>
      <xdr:row>37</xdr:row>
      <xdr:rowOff>281337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3044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266114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9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156876</xdr:rowOff>
    </xdr:from>
    <xdr:to>
      <xdr:col>15</xdr:col>
      <xdr:colOff>101600</xdr:colOff>
      <xdr:row>37</xdr:row>
      <xdr:rowOff>258476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81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243253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6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愛知県弥富市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43,534
40,747
49.26
18,638,321
17,824,666
790,164
11,706,191
15,102,899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95.4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62445</xdr:rowOff>
    </xdr:from>
    <xdr:to>
      <xdr:col>24</xdr:col>
      <xdr:colOff>63500</xdr:colOff>
      <xdr:row>37</xdr:row>
      <xdr:rowOff>90330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06095"/>
          <a:ext cx="838200" cy="2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90330</xdr:rowOff>
    </xdr:from>
    <xdr:to>
      <xdr:col>19</xdr:col>
      <xdr:colOff>177800</xdr:colOff>
      <xdr:row>37</xdr:row>
      <xdr:rowOff>92829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33980"/>
          <a:ext cx="889000" cy="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92829</xdr:rowOff>
    </xdr:from>
    <xdr:to>
      <xdr:col>15</xdr:col>
      <xdr:colOff>50800</xdr:colOff>
      <xdr:row>37</xdr:row>
      <xdr:rowOff>97504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36479"/>
          <a:ext cx="889000" cy="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97504</xdr:rowOff>
    </xdr:from>
    <xdr:to>
      <xdr:col>10</xdr:col>
      <xdr:colOff>114300</xdr:colOff>
      <xdr:row>37</xdr:row>
      <xdr:rowOff>105486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41154"/>
          <a:ext cx="889000" cy="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18514</xdr:rowOff>
    </xdr:from>
    <xdr:to>
      <xdr:col>6</xdr:col>
      <xdr:colOff>38100</xdr:colOff>
      <xdr:row>37</xdr:row>
      <xdr:rowOff>120114</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136641</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13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11645</xdr:rowOff>
    </xdr:from>
    <xdr:to>
      <xdr:col>24</xdr:col>
      <xdr:colOff>114300</xdr:colOff>
      <xdr:row>37</xdr:row>
      <xdr:rowOff>113245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5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109070</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8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39530</xdr:rowOff>
    </xdr:from>
    <xdr:to>
      <xdr:col>20</xdr:col>
      <xdr:colOff>38100</xdr:colOff>
      <xdr:row>37</xdr:row>
      <xdr:rowOff>141130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132257</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7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42029</xdr:rowOff>
    </xdr:from>
    <xdr:to>
      <xdr:col>15</xdr:col>
      <xdr:colOff>101600</xdr:colOff>
      <xdr:row>37</xdr:row>
      <xdr:rowOff>143629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8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134756</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7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46704</xdr:rowOff>
    </xdr:from>
    <xdr:to>
      <xdr:col>10</xdr:col>
      <xdr:colOff>165100</xdr:colOff>
      <xdr:row>37</xdr:row>
      <xdr:rowOff>148304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9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139431</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48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54686</xdr:rowOff>
    </xdr:from>
    <xdr:to>
      <xdr:col>6</xdr:col>
      <xdr:colOff>38100</xdr:colOff>
      <xdr:row>37</xdr:row>
      <xdr:rowOff>156286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9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147414</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61464</xdr:rowOff>
    </xdr:from>
    <xdr:to>
      <xdr:col>24</xdr:col>
      <xdr:colOff>63500</xdr:colOff>
      <xdr:row>57</xdr:row>
      <xdr:rowOff>62378</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834114"/>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61464</xdr:rowOff>
    </xdr:from>
    <xdr:to>
      <xdr:col>19</xdr:col>
      <xdr:colOff>177800</xdr:colOff>
      <xdr:row>57</xdr:row>
      <xdr:rowOff>61651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834114"/>
          <a:ext cx="889000" cy="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61651</xdr:rowOff>
    </xdr:from>
    <xdr:to>
      <xdr:col>15</xdr:col>
      <xdr:colOff>50800</xdr:colOff>
      <xdr:row>57</xdr:row>
      <xdr:rowOff>64729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834301"/>
          <a:ext cx="889000" cy="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64729</xdr:rowOff>
    </xdr:from>
    <xdr:to>
      <xdr:col>10</xdr:col>
      <xdr:colOff>114300</xdr:colOff>
      <xdr:row>57</xdr:row>
      <xdr:rowOff>74773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837379"/>
          <a:ext cx="889000" cy="1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94098</xdr:rowOff>
    </xdr:from>
    <xdr:to>
      <xdr:col>6</xdr:col>
      <xdr:colOff>38100</xdr:colOff>
      <xdr:row>57</xdr:row>
      <xdr:rowOff>24248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95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40775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7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11578</xdr:rowOff>
    </xdr:from>
    <xdr:to>
      <xdr:col>24</xdr:col>
      <xdr:colOff>114300</xdr:colOff>
      <xdr:row>57</xdr:row>
      <xdr:rowOff>113178</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78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97955</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9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10664</xdr:rowOff>
    </xdr:from>
    <xdr:to>
      <xdr:col>20</xdr:col>
      <xdr:colOff>38100</xdr:colOff>
      <xdr:row>57</xdr:row>
      <xdr:rowOff>112264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8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103391</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87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10851</xdr:rowOff>
    </xdr:from>
    <xdr:to>
      <xdr:col>15</xdr:col>
      <xdr:colOff>101600</xdr:colOff>
      <xdr:row>57</xdr:row>
      <xdr:rowOff>112451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8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103578</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87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13929</xdr:rowOff>
    </xdr:from>
    <xdr:to>
      <xdr:col>10</xdr:col>
      <xdr:colOff>165100</xdr:colOff>
      <xdr:row>57</xdr:row>
      <xdr:rowOff>115529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8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106656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7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23973</xdr:rowOff>
    </xdr:from>
    <xdr:to>
      <xdr:col>6</xdr:col>
      <xdr:colOff>38100</xdr:colOff>
      <xdr:row>57</xdr:row>
      <xdr:rowOff>125573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9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116700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8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117545</xdr:rowOff>
    </xdr:from>
    <xdr:to>
      <xdr:col>24</xdr:col>
      <xdr:colOff>63500</xdr:colOff>
      <xdr:row>78</xdr:row>
      <xdr:rowOff>118763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90645"/>
          <a:ext cx="838200" cy="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101981</xdr:rowOff>
    </xdr:from>
    <xdr:to>
      <xdr:col>19</xdr:col>
      <xdr:colOff>177800</xdr:colOff>
      <xdr:row>78</xdr:row>
      <xdr:rowOff>118763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75081"/>
          <a:ext cx="889000" cy="1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101981</xdr:rowOff>
    </xdr:from>
    <xdr:to>
      <xdr:col>15</xdr:col>
      <xdr:colOff>50800</xdr:colOff>
      <xdr:row>78</xdr:row>
      <xdr:rowOff>113182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75081"/>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111334</xdr:rowOff>
    </xdr:from>
    <xdr:to>
      <xdr:col>10</xdr:col>
      <xdr:colOff>114300</xdr:colOff>
      <xdr:row>78</xdr:row>
      <xdr:rowOff>113182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84434"/>
          <a:ext cx="889000" cy="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66745</xdr:rowOff>
    </xdr:from>
    <xdr:to>
      <xdr:col>24</xdr:col>
      <xdr:colOff>114300</xdr:colOff>
      <xdr:row>78</xdr:row>
      <xdr:rowOff>168345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3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161129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67963</xdr:rowOff>
    </xdr:from>
    <xdr:to>
      <xdr:col>20</xdr:col>
      <xdr:colOff>38100</xdr:colOff>
      <xdr:row>78</xdr:row>
      <xdr:rowOff>169563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4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160690</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3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51181</xdr:rowOff>
    </xdr:from>
    <xdr:to>
      <xdr:col>15</xdr:col>
      <xdr:colOff>101600</xdr:colOff>
      <xdr:row>78</xdr:row>
      <xdr:rowOff>152781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2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143908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1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62382</xdr:rowOff>
    </xdr:from>
    <xdr:to>
      <xdr:col>10</xdr:col>
      <xdr:colOff>165100</xdr:colOff>
      <xdr:row>78</xdr:row>
      <xdr:rowOff>163982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3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155109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2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60534</xdr:rowOff>
    </xdr:from>
    <xdr:to>
      <xdr:col>6</xdr:col>
      <xdr:colOff>38100</xdr:colOff>
      <xdr:row>78</xdr:row>
      <xdr:rowOff>162134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3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153261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2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99780</xdr:rowOff>
    </xdr:from>
    <xdr:to>
      <xdr:col>24</xdr:col>
      <xdr:colOff>63500</xdr:colOff>
      <xdr:row>98</xdr:row>
      <xdr:rowOff>18751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730430"/>
          <a:ext cx="838200" cy="9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18751</xdr:rowOff>
    </xdr:from>
    <xdr:to>
      <xdr:col>19</xdr:col>
      <xdr:colOff>177800</xdr:colOff>
      <xdr:row>98</xdr:row>
      <xdr:rowOff>61264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820851"/>
          <a:ext cx="889000" cy="4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157936</xdr:rowOff>
    </xdr:from>
    <xdr:to>
      <xdr:col>15</xdr:col>
      <xdr:colOff>50800</xdr:colOff>
      <xdr:row>98</xdr:row>
      <xdr:rowOff>61264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88586"/>
          <a:ext cx="889000" cy="7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157936</xdr:rowOff>
    </xdr:from>
    <xdr:to>
      <xdr:col>10</xdr:col>
      <xdr:colOff>114300</xdr:colOff>
      <xdr:row>98</xdr:row>
      <xdr:rowOff>140934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88586"/>
          <a:ext cx="889000" cy="15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xdr:rowOff>
    </xdr:from>
    <xdr:to>
      <xdr:col>6</xdr:col>
      <xdr:colOff>38100</xdr:colOff>
      <xdr:row>98</xdr:row>
      <xdr:rowOff>101640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0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118167</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577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48980</xdr:rowOff>
    </xdr:from>
    <xdr:to>
      <xdr:col>24</xdr:col>
      <xdr:colOff>114300</xdr:colOff>
      <xdr:row>97</xdr:row>
      <xdr:rowOff>150580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7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135357</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94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139401</xdr:rowOff>
    </xdr:from>
    <xdr:to>
      <xdr:col>20</xdr:col>
      <xdr:colOff>38100</xdr:colOff>
      <xdr:row>98</xdr:row>
      <xdr:rowOff>69551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77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60678</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86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10464</xdr:rowOff>
    </xdr:from>
    <xdr:to>
      <xdr:col>15</xdr:col>
      <xdr:colOff>101600</xdr:colOff>
      <xdr:row>98</xdr:row>
      <xdr:rowOff>112064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81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103191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90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107136</xdr:rowOff>
    </xdr:from>
    <xdr:to>
      <xdr:col>10</xdr:col>
      <xdr:colOff>165100</xdr:colOff>
      <xdr:row>98</xdr:row>
      <xdr:rowOff>37286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73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28413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83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90134</xdr:rowOff>
    </xdr:from>
    <xdr:to>
      <xdr:col>6</xdr:col>
      <xdr:colOff>38100</xdr:colOff>
      <xdr:row>99</xdr:row>
      <xdr:rowOff>20284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9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11411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162777</xdr:rowOff>
    </xdr:from>
    <xdr:to>
      <xdr:col>55</xdr:col>
      <xdr:colOff>0</xdr:colOff>
      <xdr:row>37</xdr:row>
      <xdr:rowOff>165528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06427"/>
          <a:ext cx="838200" cy="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157638</xdr:rowOff>
    </xdr:from>
    <xdr:to>
      <xdr:col>50</xdr:col>
      <xdr:colOff>114300</xdr:colOff>
      <xdr:row>37</xdr:row>
      <xdr:rowOff>165528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501288"/>
          <a:ext cx="889000" cy="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148627</xdr:rowOff>
    </xdr:from>
    <xdr:to>
      <xdr:col>45</xdr:col>
      <xdr:colOff>177800</xdr:colOff>
      <xdr:row>37</xdr:row>
      <xdr:rowOff>157638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492277"/>
          <a:ext cx="889000" cy="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122833</xdr:rowOff>
    </xdr:from>
    <xdr:to>
      <xdr:col>41</xdr:col>
      <xdr:colOff>50800</xdr:colOff>
      <xdr:row>37</xdr:row>
      <xdr:rowOff>148627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23583"/>
          <a:ext cx="889000" cy="36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143482</xdr:rowOff>
    </xdr:from>
    <xdr:to>
      <xdr:col>36</xdr:col>
      <xdr:colOff>165100</xdr:colOff>
      <xdr:row>35</xdr:row>
      <xdr:rowOff>73632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7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90159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48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111977</xdr:rowOff>
    </xdr:from>
    <xdr:to>
      <xdr:col>55</xdr:col>
      <xdr:colOff>50800</xdr:colOff>
      <xdr:row>38</xdr:row>
      <xdr:rowOff>42128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556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26904</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7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114728</xdr:rowOff>
    </xdr:from>
    <xdr:to>
      <xdr:col>50</xdr:col>
      <xdr:colOff>165100</xdr:colOff>
      <xdr:row>38</xdr:row>
      <xdr:rowOff>44878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5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36005</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5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106838</xdr:rowOff>
    </xdr:from>
    <xdr:to>
      <xdr:col>46</xdr:col>
      <xdr:colOff>38100</xdr:colOff>
      <xdr:row>38</xdr:row>
      <xdr:rowOff>36988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5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28115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4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97827</xdr:rowOff>
    </xdr:from>
    <xdr:to>
      <xdr:col>41</xdr:col>
      <xdr:colOff>101600</xdr:colOff>
      <xdr:row>38</xdr:row>
      <xdr:rowOff>27977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4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19104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3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72033</xdr:rowOff>
    </xdr:from>
    <xdr:to>
      <xdr:col>36</xdr:col>
      <xdr:colOff>165100</xdr:colOff>
      <xdr:row>36</xdr:row>
      <xdr:rowOff>2183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7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164760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65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122363</xdr:rowOff>
    </xdr:from>
    <xdr:to>
      <xdr:col>55</xdr:col>
      <xdr:colOff>0</xdr:colOff>
      <xdr:row>57</xdr:row>
      <xdr:rowOff>144976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895013"/>
          <a:ext cx="838200" cy="2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75596</xdr:rowOff>
    </xdr:from>
    <xdr:to>
      <xdr:col>50</xdr:col>
      <xdr:colOff>114300</xdr:colOff>
      <xdr:row>57</xdr:row>
      <xdr:rowOff>122363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848246"/>
          <a:ext cx="889000" cy="4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75596</xdr:rowOff>
    </xdr:from>
    <xdr:to>
      <xdr:col>45</xdr:col>
      <xdr:colOff>177800</xdr:colOff>
      <xdr:row>57</xdr:row>
      <xdr:rowOff>139695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848246"/>
          <a:ext cx="889000" cy="6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139695</xdr:rowOff>
    </xdr:from>
    <xdr:to>
      <xdr:col>41</xdr:col>
      <xdr:colOff>50800</xdr:colOff>
      <xdr:row>58</xdr:row>
      <xdr:rowOff>17276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12345"/>
          <a:ext cx="889000" cy="4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82741</xdr:rowOff>
    </xdr:from>
    <xdr:to>
      <xdr:col>36</xdr:col>
      <xdr:colOff>165100</xdr:colOff>
      <xdr:row>57</xdr:row>
      <xdr:rowOff>12891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29418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5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94176</xdr:rowOff>
    </xdr:from>
    <xdr:to>
      <xdr:col>55</xdr:col>
      <xdr:colOff>50800</xdr:colOff>
      <xdr:row>58</xdr:row>
      <xdr:rowOff>24326</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6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9103</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8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71563</xdr:rowOff>
    </xdr:from>
    <xdr:to>
      <xdr:col>50</xdr:col>
      <xdr:colOff>165100</xdr:colOff>
      <xdr:row>58</xdr:row>
      <xdr:rowOff>1713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4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164290</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93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24796</xdr:rowOff>
    </xdr:from>
    <xdr:to>
      <xdr:col>46</xdr:col>
      <xdr:colOff>38100</xdr:colOff>
      <xdr:row>57</xdr:row>
      <xdr:rowOff>126396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9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117523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9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88895</xdr:rowOff>
    </xdr:from>
    <xdr:to>
      <xdr:col>41</xdr:col>
      <xdr:colOff>101600</xdr:colOff>
      <xdr:row>58</xdr:row>
      <xdr:rowOff>19045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6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10172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5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137926</xdr:rowOff>
    </xdr:from>
    <xdr:to>
      <xdr:col>36</xdr:col>
      <xdr:colOff>165100</xdr:colOff>
      <xdr:row>58</xdr:row>
      <xdr:rowOff>68076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1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59203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0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2043</xdr:rowOff>
    </xdr:from>
    <xdr:to>
      <xdr:col>55</xdr:col>
      <xdr:colOff>0</xdr:colOff>
      <xdr:row>78</xdr:row>
      <xdr:rowOff>7900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375143"/>
          <a:ext cx="838200" cy="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7900</xdr:rowOff>
    </xdr:from>
    <xdr:to>
      <xdr:col>50</xdr:col>
      <xdr:colOff>114300</xdr:colOff>
      <xdr:row>78</xdr:row>
      <xdr:rowOff>9496</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81000"/>
          <a:ext cx="889000" cy="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9496</xdr:rowOff>
    </xdr:from>
    <xdr:to>
      <xdr:col>45</xdr:col>
      <xdr:colOff>177800</xdr:colOff>
      <xdr:row>78</xdr:row>
      <xdr:rowOff>10004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82596"/>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158606</xdr:rowOff>
    </xdr:from>
    <xdr:to>
      <xdr:col>41</xdr:col>
      <xdr:colOff>50800</xdr:colOff>
      <xdr:row>78</xdr:row>
      <xdr:rowOff>10004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60256"/>
          <a:ext cx="889000" cy="2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23234</xdr:rowOff>
    </xdr:from>
    <xdr:to>
      <xdr:col>36</xdr:col>
      <xdr:colOff>165100</xdr:colOff>
      <xdr:row>77</xdr:row>
      <xdr:rowOff>124834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2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141361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0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122693</xdr:rowOff>
    </xdr:from>
    <xdr:to>
      <xdr:col>55</xdr:col>
      <xdr:colOff>50800</xdr:colOff>
      <xdr:row>78</xdr:row>
      <xdr:rowOff>52843</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2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37620</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3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128550</xdr:rowOff>
    </xdr:from>
    <xdr:to>
      <xdr:col>50</xdr:col>
      <xdr:colOff>165100</xdr:colOff>
      <xdr:row>78</xdr:row>
      <xdr:rowOff>58700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49827</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2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130146</xdr:rowOff>
    </xdr:from>
    <xdr:to>
      <xdr:col>46</xdr:col>
      <xdr:colOff>38100</xdr:colOff>
      <xdr:row>78</xdr:row>
      <xdr:rowOff>60296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3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51423</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424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130654</xdr:rowOff>
    </xdr:from>
    <xdr:to>
      <xdr:col>41</xdr:col>
      <xdr:colOff>101600</xdr:colOff>
      <xdr:row>78</xdr:row>
      <xdr:rowOff>60804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3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51931</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26428" y="13425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107806</xdr:rowOff>
    </xdr:from>
    <xdr:to>
      <xdr:col>36</xdr:col>
      <xdr:colOff>165100</xdr:colOff>
      <xdr:row>78</xdr:row>
      <xdr:rowOff>37956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0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29083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40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22913</xdr:rowOff>
    </xdr:from>
    <xdr:to>
      <xdr:col>55</xdr:col>
      <xdr:colOff>0</xdr:colOff>
      <xdr:row>97</xdr:row>
      <xdr:rowOff>47123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9639300" y="16653563"/>
          <a:ext cx="838200" cy="2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22262</xdr:rowOff>
    </xdr:from>
    <xdr:to>
      <xdr:col>50</xdr:col>
      <xdr:colOff>114300</xdr:colOff>
      <xdr:row>97</xdr:row>
      <xdr:rowOff>22913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652912"/>
          <a:ext cx="889000" cy="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22262</xdr:rowOff>
    </xdr:from>
    <xdr:to>
      <xdr:col>45</xdr:col>
      <xdr:colOff>177800</xdr:colOff>
      <xdr:row>97</xdr:row>
      <xdr:rowOff>44489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652912"/>
          <a:ext cx="889000" cy="2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44489</xdr:rowOff>
    </xdr:from>
    <xdr:to>
      <xdr:col>41</xdr:col>
      <xdr:colOff>50800</xdr:colOff>
      <xdr:row>97</xdr:row>
      <xdr:rowOff>123349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675139"/>
          <a:ext cx="889000" cy="7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69990</xdr:rowOff>
    </xdr:from>
    <xdr:to>
      <xdr:col>36</xdr:col>
      <xdr:colOff>165100</xdr:colOff>
      <xdr:row>97</xdr:row>
      <xdr:rowOff>140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52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16667</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30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167773</xdr:rowOff>
    </xdr:from>
    <xdr:to>
      <xdr:col>55</xdr:col>
      <xdr:colOff>50800</xdr:colOff>
      <xdr:row>97</xdr:row>
      <xdr:rowOff>97923</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62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146200</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605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143563</xdr:rowOff>
    </xdr:from>
    <xdr:to>
      <xdr:col>50</xdr:col>
      <xdr:colOff>165100</xdr:colOff>
      <xdr:row>97</xdr:row>
      <xdr:rowOff>73713</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60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64840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6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142912</xdr:rowOff>
    </xdr:from>
    <xdr:to>
      <xdr:col>46</xdr:col>
      <xdr:colOff>38100</xdr:colOff>
      <xdr:row>97</xdr:row>
      <xdr:rowOff>73062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6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64189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94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165139</xdr:rowOff>
    </xdr:from>
    <xdr:to>
      <xdr:col>41</xdr:col>
      <xdr:colOff>101600</xdr:colOff>
      <xdr:row>97</xdr:row>
      <xdr:rowOff>95289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62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86416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71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72549</xdr:rowOff>
    </xdr:from>
    <xdr:to>
      <xdr:col>36</xdr:col>
      <xdr:colOff>165100</xdr:colOff>
      <xdr:row>98</xdr:row>
      <xdr:rowOff>2699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70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165276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79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112971</xdr:rowOff>
    </xdr:from>
    <xdr:to>
      <xdr:col>67</xdr:col>
      <xdr:colOff>101600</xdr:colOff>
      <xdr:row>38</xdr:row>
      <xdr:rowOff>43121</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45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59648</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23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71983</xdr:rowOff>
    </xdr:from>
    <xdr:to>
      <xdr:col>85</xdr:col>
      <xdr:colOff>127000</xdr:colOff>
      <xdr:row>79</xdr:row>
      <xdr:rowOff>73673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3616533"/>
          <a:ext cx="838200" cy="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73673</xdr:rowOff>
    </xdr:from>
    <xdr:to>
      <xdr:col>81</xdr:col>
      <xdr:colOff>50800</xdr:colOff>
      <xdr:row>79</xdr:row>
      <xdr:rowOff>90475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618223"/>
          <a:ext cx="8890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90475</xdr:rowOff>
    </xdr:from>
    <xdr:to>
      <xdr:col>76</xdr:col>
      <xdr:colOff>114300</xdr:colOff>
      <xdr:row>79</xdr:row>
      <xdr:rowOff>123520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635025"/>
          <a:ext cx="889000" cy="3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117056</xdr:rowOff>
    </xdr:from>
    <xdr:to>
      <xdr:col>71</xdr:col>
      <xdr:colOff>177800</xdr:colOff>
      <xdr:row>79</xdr:row>
      <xdr:rowOff>123520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814300" y="13661606"/>
          <a:ext cx="889000" cy="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20865</xdr:rowOff>
    </xdr:from>
    <xdr:to>
      <xdr:col>67</xdr:col>
      <xdr:colOff>101600</xdr:colOff>
      <xdr:row>77</xdr:row>
      <xdr:rowOff>122465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22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138992</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9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21183</xdr:rowOff>
    </xdr:from>
    <xdr:to>
      <xdr:col>85</xdr:col>
      <xdr:colOff>177800</xdr:colOff>
      <xdr:row>79</xdr:row>
      <xdr:rowOff>122783</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56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107560</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48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22873</xdr:rowOff>
    </xdr:from>
    <xdr:to>
      <xdr:col>81</xdr:col>
      <xdr:colOff>101600</xdr:colOff>
      <xdr:row>79</xdr:row>
      <xdr:rowOff>124473</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56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115600</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660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39675</xdr:rowOff>
    </xdr:from>
    <xdr:to>
      <xdr:col>76</xdr:col>
      <xdr:colOff>165100</xdr:colOff>
      <xdr:row>79</xdr:row>
      <xdr:rowOff>141275</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58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132402</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67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72720</xdr:rowOff>
    </xdr:from>
    <xdr:to>
      <xdr:col>72</xdr:col>
      <xdr:colOff>38100</xdr:colOff>
      <xdr:row>80</xdr:row>
      <xdr:rowOff>2870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61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165447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70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66256</xdr:rowOff>
    </xdr:from>
    <xdr:to>
      <xdr:col>67</xdr:col>
      <xdr:colOff>101600</xdr:colOff>
      <xdr:row>79</xdr:row>
      <xdr:rowOff>167856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61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158983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70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20527</xdr:rowOff>
    </xdr:from>
    <xdr:to>
      <xdr:col>85</xdr:col>
      <xdr:colOff>127000</xdr:colOff>
      <xdr:row>99</xdr:row>
      <xdr:rowOff>39920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481300" y="16994077"/>
          <a:ext cx="838200" cy="1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12880</xdr:rowOff>
    </xdr:from>
    <xdr:to>
      <xdr:col>81</xdr:col>
      <xdr:colOff>50800</xdr:colOff>
      <xdr:row>99</xdr:row>
      <xdr:rowOff>20527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986430"/>
          <a:ext cx="889000" cy="7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152220</xdr:rowOff>
    </xdr:from>
    <xdr:to>
      <xdr:col>76</xdr:col>
      <xdr:colOff>114300</xdr:colOff>
      <xdr:row>99</xdr:row>
      <xdr:rowOff>12880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954320"/>
          <a:ext cx="889000" cy="3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152220</xdr:rowOff>
    </xdr:from>
    <xdr:to>
      <xdr:col>71</xdr:col>
      <xdr:colOff>177800</xdr:colOff>
      <xdr:row>99</xdr:row>
      <xdr:rowOff>35333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54320"/>
          <a:ext cx="889000" cy="5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84046</xdr:rowOff>
    </xdr:from>
    <xdr:to>
      <xdr:col>67</xdr:col>
      <xdr:colOff>101600</xdr:colOff>
      <xdr:row>99</xdr:row>
      <xdr:rowOff>14196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86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30723</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6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160570</xdr:rowOff>
    </xdr:from>
    <xdr:to>
      <xdr:col>85</xdr:col>
      <xdr:colOff>177800</xdr:colOff>
      <xdr:row>99</xdr:row>
      <xdr:rowOff>90720</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96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75497</xdr:rowOff>
    </xdr:from>
    <xdr:ext cx="469744"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7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141177</xdr:rowOff>
    </xdr:from>
    <xdr:to>
      <xdr:col>81</xdr:col>
      <xdr:colOff>101600</xdr:colOff>
      <xdr:row>99</xdr:row>
      <xdr:rowOff>71327</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94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62454</xdr:rowOff>
    </xdr:from>
    <xdr:ext cx="469744"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46428" y="170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133530</xdr:rowOff>
    </xdr:from>
    <xdr:to>
      <xdr:col>76</xdr:col>
      <xdr:colOff>165100</xdr:colOff>
      <xdr:row>99</xdr:row>
      <xdr:rowOff>63680</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93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54807</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57428" y="1702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101420</xdr:rowOff>
    </xdr:from>
    <xdr:to>
      <xdr:col>72</xdr:col>
      <xdr:colOff>38100</xdr:colOff>
      <xdr:row>99</xdr:row>
      <xdr:rowOff>31570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90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22697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9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155983</xdr:rowOff>
    </xdr:from>
    <xdr:to>
      <xdr:col>67</xdr:col>
      <xdr:colOff>101600</xdr:colOff>
      <xdr:row>99</xdr:row>
      <xdr:rowOff>86133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95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77260</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79428" y="1705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129908</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645008"/>
          <a:ext cx="889000" cy="8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161481</xdr:rowOff>
    </xdr:from>
    <xdr:to>
      <xdr:col>98</xdr:col>
      <xdr:colOff>38100</xdr:colOff>
      <xdr:row>38</xdr:row>
      <xdr:rowOff>91631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0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108157</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28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79108</xdr:rowOff>
    </xdr:from>
    <xdr:to>
      <xdr:col>98</xdr:col>
      <xdr:colOff>38100</xdr:colOff>
      <xdr:row>39</xdr:row>
      <xdr:rowOff>9258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59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385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68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26943</xdr:rowOff>
    </xdr:from>
    <xdr:to>
      <xdr:col>116</xdr:col>
      <xdr:colOff>63500</xdr:colOff>
      <xdr:row>59</xdr:row>
      <xdr:rowOff>27019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142493"/>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27019</xdr:rowOff>
    </xdr:from>
    <xdr:to>
      <xdr:col>111</xdr:col>
      <xdr:colOff>177800</xdr:colOff>
      <xdr:row>59</xdr:row>
      <xdr:rowOff>27077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142569"/>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27077</xdr:rowOff>
    </xdr:from>
    <xdr:to>
      <xdr:col>107</xdr:col>
      <xdr:colOff>50800</xdr:colOff>
      <xdr:row>59</xdr:row>
      <xdr:rowOff>27153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142627"/>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27153</xdr:rowOff>
    </xdr:from>
    <xdr:to>
      <xdr:col>102</xdr:col>
      <xdr:colOff>114300</xdr:colOff>
      <xdr:row>59</xdr:row>
      <xdr:rowOff>27248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142703"/>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51867</xdr:rowOff>
    </xdr:from>
    <xdr:to>
      <xdr:col>98</xdr:col>
      <xdr:colOff>38100</xdr:colOff>
      <xdr:row>58</xdr:row>
      <xdr:rowOff>153467</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95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169994</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7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147593</xdr:rowOff>
    </xdr:from>
    <xdr:to>
      <xdr:col>116</xdr:col>
      <xdr:colOff>114300</xdr:colOff>
      <xdr:row>59</xdr:row>
      <xdr:rowOff>77743</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9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62520</xdr:rowOff>
    </xdr:from>
    <xdr:ext cx="378565"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10006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147669</xdr:rowOff>
    </xdr:from>
    <xdr:to>
      <xdr:col>112</xdr:col>
      <xdr:colOff>38100</xdr:colOff>
      <xdr:row>59</xdr:row>
      <xdr:rowOff>77819</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9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68946</xdr:rowOff>
    </xdr:from>
    <xdr:ext cx="378565"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4017" y="10184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147727</xdr:rowOff>
    </xdr:from>
    <xdr:to>
      <xdr:col>107</xdr:col>
      <xdr:colOff>101600</xdr:colOff>
      <xdr:row>59</xdr:row>
      <xdr:rowOff>77877</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9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69004</xdr:rowOff>
    </xdr:from>
    <xdr:ext cx="378565"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5017" y="10184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147803</xdr:rowOff>
    </xdr:from>
    <xdr:to>
      <xdr:col>102</xdr:col>
      <xdr:colOff>165100</xdr:colOff>
      <xdr:row>59</xdr:row>
      <xdr:rowOff>77953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9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69080</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6017" y="10184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147898</xdr:rowOff>
    </xdr:from>
    <xdr:to>
      <xdr:col>98</xdr:col>
      <xdr:colOff>38100</xdr:colOff>
      <xdr:row>59</xdr:row>
      <xdr:rowOff>78048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9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69175</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7017" y="10184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63539</xdr:rowOff>
    </xdr:from>
    <xdr:to>
      <xdr:col>116</xdr:col>
      <xdr:colOff>63500</xdr:colOff>
      <xdr:row>77</xdr:row>
      <xdr:rowOff>93332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3265189"/>
          <a:ext cx="838200" cy="2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105109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92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93332</xdr:rowOff>
    </xdr:from>
    <xdr:to>
      <xdr:col>111</xdr:col>
      <xdr:colOff>177800</xdr:colOff>
      <xdr:row>77</xdr:row>
      <xdr:rowOff>152312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3294982"/>
          <a:ext cx="889000" cy="5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58342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7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141509</xdr:rowOff>
    </xdr:from>
    <xdr:to>
      <xdr:col>107</xdr:col>
      <xdr:colOff>50800</xdr:colOff>
      <xdr:row>77</xdr:row>
      <xdr:rowOff>152312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3343159"/>
          <a:ext cx="889000" cy="1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67315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7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141509</xdr:rowOff>
    </xdr:from>
    <xdr:to>
      <xdr:col>102</xdr:col>
      <xdr:colOff>114300</xdr:colOff>
      <xdr:row>77</xdr:row>
      <xdr:rowOff>170180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3343159"/>
          <a:ext cx="889000" cy="2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70629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7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60458</xdr:rowOff>
    </xdr:from>
    <xdr:to>
      <xdr:col>98</xdr:col>
      <xdr:colOff>38100</xdr:colOff>
      <xdr:row>76</xdr:row>
      <xdr:rowOff>162058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7135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86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12739</xdr:rowOff>
    </xdr:from>
    <xdr:to>
      <xdr:col>116</xdr:col>
      <xdr:colOff>114300</xdr:colOff>
      <xdr:row>77</xdr:row>
      <xdr:rowOff>114339</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2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162616</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319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42532</xdr:rowOff>
    </xdr:from>
    <xdr:to>
      <xdr:col>112</xdr:col>
      <xdr:colOff>38100</xdr:colOff>
      <xdr:row>77</xdr:row>
      <xdr:rowOff>144132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24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135259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33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101512</xdr:rowOff>
    </xdr:from>
    <xdr:to>
      <xdr:col>107</xdr:col>
      <xdr:colOff>101600</xdr:colOff>
      <xdr:row>78</xdr:row>
      <xdr:rowOff>31662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330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22789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39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90709</xdr:rowOff>
    </xdr:from>
    <xdr:to>
      <xdr:col>102</xdr:col>
      <xdr:colOff>165100</xdr:colOff>
      <xdr:row>78</xdr:row>
      <xdr:rowOff>20859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329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11986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38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119380</xdr:rowOff>
    </xdr:from>
    <xdr:to>
      <xdr:col>98</xdr:col>
      <xdr:colOff>38100</xdr:colOff>
      <xdr:row>78</xdr:row>
      <xdr:rowOff>49530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33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40657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41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令和５年度から継続している価格高騰重点支援給付金、毎年増加傾向にある介護給付費・訓練等給付費といった障害者自立支援事業等の増加、児童手当の法改正による増額により、扶助費は住民一人当たり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102,362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円と前年度に比べ</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13,844</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円増加した。また、人件費については、給与改定による増額により、住民一人当たり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85,277</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円となり、前年度に比べ</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7,319</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額となった。今後も社会保障関連経費は増加が見込まれ、人件費においても、給与改定による増加が見込まれることから、公共施設の集約化・複合化・廃止等を踏まえた公共施設等の適正管理を行うことで、人件費や物件費増加の抑制に努め、事業見直し等の行財政改革の推進により歳出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愛知県弥富市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43,534
40,747
49.26
18,638,321
17,824,666
790,164
11,706,191
15,102,899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95.4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120360</xdr:rowOff>
    </xdr:from>
    <xdr:to>
      <xdr:col>24</xdr:col>
      <xdr:colOff>63500</xdr:colOff>
      <xdr:row>37</xdr:row>
      <xdr:rowOff>133391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64010"/>
          <a:ext cx="8382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129550</xdr:rowOff>
    </xdr:from>
    <xdr:to>
      <xdr:col>19</xdr:col>
      <xdr:colOff>177800</xdr:colOff>
      <xdr:row>37</xdr:row>
      <xdr:rowOff>133391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2908300" y="6473200"/>
          <a:ext cx="889000" cy="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128773</xdr:rowOff>
    </xdr:from>
    <xdr:to>
      <xdr:col>15</xdr:col>
      <xdr:colOff>50800</xdr:colOff>
      <xdr:row>37</xdr:row>
      <xdr:rowOff>129550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472423"/>
          <a:ext cx="8890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128773</xdr:rowOff>
    </xdr:from>
    <xdr:to>
      <xdr:col>10</xdr:col>
      <xdr:colOff>114300</xdr:colOff>
      <xdr:row>37</xdr:row>
      <xdr:rowOff>128818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72423"/>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53147</xdr:rowOff>
    </xdr:from>
    <xdr:to>
      <xdr:col>6</xdr:col>
      <xdr:colOff>38100</xdr:colOff>
      <xdr:row>37</xdr:row>
      <xdr:rowOff>154747</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9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171274</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7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69560</xdr:rowOff>
    </xdr:from>
    <xdr:to>
      <xdr:col>24</xdr:col>
      <xdr:colOff>114300</xdr:colOff>
      <xdr:row>37</xdr:row>
      <xdr:rowOff>171160</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41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82591</xdr:rowOff>
    </xdr:from>
    <xdr:to>
      <xdr:col>20</xdr:col>
      <xdr:colOff>38100</xdr:colOff>
      <xdr:row>38</xdr:row>
      <xdr:rowOff>12740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4262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3867</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51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78750</xdr:rowOff>
    </xdr:from>
    <xdr:to>
      <xdr:col>15</xdr:col>
      <xdr:colOff>101600</xdr:colOff>
      <xdr:row>38</xdr:row>
      <xdr:rowOff>8900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27</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5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77973</xdr:rowOff>
    </xdr:from>
    <xdr:to>
      <xdr:col>10</xdr:col>
      <xdr:colOff>165100</xdr:colOff>
      <xdr:row>38</xdr:row>
      <xdr:rowOff>8123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2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170700</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514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78018</xdr:rowOff>
    </xdr:from>
    <xdr:to>
      <xdr:col>6</xdr:col>
      <xdr:colOff>38100</xdr:colOff>
      <xdr:row>38</xdr:row>
      <xdr:rowOff>8168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2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170745</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51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121675</xdr:rowOff>
    </xdr:from>
    <xdr:to>
      <xdr:col>24</xdr:col>
      <xdr:colOff>63500</xdr:colOff>
      <xdr:row>58</xdr:row>
      <xdr:rowOff>125239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10065775"/>
          <a:ext cx="838200" cy="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118069</xdr:rowOff>
    </xdr:from>
    <xdr:to>
      <xdr:col>19</xdr:col>
      <xdr:colOff>177800</xdr:colOff>
      <xdr:row>58</xdr:row>
      <xdr:rowOff>121675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10062169"/>
          <a:ext cx="889000" cy="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111354</xdr:rowOff>
    </xdr:from>
    <xdr:to>
      <xdr:col>15</xdr:col>
      <xdr:colOff>50800</xdr:colOff>
      <xdr:row>58</xdr:row>
      <xdr:rowOff>118069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10055454"/>
          <a:ext cx="889000" cy="6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118105</xdr:rowOff>
    </xdr:from>
    <xdr:to>
      <xdr:col>10</xdr:col>
      <xdr:colOff>114300</xdr:colOff>
      <xdr:row>58</xdr:row>
      <xdr:rowOff>111354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90755"/>
          <a:ext cx="889000" cy="16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152531</xdr:rowOff>
    </xdr:from>
    <xdr:to>
      <xdr:col>6</xdr:col>
      <xdr:colOff>38100</xdr:colOff>
      <xdr:row>57</xdr:row>
      <xdr:rowOff>82681</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5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99208</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52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74439</xdr:rowOff>
    </xdr:from>
    <xdr:to>
      <xdr:col>24</xdr:col>
      <xdr:colOff>114300</xdr:colOff>
      <xdr:row>59</xdr:row>
      <xdr:rowOff>4589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1001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160816</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93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70875</xdr:rowOff>
    </xdr:from>
    <xdr:to>
      <xdr:col>20</xdr:col>
      <xdr:colOff>38100</xdr:colOff>
      <xdr:row>59</xdr:row>
      <xdr:rowOff>1025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1001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163602</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10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67269</xdr:rowOff>
    </xdr:from>
    <xdr:to>
      <xdr:col>15</xdr:col>
      <xdr:colOff>101600</xdr:colOff>
      <xdr:row>58</xdr:row>
      <xdr:rowOff>168869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1001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159996</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10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60554</xdr:rowOff>
    </xdr:from>
    <xdr:to>
      <xdr:col>10</xdr:col>
      <xdr:colOff>165100</xdr:colOff>
      <xdr:row>58</xdr:row>
      <xdr:rowOff>162154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1000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153281</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97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67305</xdr:rowOff>
    </xdr:from>
    <xdr:to>
      <xdr:col>6</xdr:col>
      <xdr:colOff>38100</xdr:colOff>
      <xdr:row>57</xdr:row>
      <xdr:rowOff>168905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3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160032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32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60902</xdr:rowOff>
    </xdr:from>
    <xdr:to>
      <xdr:col>24</xdr:col>
      <xdr:colOff>63500</xdr:colOff>
      <xdr:row>77</xdr:row>
      <xdr:rowOff>110096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62552"/>
          <a:ext cx="838200" cy="49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110096</xdr:rowOff>
    </xdr:from>
    <xdr:to>
      <xdr:col>19</xdr:col>
      <xdr:colOff>177800</xdr:colOff>
      <xdr:row>77</xdr:row>
      <xdr:rowOff>143979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311746"/>
          <a:ext cx="889000" cy="3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123569</xdr:rowOff>
    </xdr:from>
    <xdr:to>
      <xdr:col>15</xdr:col>
      <xdr:colOff>50800</xdr:colOff>
      <xdr:row>77</xdr:row>
      <xdr:rowOff>143979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325219"/>
          <a:ext cx="889000" cy="2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123569</xdr:rowOff>
    </xdr:from>
    <xdr:to>
      <xdr:col>10</xdr:col>
      <xdr:colOff>114300</xdr:colOff>
      <xdr:row>78</xdr:row>
      <xdr:rowOff>55518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325219"/>
          <a:ext cx="889000" cy="10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119762</xdr:rowOff>
    </xdr:from>
    <xdr:to>
      <xdr:col>6</xdr:col>
      <xdr:colOff>38100</xdr:colOff>
      <xdr:row>78</xdr:row>
      <xdr:rowOff>49912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32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66439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09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10102</xdr:rowOff>
    </xdr:from>
    <xdr:to>
      <xdr:col>24</xdr:col>
      <xdr:colOff>114300</xdr:colOff>
      <xdr:row>77</xdr:row>
      <xdr:rowOff>111702</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21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96479</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26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59296</xdr:rowOff>
    </xdr:from>
    <xdr:to>
      <xdr:col>20</xdr:col>
      <xdr:colOff>38100</xdr:colOff>
      <xdr:row>77</xdr:row>
      <xdr:rowOff>160896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26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152023</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353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93179</xdr:rowOff>
    </xdr:from>
    <xdr:to>
      <xdr:col>15</xdr:col>
      <xdr:colOff>101600</xdr:colOff>
      <xdr:row>78</xdr:row>
      <xdr:rowOff>23329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9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14456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8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72769</xdr:rowOff>
    </xdr:from>
    <xdr:to>
      <xdr:col>10</xdr:col>
      <xdr:colOff>165100</xdr:colOff>
      <xdr:row>78</xdr:row>
      <xdr:rowOff>2919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7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165496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6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4718</xdr:rowOff>
    </xdr:from>
    <xdr:to>
      <xdr:col>6</xdr:col>
      <xdr:colOff>38100</xdr:colOff>
      <xdr:row>78</xdr:row>
      <xdr:rowOff>106318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7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97445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70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79584</xdr:rowOff>
    </xdr:from>
    <xdr:to>
      <xdr:col>24</xdr:col>
      <xdr:colOff>63500</xdr:colOff>
      <xdr:row>98</xdr:row>
      <xdr:rowOff>86638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81684"/>
          <a:ext cx="838200" cy="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64582</xdr:rowOff>
    </xdr:from>
    <xdr:to>
      <xdr:col>19</xdr:col>
      <xdr:colOff>177800</xdr:colOff>
      <xdr:row>98</xdr:row>
      <xdr:rowOff>79584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66682"/>
          <a:ext cx="889000" cy="15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132535</xdr:rowOff>
    </xdr:from>
    <xdr:to>
      <xdr:col>15</xdr:col>
      <xdr:colOff>50800</xdr:colOff>
      <xdr:row>98</xdr:row>
      <xdr:rowOff>64582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63185"/>
          <a:ext cx="889000" cy="10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132535</xdr:rowOff>
    </xdr:from>
    <xdr:to>
      <xdr:col>10</xdr:col>
      <xdr:colOff>114300</xdr:colOff>
      <xdr:row>98</xdr:row>
      <xdr:rowOff>72191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63185"/>
          <a:ext cx="889000" cy="11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76124</xdr:rowOff>
    </xdr:from>
    <xdr:to>
      <xdr:col>6</xdr:col>
      <xdr:colOff>38100</xdr:colOff>
      <xdr:row>98</xdr:row>
      <xdr:rowOff>6274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22801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48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35838</xdr:rowOff>
    </xdr:from>
    <xdr:to>
      <xdr:col>24</xdr:col>
      <xdr:colOff>114300</xdr:colOff>
      <xdr:row>98</xdr:row>
      <xdr:rowOff>137438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3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122215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5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28784</xdr:rowOff>
    </xdr:from>
    <xdr:to>
      <xdr:col>20</xdr:col>
      <xdr:colOff>38100</xdr:colOff>
      <xdr:row>98</xdr:row>
      <xdr:rowOff>130384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3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121511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2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13782</xdr:rowOff>
    </xdr:from>
    <xdr:to>
      <xdr:col>15</xdr:col>
      <xdr:colOff>101600</xdr:colOff>
      <xdr:row>98</xdr:row>
      <xdr:rowOff>115382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1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106509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81735</xdr:rowOff>
    </xdr:from>
    <xdr:to>
      <xdr:col>10</xdr:col>
      <xdr:colOff>165100</xdr:colOff>
      <xdr:row>98</xdr:row>
      <xdr:rowOff>11885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1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3012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0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21391</xdr:rowOff>
    </xdr:from>
    <xdr:to>
      <xdr:col>6</xdr:col>
      <xdr:colOff>38100</xdr:colOff>
      <xdr:row>98</xdr:row>
      <xdr:rowOff>122991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114118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1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126441</xdr:rowOff>
    </xdr:from>
    <xdr:to>
      <xdr:col>55</xdr:col>
      <xdr:colOff>0</xdr:colOff>
      <xdr:row>38</xdr:row>
      <xdr:rowOff>139471</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641541"/>
          <a:ext cx="8382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126441</xdr:rowOff>
    </xdr:from>
    <xdr:to>
      <xdr:col>50</xdr:col>
      <xdr:colOff>114300</xdr:colOff>
      <xdr:row>38</xdr:row>
      <xdr:rowOff>139471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41541"/>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139471</xdr:rowOff>
    </xdr:from>
    <xdr:to>
      <xdr:col>45</xdr:col>
      <xdr:colOff>177800</xdr:colOff>
      <xdr:row>38</xdr:row>
      <xdr:rowOff>139471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654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139471</xdr:rowOff>
    </xdr:from>
    <xdr:to>
      <xdr:col>41</xdr:col>
      <xdr:colOff>50800</xdr:colOff>
      <xdr:row>38</xdr:row>
      <xdr:rowOff>139471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54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12548</xdr:rowOff>
    </xdr:from>
    <xdr:to>
      <xdr:col>36</xdr:col>
      <xdr:colOff>165100</xdr:colOff>
      <xdr:row>37</xdr:row>
      <xdr:rowOff>114148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5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130675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13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88671</xdr:rowOff>
    </xdr:from>
    <xdr:to>
      <xdr:col>55</xdr:col>
      <xdr:colOff>50800</xdr:colOff>
      <xdr:row>39</xdr:row>
      <xdr:rowOff>18821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3598</xdr:rowOff>
    </xdr:from>
    <xdr:ext cx="249299"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186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75641</xdr:rowOff>
    </xdr:from>
    <xdr:to>
      <xdr:col>50</xdr:col>
      <xdr:colOff>165100</xdr:colOff>
      <xdr:row>39</xdr:row>
      <xdr:rowOff>5791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9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38</xdr:row>
      <xdr:rowOff>168368</xdr:rowOff>
    </xdr:from>
    <xdr:ext cx="313932"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82333" y="66834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88671</xdr:rowOff>
    </xdr:from>
    <xdr:to>
      <xdr:col>46</xdr:col>
      <xdr:colOff>38100</xdr:colOff>
      <xdr:row>39</xdr:row>
      <xdr:rowOff>18821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9948</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625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88671</xdr:rowOff>
    </xdr:from>
    <xdr:to>
      <xdr:col>41</xdr:col>
      <xdr:colOff>101600</xdr:colOff>
      <xdr:row>39</xdr:row>
      <xdr:rowOff>18821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9948</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736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88671</xdr:rowOff>
    </xdr:from>
    <xdr:to>
      <xdr:col>36</xdr:col>
      <xdr:colOff>165100</xdr:colOff>
      <xdr:row>39</xdr:row>
      <xdr:rowOff>18821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9948</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847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49746</xdr:rowOff>
    </xdr:from>
    <xdr:to>
      <xdr:col>55</xdr:col>
      <xdr:colOff>0</xdr:colOff>
      <xdr:row>57</xdr:row>
      <xdr:rowOff>53194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822396"/>
          <a:ext cx="8382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46679</xdr:rowOff>
    </xdr:from>
    <xdr:to>
      <xdr:col>50</xdr:col>
      <xdr:colOff>114300</xdr:colOff>
      <xdr:row>57</xdr:row>
      <xdr:rowOff>53194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819329"/>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57995</xdr:rowOff>
    </xdr:from>
    <xdr:to>
      <xdr:col>45</xdr:col>
      <xdr:colOff>177800</xdr:colOff>
      <xdr:row>57</xdr:row>
      <xdr:rowOff>46679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659195"/>
          <a:ext cx="889000" cy="16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57995</xdr:rowOff>
    </xdr:from>
    <xdr:to>
      <xdr:col>41</xdr:col>
      <xdr:colOff>50800</xdr:colOff>
      <xdr:row>57</xdr:row>
      <xdr:rowOff>9246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659195"/>
          <a:ext cx="889000" cy="12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170396</xdr:rowOff>
    </xdr:from>
    <xdr:to>
      <xdr:col>55</xdr:col>
      <xdr:colOff>50800</xdr:colOff>
      <xdr:row>57</xdr:row>
      <xdr:rowOff>100546</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77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148823</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75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2394</xdr:rowOff>
    </xdr:from>
    <xdr:to>
      <xdr:col>50</xdr:col>
      <xdr:colOff>165100</xdr:colOff>
      <xdr:row>57</xdr:row>
      <xdr:rowOff>103994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77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95121</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86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167329</xdr:rowOff>
    </xdr:from>
    <xdr:to>
      <xdr:col>46</xdr:col>
      <xdr:colOff>38100</xdr:colOff>
      <xdr:row>57</xdr:row>
      <xdr:rowOff>97479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76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88606</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86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7195</xdr:rowOff>
    </xdr:from>
    <xdr:to>
      <xdr:col>41</xdr:col>
      <xdr:colOff>101600</xdr:colOff>
      <xdr:row>56</xdr:row>
      <xdr:rowOff>108795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6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125322</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38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129896</xdr:rowOff>
    </xdr:from>
    <xdr:to>
      <xdr:col>36</xdr:col>
      <xdr:colOff>165100</xdr:colOff>
      <xdr:row>57</xdr:row>
      <xdr:rowOff>60046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73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51173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82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39883</xdr:rowOff>
    </xdr:from>
    <xdr:to>
      <xdr:col>55</xdr:col>
      <xdr:colOff>0</xdr:colOff>
      <xdr:row>79</xdr:row>
      <xdr:rowOff>39932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584433"/>
          <a:ext cx="8382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31311</xdr:rowOff>
    </xdr:from>
    <xdr:to>
      <xdr:col>50</xdr:col>
      <xdr:colOff>114300</xdr:colOff>
      <xdr:row>79</xdr:row>
      <xdr:rowOff>39932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575861"/>
          <a:ext cx="889000" cy="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169450</xdr:rowOff>
    </xdr:from>
    <xdr:to>
      <xdr:col>45</xdr:col>
      <xdr:colOff>177800</xdr:colOff>
      <xdr:row>79</xdr:row>
      <xdr:rowOff>31311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542550"/>
          <a:ext cx="889000" cy="3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134883</xdr:rowOff>
    </xdr:from>
    <xdr:to>
      <xdr:col>41</xdr:col>
      <xdr:colOff>50800</xdr:colOff>
      <xdr:row>78</xdr:row>
      <xdr:rowOff>169450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507983"/>
          <a:ext cx="889000" cy="3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17463</xdr:rowOff>
    </xdr:from>
    <xdr:to>
      <xdr:col>36</xdr:col>
      <xdr:colOff>165100</xdr:colOff>
      <xdr:row>77</xdr:row>
      <xdr:rowOff>119063</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1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135590</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99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160533</xdr:rowOff>
    </xdr:from>
    <xdr:to>
      <xdr:col>55</xdr:col>
      <xdr:colOff>50800</xdr:colOff>
      <xdr:row>79</xdr:row>
      <xdr:rowOff>90683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53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75460</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448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160582</xdr:rowOff>
    </xdr:from>
    <xdr:to>
      <xdr:col>50</xdr:col>
      <xdr:colOff>165100</xdr:colOff>
      <xdr:row>79</xdr:row>
      <xdr:rowOff>90732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53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81859</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62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151961</xdr:rowOff>
    </xdr:from>
    <xdr:to>
      <xdr:col>46</xdr:col>
      <xdr:colOff>38100</xdr:colOff>
      <xdr:row>79</xdr:row>
      <xdr:rowOff>82111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52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73238</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617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118650</xdr:rowOff>
    </xdr:from>
    <xdr:to>
      <xdr:col>41</xdr:col>
      <xdr:colOff>101600</xdr:colOff>
      <xdr:row>79</xdr:row>
      <xdr:rowOff>48800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39927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58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84083</xdr:rowOff>
    </xdr:from>
    <xdr:to>
      <xdr:col>36</xdr:col>
      <xdr:colOff>165100</xdr:colOff>
      <xdr:row>79</xdr:row>
      <xdr:rowOff>14233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5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5360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54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32379</xdr:rowOff>
    </xdr:from>
    <xdr:to>
      <xdr:col>55</xdr:col>
      <xdr:colOff>0</xdr:colOff>
      <xdr:row>98</xdr:row>
      <xdr:rowOff>41708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34479"/>
          <a:ext cx="838200" cy="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148326</xdr:rowOff>
    </xdr:from>
    <xdr:to>
      <xdr:col>50</xdr:col>
      <xdr:colOff>114300</xdr:colOff>
      <xdr:row>98</xdr:row>
      <xdr:rowOff>41708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78976"/>
          <a:ext cx="889000" cy="6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148326</xdr:rowOff>
    </xdr:from>
    <xdr:to>
      <xdr:col>45</xdr:col>
      <xdr:colOff>177800</xdr:colOff>
      <xdr:row>98</xdr:row>
      <xdr:rowOff>50431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78976"/>
          <a:ext cx="889000" cy="7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39010</xdr:rowOff>
    </xdr:from>
    <xdr:to>
      <xdr:col>41</xdr:col>
      <xdr:colOff>50800</xdr:colOff>
      <xdr:row>98</xdr:row>
      <xdr:rowOff>50431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41110"/>
          <a:ext cx="889000" cy="1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45162</xdr:rowOff>
    </xdr:from>
    <xdr:to>
      <xdr:col>36</xdr:col>
      <xdr:colOff>165100</xdr:colOff>
      <xdr:row>96</xdr:row>
      <xdr:rowOff>146762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0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163289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7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153029</xdr:rowOff>
    </xdr:from>
    <xdr:to>
      <xdr:col>55</xdr:col>
      <xdr:colOff>50800</xdr:colOff>
      <xdr:row>98</xdr:row>
      <xdr:rowOff>83179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83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67956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9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162358</xdr:rowOff>
    </xdr:from>
    <xdr:to>
      <xdr:col>50</xdr:col>
      <xdr:colOff>165100</xdr:colOff>
      <xdr:row>98</xdr:row>
      <xdr:rowOff>92508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9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83635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8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97526</xdr:rowOff>
    </xdr:from>
    <xdr:to>
      <xdr:col>46</xdr:col>
      <xdr:colOff>38100</xdr:colOff>
      <xdr:row>98</xdr:row>
      <xdr:rowOff>27676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2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18803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2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171081</xdr:rowOff>
    </xdr:from>
    <xdr:to>
      <xdr:col>41</xdr:col>
      <xdr:colOff>101600</xdr:colOff>
      <xdr:row>98</xdr:row>
      <xdr:rowOff>101231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0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92358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9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159660</xdr:rowOff>
    </xdr:from>
    <xdr:to>
      <xdr:col>36</xdr:col>
      <xdr:colOff>165100</xdr:colOff>
      <xdr:row>98</xdr:row>
      <xdr:rowOff>89810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9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80937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8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31267</xdr:rowOff>
    </xdr:from>
    <xdr:to>
      <xdr:col>85</xdr:col>
      <xdr:colOff>127000</xdr:colOff>
      <xdr:row>37</xdr:row>
      <xdr:rowOff>64433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74917"/>
          <a:ext cx="838200" cy="3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57690</xdr:rowOff>
    </xdr:from>
    <xdr:to>
      <xdr:col>81</xdr:col>
      <xdr:colOff>50800</xdr:colOff>
      <xdr:row>37</xdr:row>
      <xdr:rowOff>64433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01340"/>
          <a:ext cx="889000" cy="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57690</xdr:rowOff>
    </xdr:from>
    <xdr:to>
      <xdr:col>76</xdr:col>
      <xdr:colOff>114300</xdr:colOff>
      <xdr:row>37</xdr:row>
      <xdr:rowOff>77083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01340"/>
          <a:ext cx="889000" cy="1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77083</xdr:rowOff>
    </xdr:from>
    <xdr:to>
      <xdr:col>71</xdr:col>
      <xdr:colOff>177800</xdr:colOff>
      <xdr:row>37</xdr:row>
      <xdr:rowOff>82474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20733"/>
          <a:ext cx="88900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82671</xdr:rowOff>
    </xdr:from>
    <xdr:to>
      <xdr:col>67</xdr:col>
      <xdr:colOff>101600</xdr:colOff>
      <xdr:row>37</xdr:row>
      <xdr:rowOff>12821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29348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03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151917</xdr:rowOff>
    </xdr:from>
    <xdr:to>
      <xdr:col>85</xdr:col>
      <xdr:colOff>177800</xdr:colOff>
      <xdr:row>37</xdr:row>
      <xdr:rowOff>82067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2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66844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39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13633</xdr:rowOff>
    </xdr:from>
    <xdr:to>
      <xdr:col>81</xdr:col>
      <xdr:colOff>101600</xdr:colOff>
      <xdr:row>37</xdr:row>
      <xdr:rowOff>115233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5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106360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5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6890</xdr:rowOff>
    </xdr:from>
    <xdr:to>
      <xdr:col>76</xdr:col>
      <xdr:colOff>165100</xdr:colOff>
      <xdr:row>37</xdr:row>
      <xdr:rowOff>108490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5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99617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4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26283</xdr:rowOff>
    </xdr:from>
    <xdr:to>
      <xdr:col>72</xdr:col>
      <xdr:colOff>38100</xdr:colOff>
      <xdr:row>37</xdr:row>
      <xdr:rowOff>127883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6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119010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6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31674</xdr:rowOff>
    </xdr:from>
    <xdr:to>
      <xdr:col>67</xdr:col>
      <xdr:colOff>101600</xdr:colOff>
      <xdr:row>37</xdr:row>
      <xdr:rowOff>133274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124401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6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162697</xdr:rowOff>
    </xdr:from>
    <xdr:to>
      <xdr:col>85</xdr:col>
      <xdr:colOff>127000</xdr:colOff>
      <xdr:row>56</xdr:row>
      <xdr:rowOff>163109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763897"/>
          <a:ext cx="8382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162697</xdr:rowOff>
    </xdr:from>
    <xdr:to>
      <xdr:col>81</xdr:col>
      <xdr:colOff>50800</xdr:colOff>
      <xdr:row>56</xdr:row>
      <xdr:rowOff>164008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763897"/>
          <a:ext cx="889000" cy="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164008</xdr:rowOff>
    </xdr:from>
    <xdr:to>
      <xdr:col>76</xdr:col>
      <xdr:colOff>114300</xdr:colOff>
      <xdr:row>57</xdr:row>
      <xdr:rowOff>131410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765208"/>
          <a:ext cx="889000" cy="13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90002</xdr:rowOff>
    </xdr:from>
    <xdr:to>
      <xdr:col>71</xdr:col>
      <xdr:colOff>177800</xdr:colOff>
      <xdr:row>57</xdr:row>
      <xdr:rowOff>131410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62652"/>
          <a:ext cx="889000" cy="4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36992</xdr:rowOff>
    </xdr:from>
    <xdr:to>
      <xdr:col>67</xdr:col>
      <xdr:colOff>101600</xdr:colOff>
      <xdr:row>56</xdr:row>
      <xdr:rowOff>138592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3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155119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1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112309</xdr:rowOff>
    </xdr:from>
    <xdr:to>
      <xdr:col>85</xdr:col>
      <xdr:colOff>177800</xdr:colOff>
      <xdr:row>57</xdr:row>
      <xdr:rowOff>42459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1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90736</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9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111897</xdr:rowOff>
    </xdr:from>
    <xdr:to>
      <xdr:col>81</xdr:col>
      <xdr:colOff>101600</xdr:colOff>
      <xdr:row>57</xdr:row>
      <xdr:rowOff>42047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1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33174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80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113208</xdr:rowOff>
    </xdr:from>
    <xdr:to>
      <xdr:col>76</xdr:col>
      <xdr:colOff>165100</xdr:colOff>
      <xdr:row>57</xdr:row>
      <xdr:rowOff>43358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1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34485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80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80610</xdr:rowOff>
    </xdr:from>
    <xdr:to>
      <xdr:col>72</xdr:col>
      <xdr:colOff>38100</xdr:colOff>
      <xdr:row>58</xdr:row>
      <xdr:rowOff>10760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5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1887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94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39202</xdr:rowOff>
    </xdr:from>
    <xdr:to>
      <xdr:col>67</xdr:col>
      <xdr:colOff>101600</xdr:colOff>
      <xdr:row>57</xdr:row>
      <xdr:rowOff>140802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1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131929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90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112880</xdr:rowOff>
    </xdr:from>
    <xdr:to>
      <xdr:col>67</xdr:col>
      <xdr:colOff>101600</xdr:colOff>
      <xdr:row>78</xdr:row>
      <xdr:rowOff>43030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1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59557</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08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71983</xdr:rowOff>
    </xdr:from>
    <xdr:to>
      <xdr:col>85</xdr:col>
      <xdr:colOff>127000</xdr:colOff>
      <xdr:row>99</xdr:row>
      <xdr:rowOff>73673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7045533"/>
          <a:ext cx="838200" cy="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73673</xdr:rowOff>
    </xdr:from>
    <xdr:to>
      <xdr:col>81</xdr:col>
      <xdr:colOff>50800</xdr:colOff>
      <xdr:row>99</xdr:row>
      <xdr:rowOff>90475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7047223"/>
          <a:ext cx="8890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90475</xdr:rowOff>
    </xdr:from>
    <xdr:to>
      <xdr:col>76</xdr:col>
      <xdr:colOff>114300</xdr:colOff>
      <xdr:row>99</xdr:row>
      <xdr:rowOff>123520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7064025"/>
          <a:ext cx="889000" cy="3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117056</xdr:rowOff>
    </xdr:from>
    <xdr:to>
      <xdr:col>71</xdr:col>
      <xdr:colOff>177800</xdr:colOff>
      <xdr:row>99</xdr:row>
      <xdr:rowOff>123520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7090606"/>
          <a:ext cx="889000" cy="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20777</xdr:rowOff>
    </xdr:from>
    <xdr:to>
      <xdr:col>67</xdr:col>
      <xdr:colOff>101600</xdr:colOff>
      <xdr:row>97</xdr:row>
      <xdr:rowOff>122377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5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138904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4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21183</xdr:rowOff>
    </xdr:from>
    <xdr:to>
      <xdr:col>85</xdr:col>
      <xdr:colOff>177800</xdr:colOff>
      <xdr:row>99</xdr:row>
      <xdr:rowOff>122783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99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107560</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90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22873</xdr:rowOff>
    </xdr:from>
    <xdr:to>
      <xdr:col>81</xdr:col>
      <xdr:colOff>101600</xdr:colOff>
      <xdr:row>99</xdr:row>
      <xdr:rowOff>124473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9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115600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7089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39675</xdr:rowOff>
    </xdr:from>
    <xdr:to>
      <xdr:col>76</xdr:col>
      <xdr:colOff>165100</xdr:colOff>
      <xdr:row>99</xdr:row>
      <xdr:rowOff>141275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701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132402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7105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72720</xdr:rowOff>
    </xdr:from>
    <xdr:to>
      <xdr:col>72</xdr:col>
      <xdr:colOff>38100</xdr:colOff>
      <xdr:row>100</xdr:row>
      <xdr:rowOff>2870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704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165447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713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66256</xdr:rowOff>
    </xdr:from>
    <xdr:to>
      <xdr:col>67</xdr:col>
      <xdr:colOff>101600</xdr:colOff>
      <xdr:row>99</xdr:row>
      <xdr:rowOff>167856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703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158983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713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4536</xdr:rowOff>
    </xdr:from>
    <xdr:to>
      <xdr:col>98</xdr:col>
      <xdr:colOff>38100</xdr:colOff>
      <xdr:row>31</xdr:row>
      <xdr:rowOff>106136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3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122663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094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民生費については、価格高騰重点支援交付金や介護給付費・訓練等給付費の増額により、住民一人当たり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185,682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円と前年度に比べ</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12,912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円増加となった。</a:t>
          </a: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総務費については、住民一人当たり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47,591</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円と前年度に比べ</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1,871</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円減少した。これは、財政調整基金に係る積立金の減少が主な要因となっている。</a:t>
          </a: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また、公債費については、住民一人当たり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27,832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円と類似団体の中でも低い水準となっている。令和６年度は火葬場整備事業の元金償還が増加したものの、臨時財政対策債の元金償還の終了等の理由もあり、前年度から</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133</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円の増加となった。今後は、公共施設の長寿命化や集約化等の大型事業が続くことや、金利上昇の影響により、増加していく見通しとなっている。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愛知県弥富市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財政調整基金については、積立に至らなかったことや財調取崩しを行ったことにより、前年度に比べ</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3.38</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ポイント減少した。扶助費の増加等により経常的経費は増加したものの、市税の増加や繰入金による一般財源等の増加が上回り、実質収支は</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1.21</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実質収支は増加したが、積立金の減少等により実質単年度収支は減少し、令和６年度は赤字となった。基金全体の残高は依然として厳しい状況であり、行財政改革を推進し、健全な財政運営に努める。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愛知県弥富市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５年度は国民健康保険特別会計において赤字が発生していたが、令和６年度においては解消し、全ての特別会計で黒字となった。一般会計においても、黒字を維持している。また、下水道事業会計について、本市は公共下水道の整備途中であるほか、農業集落排水については整備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を経過するものも多く機能強化対策工事が続くことから、下水道資本費平準化債の活用による下水道整備費用の平準化かつ歳入確保を行っていく。引き続き各種経費の削減や歳入確保に取り組み、安定した財政運営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愛知県弥富市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は減少傾向にあったが、令和４年度以降は庁舎建設事業債や火葬場整備事業債による元金償還金の増加等により実質公債費比率の分子は増加している。今後については、公共施設の長寿命化等の大型事業や海部南部消防組合の庁舎建設事業等に係る地方債により今後も増加することが見込まれ、積極的な財源確保及び行政コストの削減に努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愛知県弥富市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将来負担額は、海部南部消防組合の庁舎建設事業債を要因とする組合等負担等見込額の増加、繰出基準に基づく公営企業債等繰入見込額の増加を要因として増加した。また、充当可能財源等については、積立金の減少及び取崩し等による充当可能基金の減少を主な要因として減少したため、将来負担比率の分子は</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1,480</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控えている小中学校の長寿命化改良事業や集約化事業等により地方債の発行額は増加し、充当可能基金の増加も見込めないことから、将来負担比率は上昇することを想定し、将来世代の負担を過大なものにしないために、行政改革実施計画に基づき、事務事業の合理化・効率化に取り組んで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愛知県弥富市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a:solidFill>
                <a:schemeClr val="dk1"/>
              </a:solidFill>
              <a:effectLst/>
              <a:latin typeface="+mn-lt"/>
              <a:ea typeface="+mn-ea"/>
              <a:cs typeface="+mn-cs"/>
            </a:rPr>
            <a:t>　</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令和６年度当初予算においては、財政調整基金約</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610</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百万円、減債基金</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百万円、その他特定目的金約</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百万円を取り崩す予定であったが、令和５年度からの繰越金や市税の増額補正や地方特例交付金等の影響もあり、最終的には財政調整基金約</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331</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百万円、減債基金</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百万円の取崩しにとどめることができた。なお、令和６年においては財政調整基金の積立は行えておらず、結果として、基金全体として</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303</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今後も老朽化した公共施設の長寿命化等が控えているため、公共施設の集約化・複合化・廃止等を踏まえた公共施設等の適正管理を行いながら、基金全体の管理運営に努める。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a:solidFill>
                <a:schemeClr val="dk1"/>
              </a:solidFill>
              <a:effectLst/>
              <a:latin typeface="+mn-lt"/>
              <a:ea typeface="+mn-ea"/>
              <a:cs typeface="+mn-cs"/>
            </a:rPr>
            <a:t>　</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　：庁舎、学校その他の公共施設の整備</a:t>
          </a: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・森林環境譲与税基金：木材利用の促進</a:t>
          </a: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・三ツ又池保全基金　：市内の公園である三ツ又池公園の保全</a:t>
          </a: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・地域福祉振興基金　：福祉活動の促進</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a:solidFill>
                <a:schemeClr val="dk1"/>
              </a:solidFill>
              <a:effectLst/>
              <a:latin typeface="+mn-lt"/>
              <a:ea typeface="+mn-ea"/>
              <a:cs typeface="+mn-cs"/>
            </a:rPr>
            <a:t>　</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・森林環境譲与税基金：令和６年度においては取り崩さず、公共施設整備の際の木材利用のため、令和６年度の森林環境譲与税を</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・三ツ又池保全基金　：三ツ又池公園維持管理費として</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：公共施設再配置計画に基づき、施設の長寿命化や集約化・複合化・廃止等に充てる方針である。</a:t>
          </a: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・森林環境譲与税基金：公共施設の長寿命化等の際に充てる方針である。</a:t>
          </a: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・地域福祉振興基金　：福祉施設の修繕に充てる方針である。</a:t>
          </a: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・三ツ又池保全基金　：今後は公園の維持管理費用のため、毎年積み立てる方針である。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令和５年度からの繰越金や市税の増額補正等の影響もあったものの、</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331</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百万円を財政調整基金から取崩しを行った。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継続的に増加している障害福祉サービス等の扶助費や介護保険、後期高齢者医療特別会計への繰出金だけでなく、公共施設の長寿命化等の事業も控えているため、人件費や物件費増加の抑制に努め、事業見直し等の行財政改革の推進により、標準財政規模の</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％を下回らないような慎重な財政運営に努める。</a:t>
          </a:r>
        </a:p>
        <a:p>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令和６年度は、</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百万円の取崩しがあったものの、普通交付税の臨時財政対策債償還基金費分</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百万円を積み立てることで増加した。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庁舎整備事業債の元金償還が本格化し、今後も公共施設の長寿命化等も控えていることから公債費は増加する見込みである。しかし、目下の財政状況では基金残高を増加させることは厳しい状況である。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愛知県弥富市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43,534
40,747
49.26
18,638,321
17,824,666
790,164
11,706,191
15,102,899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95.4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有形固定資産減価償却率は</a:t>
          </a:r>
          <a:r>
            <a:rPr kumimoji="1" lang="en-US" altLang="ja-JP" sz="1100">
              <a:solidFill>
                <a:schemeClr val="tx1"/>
              </a:solidFill>
              <a:effectLst/>
              <a:latin typeface="+mn-lt"/>
              <a:ea typeface="+mn-ea"/>
              <a:cs typeface="+mn-cs"/>
            </a:rPr>
            <a:t>1.5</a:t>
          </a:r>
          <a:r>
            <a:rPr kumimoji="1" lang="ja-JP" altLang="ja-JP" sz="1100">
              <a:solidFill>
                <a:schemeClr val="tx1"/>
              </a:solidFill>
              <a:effectLst/>
              <a:latin typeface="+mn-lt"/>
              <a:ea typeface="+mn-ea"/>
              <a:cs typeface="+mn-cs"/>
            </a:rPr>
            <a:t>ポイントの増加となり、類似団体平均値との差は</a:t>
          </a:r>
          <a:r>
            <a:rPr kumimoji="1" lang="en-US" altLang="ja-JP" sz="1100">
              <a:solidFill>
                <a:schemeClr val="tx1"/>
              </a:solidFill>
              <a:effectLst/>
              <a:latin typeface="+mn-lt"/>
              <a:ea typeface="+mn-ea"/>
              <a:cs typeface="+mn-cs"/>
            </a:rPr>
            <a:t>3.1</a:t>
          </a:r>
          <a:r>
            <a:rPr kumimoji="1" lang="ja-JP" altLang="ja-JP" sz="1100">
              <a:solidFill>
                <a:schemeClr val="tx1"/>
              </a:solidFill>
              <a:effectLst/>
              <a:latin typeface="+mn-lt"/>
              <a:ea typeface="+mn-ea"/>
              <a:cs typeface="+mn-cs"/>
            </a:rPr>
            <a:t>ポイント上回っている。本市は人口規模に比べ面積が大きいことから、インフラ施設の更新に多額の費用を要する。現状の施設規模を維持したまま施設の更新を行うことは困難であるため、公共施設の集約化・複合化・廃止等を踏まえた公共施設等の適正管理を行う必要がある。</a:t>
          </a:r>
          <a:endParaRPr lang="ja-JP" altLang="ja-JP">
            <a:solidFill>
              <a:schemeClr val="tx1"/>
            </a:solidFill>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206240" y="5208270"/>
          <a:ext cx="1270" cy="122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258945" y="643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119245" y="643022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258945" y="498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119245" y="520827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258945" y="5573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157345" y="5718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353758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196465" y="5614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121708</xdr:rowOff>
    </xdr:from>
    <xdr:to>
      <xdr:col>7</xdr:col>
      <xdr:colOff>187325</xdr:colOff>
      <xdr:row>29</xdr:row>
      <xdr:rowOff>51858</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525905" y="55852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27093</xdr:rowOff>
    </xdr:from>
    <xdr:to>
      <xdr:col>23</xdr:col>
      <xdr:colOff>136525</xdr:colOff>
      <xdr:row>30</xdr:row>
      <xdr:rowOff>128693</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157345" y="582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5520</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258945" y="5804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144568</xdr:rowOff>
    </xdr:from>
    <xdr:to>
      <xdr:col>19</xdr:col>
      <xdr:colOff>187325</xdr:colOff>
      <xdr:row>30</xdr:row>
      <xdr:rowOff>74718</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537585" y="5775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23918</xdr:rowOff>
    </xdr:from>
    <xdr:to>
      <xdr:col>23</xdr:col>
      <xdr:colOff>85725</xdr:colOff>
      <xdr:row>30</xdr:row>
      <xdr:rowOff>77893</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3588385" y="5822738"/>
          <a:ext cx="6197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72602</xdr:rowOff>
    </xdr:from>
    <xdr:to>
      <xdr:col>15</xdr:col>
      <xdr:colOff>187325</xdr:colOff>
      <xdr:row>30</xdr:row>
      <xdr:rowOff>2752</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867025" y="57037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123402</xdr:rowOff>
    </xdr:from>
    <xdr:to>
      <xdr:col>19</xdr:col>
      <xdr:colOff>136525</xdr:colOff>
      <xdr:row>30</xdr:row>
      <xdr:rowOff>23918</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917825" y="5754582"/>
          <a:ext cx="670560" cy="6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29422</xdr:rowOff>
    </xdr:from>
    <xdr:to>
      <xdr:col>11</xdr:col>
      <xdr:colOff>187325</xdr:colOff>
      <xdr:row>29</xdr:row>
      <xdr:rowOff>131022</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196465" y="56606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80222</xdr:rowOff>
    </xdr:from>
    <xdr:to>
      <xdr:col>15</xdr:col>
      <xdr:colOff>136525</xdr:colOff>
      <xdr:row>29</xdr:row>
      <xdr:rowOff>123402</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247265" y="5711402"/>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164888</xdr:rowOff>
    </xdr:from>
    <xdr:to>
      <xdr:col>7</xdr:col>
      <xdr:colOff>187325</xdr:colOff>
      <xdr:row>29</xdr:row>
      <xdr:rowOff>95038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525905" y="56284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44238</xdr:rowOff>
    </xdr:from>
    <xdr:to>
      <xdr:col>11</xdr:col>
      <xdr:colOff>136525</xdr:colOff>
      <xdr:row>29</xdr:row>
      <xdr:rowOff>80222</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576705" y="5675418"/>
          <a:ext cx="67056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395989" y="546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067569" y="539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68385</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397009" y="5364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65845</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395989" y="5864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165329</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2738129" y="579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122149</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067569" y="5753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86165</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397009"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2130119" y="4522246"/>
          <a:ext cx="920052"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[ 1,081.4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中学校長寿命化事業等の大型事業や、防災計画に基づく事業により前年度から</a:t>
          </a:r>
          <a:r>
            <a:rPr kumimoji="1" lang="en-US" altLang="ja-JP" sz="1100">
              <a:solidFill>
                <a:schemeClr val="tx1"/>
              </a:solidFill>
              <a:effectLst/>
              <a:latin typeface="+mn-lt"/>
              <a:ea typeface="+mn-ea"/>
              <a:cs typeface="+mn-cs"/>
            </a:rPr>
            <a:t>167.9</a:t>
          </a:r>
          <a:r>
            <a:rPr kumimoji="1" lang="ja-JP" altLang="ja-JP" sz="1100">
              <a:solidFill>
                <a:schemeClr val="tx1"/>
              </a:solidFill>
              <a:effectLst/>
              <a:latin typeface="+mn-lt"/>
              <a:ea typeface="+mn-ea"/>
              <a:cs typeface="+mn-cs"/>
            </a:rPr>
            <a:t>ポイント増加した。類似団体平均値と乖離しており、今後も</a:t>
          </a:r>
          <a:r>
            <a:rPr kumimoji="1" lang="ja-JP" altLang="en-US" sz="1100">
              <a:solidFill>
                <a:schemeClr val="tx1"/>
              </a:solidFill>
              <a:effectLst/>
              <a:latin typeface="+mn-lt"/>
              <a:ea typeface="+mn-ea"/>
              <a:cs typeface="+mn-cs"/>
            </a:rPr>
            <a:t>保育所</a:t>
          </a:r>
          <a:r>
            <a:rPr kumimoji="1" lang="ja-JP" altLang="ja-JP" sz="1100">
              <a:solidFill>
                <a:schemeClr val="tx1"/>
              </a:solidFill>
              <a:effectLst/>
              <a:latin typeface="+mn-lt"/>
              <a:ea typeface="+mn-ea"/>
              <a:cs typeface="+mn-cs"/>
            </a:rPr>
            <a:t>長寿命化事業等の大型事業の算入が控えているため今後はさらに増加が見込まれる。そのため、積極的な財源確保及び行政コストの削減に努める必要がある。</a:t>
          </a:r>
          <a:endParaRPr lang="ja-JP" altLang="ja-JP">
            <a:solidFill>
              <a:schemeClr val="tx1"/>
            </a:solidFill>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3027660" y="5211868"/>
          <a:ext cx="1269" cy="1331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3080365" y="654670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2963525" y="6542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3080365" y="56933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001625" y="5838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359005" y="58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688445" y="5820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1017885" y="57648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126167</xdr:rowOff>
    </xdr:from>
    <xdr:to>
      <xdr:col>60</xdr:col>
      <xdr:colOff>123825</xdr:colOff>
      <xdr:row>31</xdr:row>
      <xdr:rowOff>56317</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0347325" y="59249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129738</xdr:rowOff>
    </xdr:from>
    <xdr:to>
      <xdr:col>76</xdr:col>
      <xdr:colOff>73025</xdr:colOff>
      <xdr:row>34</xdr:row>
      <xdr:rowOff>59888</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3001625" y="64314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44665</xdr:rowOff>
    </xdr:from>
    <xdr:ext cx="560923"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3080365" y="634640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99801</xdr:rowOff>
    </xdr:from>
    <xdr:to>
      <xdr:col>72</xdr:col>
      <xdr:colOff>123825</xdr:colOff>
      <xdr:row>33</xdr:row>
      <xdr:rowOff>29951</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2359005" y="62339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150601</xdr:rowOff>
    </xdr:from>
    <xdr:to>
      <xdr:col>76</xdr:col>
      <xdr:colOff>22225</xdr:colOff>
      <xdr:row>34</xdr:row>
      <xdr:rowOff>9088</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2409805" y="6284701"/>
          <a:ext cx="619760" cy="19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152026</xdr:rowOff>
    </xdr:from>
    <xdr:to>
      <xdr:col>68</xdr:col>
      <xdr:colOff>123825</xdr:colOff>
      <xdr:row>32</xdr:row>
      <xdr:rowOff>82176</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1688445" y="61184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31376</xdr:rowOff>
    </xdr:from>
    <xdr:to>
      <xdr:col>72</xdr:col>
      <xdr:colOff>73025</xdr:colOff>
      <xdr:row>32</xdr:row>
      <xdr:rowOff>150601</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1739245" y="6165476"/>
          <a:ext cx="670560" cy="11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82578</xdr:rowOff>
    </xdr:from>
    <xdr:to>
      <xdr:col>64</xdr:col>
      <xdr:colOff>123825</xdr:colOff>
      <xdr:row>32</xdr:row>
      <xdr:rowOff>12728</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017885" y="6049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133378</xdr:rowOff>
    </xdr:from>
    <xdr:to>
      <xdr:col>68</xdr:col>
      <xdr:colOff>73025</xdr:colOff>
      <xdr:row>32</xdr:row>
      <xdr:rowOff>31376</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1068685" y="6099838"/>
          <a:ext cx="670560" cy="6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106638</xdr:rowOff>
    </xdr:from>
    <xdr:to>
      <xdr:col>60</xdr:col>
      <xdr:colOff>123825</xdr:colOff>
      <xdr:row>33</xdr:row>
      <xdr:rowOff>36788</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0347325" y="6240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133378</xdr:rowOff>
    </xdr:from>
    <xdr:to>
      <xdr:col>64</xdr:col>
      <xdr:colOff>73025</xdr:colOff>
      <xdr:row>32</xdr:row>
      <xdr:rowOff>157438</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0398125" y="6099838"/>
          <a:ext cx="670560" cy="19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2185092" y="561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1527232" y="560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0856672" y="5543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72844</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0186112" y="5704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21078</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2185092" y="6322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73303</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1527232" y="6207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3855</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0856672" y="6137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27915</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0186112" y="632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愛知県弥富市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43,534
40,747
49.26
18,638,321
17,824,666
790,164
11,706,191
15,102,899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95.4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086225" y="5610606"/>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124960" y="695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02082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124960" y="5389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020820" y="5610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124960" y="609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03606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312160" y="62097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514600" y="6172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739900" y="6145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82550</xdr:rowOff>
    </xdr:from>
    <xdr:to>
      <xdr:col>6</xdr:col>
      <xdr:colOff>38100</xdr:colOff>
      <xdr:row>37</xdr:row>
      <xdr:rowOff>12700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965200" y="611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100838</xdr:rowOff>
    </xdr:from>
    <xdr:to>
      <xdr:col>24</xdr:col>
      <xdr:colOff>114300</xdr:colOff>
      <xdr:row>39</xdr:row>
      <xdr:rowOff>30988</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036060" y="6471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79265</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124960" y="644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57404</xdr:rowOff>
    </xdr:from>
    <xdr:to>
      <xdr:col>20</xdr:col>
      <xdr:colOff>38100</xdr:colOff>
      <xdr:row>38</xdr:row>
      <xdr:rowOff>159004</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312160" y="64277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108204</xdr:rowOff>
    </xdr:from>
    <xdr:to>
      <xdr:col>24</xdr:col>
      <xdr:colOff>63500</xdr:colOff>
      <xdr:row>38</xdr:row>
      <xdr:rowOff>151638</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355340" y="6478524"/>
          <a:ext cx="73152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9398</xdr:rowOff>
    </xdr:from>
    <xdr:to>
      <xdr:col>15</xdr:col>
      <xdr:colOff>101600</xdr:colOff>
      <xdr:row>38</xdr:row>
      <xdr:rowOff>110998</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514600" y="637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60198</xdr:rowOff>
    </xdr:from>
    <xdr:to>
      <xdr:col>19</xdr:col>
      <xdr:colOff>177800</xdr:colOff>
      <xdr:row>38</xdr:row>
      <xdr:rowOff>108204</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565400" y="6430518"/>
          <a:ext cx="78994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137414</xdr:rowOff>
    </xdr:from>
    <xdr:to>
      <xdr:col>10</xdr:col>
      <xdr:colOff>165100</xdr:colOff>
      <xdr:row>38</xdr:row>
      <xdr:rowOff>67564</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739900" y="63400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16764</xdr:rowOff>
    </xdr:from>
    <xdr:to>
      <xdr:col>15</xdr:col>
      <xdr:colOff>50800</xdr:colOff>
      <xdr:row>38</xdr:row>
      <xdr:rowOff>60198</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1790700" y="6387084"/>
          <a:ext cx="7747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98552</xdr:rowOff>
    </xdr:from>
    <xdr:to>
      <xdr:col>6</xdr:col>
      <xdr:colOff>38100</xdr:colOff>
      <xdr:row>38</xdr:row>
      <xdr:rowOff>28702</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965200" y="63012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149352</xdr:rowOff>
    </xdr:from>
    <xdr:to>
      <xdr:col>10</xdr:col>
      <xdr:colOff>114300</xdr:colOff>
      <xdr:row>38</xdr:row>
      <xdr:rowOff>16764</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008380" y="6352032"/>
          <a:ext cx="78232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170564" y="599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385704" y="5951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611004" y="592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29227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83630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150131</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170564" y="652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102125</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385704" y="647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58691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611004" y="6429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19829</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836304" y="6390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9219565" y="5706433"/>
          <a:ext cx="0" cy="1343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9258300" y="705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9154160" y="7050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9258300" y="54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9154160" y="5706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9258300" y="667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192260" y="6820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445500" y="6825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670800" y="68295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873240" y="68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98372</xdr:rowOff>
    </xdr:from>
    <xdr:to>
      <xdr:col>36</xdr:col>
      <xdr:colOff>165100</xdr:colOff>
      <xdr:row>41</xdr:row>
      <xdr:rowOff>28522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098540" y="68039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162527</xdr:rowOff>
    </xdr:from>
    <xdr:to>
      <xdr:col>55</xdr:col>
      <xdr:colOff>50800</xdr:colOff>
      <xdr:row>41</xdr:row>
      <xdr:rowOff>92677</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192260" y="68681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140954</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9258300" y="684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163491</xdr:rowOff>
    </xdr:from>
    <xdr:to>
      <xdr:col>50</xdr:col>
      <xdr:colOff>165100</xdr:colOff>
      <xdr:row>41</xdr:row>
      <xdr:rowOff>93641</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445500" y="68690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41877</xdr:rowOff>
    </xdr:from>
    <xdr:to>
      <xdr:col>55</xdr:col>
      <xdr:colOff>0</xdr:colOff>
      <xdr:row>41</xdr:row>
      <xdr:rowOff>42841</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496300" y="6915117"/>
          <a:ext cx="723900" cy="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164226</xdr:rowOff>
    </xdr:from>
    <xdr:to>
      <xdr:col>46</xdr:col>
      <xdr:colOff>38100</xdr:colOff>
      <xdr:row>41</xdr:row>
      <xdr:rowOff>94376</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670800" y="68698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42841</xdr:rowOff>
    </xdr:from>
    <xdr:to>
      <xdr:col>50</xdr:col>
      <xdr:colOff>114300</xdr:colOff>
      <xdr:row>41</xdr:row>
      <xdr:rowOff>43576</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713980" y="6916081"/>
          <a:ext cx="782320" cy="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165173</xdr:rowOff>
    </xdr:from>
    <xdr:to>
      <xdr:col>41</xdr:col>
      <xdr:colOff>101600</xdr:colOff>
      <xdr:row>41</xdr:row>
      <xdr:rowOff>95323</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873240" y="68707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43576</xdr:rowOff>
    </xdr:from>
    <xdr:to>
      <xdr:col>45</xdr:col>
      <xdr:colOff>177800</xdr:colOff>
      <xdr:row>41</xdr:row>
      <xdr:rowOff>44523</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24040" y="6916816"/>
          <a:ext cx="78994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166364</xdr:rowOff>
    </xdr:from>
    <xdr:to>
      <xdr:col>36</xdr:col>
      <xdr:colOff>165100</xdr:colOff>
      <xdr:row>41</xdr:row>
      <xdr:rowOff>96514</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098540" y="68719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44523</xdr:rowOff>
    </xdr:from>
    <xdr:to>
      <xdr:col>41</xdr:col>
      <xdr:colOff>50800</xdr:colOff>
      <xdr:row>41</xdr:row>
      <xdr:rowOff>45714</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149340" y="6917763"/>
          <a:ext cx="774700" cy="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8239271" y="660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7477271" y="660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6702571" y="661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45049</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5905011" y="658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84768</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8239271" y="695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85503</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7477271" y="695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86450</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6702571" y="695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87641</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5905011" y="696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E00-0000AB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flipV="1">
          <a:off x="4086225" y="938784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E00-0000AD000000}"/>
            </a:ext>
          </a:extLst>
        </xdr:cNvPr>
        <xdr:cNvSpPr txBox="1"/>
      </xdr:nvSpPr>
      <xdr:spPr>
        <a:xfrm>
          <a:off x="412496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020820" y="1067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E00-0000AF000000}"/>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E00-0000B1000000}"/>
            </a:ext>
          </a:extLst>
        </xdr:cNvPr>
        <xdr:cNvSpPr txBox="1"/>
      </xdr:nvSpPr>
      <xdr:spPr>
        <a:xfrm>
          <a:off x="4124960" y="1008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403606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312160" y="10060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2514600" y="10047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739900" y="1001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36830</xdr:rowOff>
    </xdr:from>
    <xdr:to>
      <xdr:col>6</xdr:col>
      <xdr:colOff>38100</xdr:colOff>
      <xdr:row>60</xdr:row>
      <xdr:rowOff>138430</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965200" y="100952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40640</xdr:rowOff>
    </xdr:from>
    <xdr:to>
      <xdr:col>24</xdr:col>
      <xdr:colOff>114300</xdr:colOff>
      <xdr:row>59</xdr:row>
      <xdr:rowOff>142240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403606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63517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E00-0000BD000000}"/>
            </a:ext>
          </a:extLst>
        </xdr:cNvPr>
        <xdr:cNvSpPr txBox="1"/>
      </xdr:nvSpPr>
      <xdr:spPr>
        <a:xfrm>
          <a:off x="4124960"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10160</xdr:rowOff>
    </xdr:from>
    <xdr:to>
      <xdr:col>20</xdr:col>
      <xdr:colOff>38100</xdr:colOff>
      <xdr:row>59</xdr:row>
      <xdr:rowOff>111760</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3312160" y="99009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60960</xdr:rowOff>
    </xdr:from>
    <xdr:to>
      <xdr:col>24</xdr:col>
      <xdr:colOff>63500</xdr:colOff>
      <xdr:row>59</xdr:row>
      <xdr:rowOff>91440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3355340" y="995172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149225</xdr:rowOff>
    </xdr:from>
    <xdr:to>
      <xdr:col>15</xdr:col>
      <xdr:colOff>101600</xdr:colOff>
      <xdr:row>59</xdr:row>
      <xdr:rowOff>79375</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2514600" y="9872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28575</xdr:rowOff>
    </xdr:from>
    <xdr:to>
      <xdr:col>19</xdr:col>
      <xdr:colOff>177800</xdr:colOff>
      <xdr:row>59</xdr:row>
      <xdr:rowOff>60960</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565400" y="991933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118745</xdr:rowOff>
    </xdr:from>
    <xdr:to>
      <xdr:col>10</xdr:col>
      <xdr:colOff>165100</xdr:colOff>
      <xdr:row>59</xdr:row>
      <xdr:rowOff>48895</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739900" y="984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169545</xdr:rowOff>
    </xdr:from>
    <xdr:to>
      <xdr:col>15</xdr:col>
      <xdr:colOff>50800</xdr:colOff>
      <xdr:row>59</xdr:row>
      <xdr:rowOff>28575</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1790700" y="989266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97790</xdr:rowOff>
    </xdr:from>
    <xdr:to>
      <xdr:col>6</xdr:col>
      <xdr:colOff>38100</xdr:colOff>
      <xdr:row>59</xdr:row>
      <xdr:rowOff>27940</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965200" y="9820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148590</xdr:rowOff>
    </xdr:from>
    <xdr:to>
      <xdr:col>10</xdr:col>
      <xdr:colOff>114300</xdr:colOff>
      <xdr:row>58</xdr:row>
      <xdr:rowOff>169545</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1008380" y="987171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17056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385704"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61100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129557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83630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128287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317056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95902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2385704" y="965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65422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1611004" y="962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44467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83630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9219565" y="9434449"/>
          <a:ext cx="0" cy="136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9258300" y="1080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9154160" y="10803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9258300" y="9217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9154160" y="9434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9258300" y="102637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9192260" y="104084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8445500" y="1041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7670800" y="10421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6873240" y="1045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098540" y="1042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138283</xdr:rowOff>
    </xdr:from>
    <xdr:to>
      <xdr:col>55</xdr:col>
      <xdr:colOff>50800</xdr:colOff>
      <xdr:row>63</xdr:row>
      <xdr:rowOff>68433</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9192260" y="10531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116710</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9258300" y="10510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139753</xdr:rowOff>
    </xdr:from>
    <xdr:to>
      <xdr:col>50</xdr:col>
      <xdr:colOff>165100</xdr:colOff>
      <xdr:row>63</xdr:row>
      <xdr:rowOff>69903</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8445500" y="105334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17633</xdr:rowOff>
    </xdr:from>
    <xdr:to>
      <xdr:col>55</xdr:col>
      <xdr:colOff>0</xdr:colOff>
      <xdr:row>63</xdr:row>
      <xdr:rowOff>19103</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8496300" y="10578953"/>
          <a:ext cx="7239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140477</xdr:rowOff>
    </xdr:from>
    <xdr:to>
      <xdr:col>46</xdr:col>
      <xdr:colOff>38100</xdr:colOff>
      <xdr:row>63</xdr:row>
      <xdr:rowOff>70627</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7670800" y="105341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19103</xdr:rowOff>
    </xdr:from>
    <xdr:to>
      <xdr:col>50</xdr:col>
      <xdr:colOff>114300</xdr:colOff>
      <xdr:row>63</xdr:row>
      <xdr:rowOff>19827</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7713980" y="10580423"/>
          <a:ext cx="78232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142022</xdr:rowOff>
    </xdr:from>
    <xdr:to>
      <xdr:col>41</xdr:col>
      <xdr:colOff>101600</xdr:colOff>
      <xdr:row>63</xdr:row>
      <xdr:rowOff>72172</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6873240" y="105357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19827</xdr:rowOff>
    </xdr:from>
    <xdr:to>
      <xdr:col>45</xdr:col>
      <xdr:colOff>177800</xdr:colOff>
      <xdr:row>63</xdr:row>
      <xdr:rowOff>21372</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6924040" y="10581147"/>
          <a:ext cx="789940" cy="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145725</xdr:rowOff>
    </xdr:from>
    <xdr:to>
      <xdr:col>36</xdr:col>
      <xdr:colOff>165100</xdr:colOff>
      <xdr:row>63</xdr:row>
      <xdr:rowOff>75875</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098540" y="10539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21372</xdr:rowOff>
    </xdr:from>
    <xdr:to>
      <xdr:col>41</xdr:col>
      <xdr:colOff>50800</xdr:colOff>
      <xdr:row>63</xdr:row>
      <xdr:rowOff>25075</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149340" y="10582692"/>
          <a:ext cx="7747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8214575" y="1019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7444955" y="10204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6670255" y="1023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5872695" y="1021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61030</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214575" y="10622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61754</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444955" y="10623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63299</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0255" y="10624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67002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5872695" y="10628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a:extLst>
            <a:ext uri="{FF2B5EF4-FFF2-40B4-BE49-F238E27FC236}">
              <a16:creationId xmlns:a16="http://schemas.microsoft.com/office/drawing/2014/main" id="{00000000-0008-0000-0E00-000012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a:extLst>
            <a:ext uri="{FF2B5EF4-FFF2-40B4-BE49-F238E27FC236}">
              <a16:creationId xmlns:a16="http://schemas.microsoft.com/office/drawing/2014/main" id="{00000000-0008-0000-0E00-000013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a:extLst>
            <a:ext uri="{FF2B5EF4-FFF2-40B4-BE49-F238E27FC236}">
              <a16:creationId xmlns:a16="http://schemas.microsoft.com/office/drawing/2014/main" id="{00000000-0008-0000-0E00-000014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a:extLst>
            <a:ext uri="{FF2B5EF4-FFF2-40B4-BE49-F238E27FC236}">
              <a16:creationId xmlns:a16="http://schemas.microsoft.com/office/drawing/2014/main" id="{00000000-0008-0000-0E00-000015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a:extLst>
            <a:ext uri="{FF2B5EF4-FFF2-40B4-BE49-F238E27FC236}">
              <a16:creationId xmlns:a16="http://schemas.microsoft.com/office/drawing/2014/main" id="{00000000-0008-0000-0E00-000016010000}"/>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00000000-0008-0000-0E00-000017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00000000-0008-0000-0E00-000018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00000000-0008-0000-0E00-000019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E00-00001A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E00-00001B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00000000-0008-0000-0E00-00001C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00000000-0008-0000-0E00-00001D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00000000-0008-0000-0E00-00001E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00000000-0008-0000-0E00-00001F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00000000-0008-0000-0E00-000020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00000000-0008-0000-0E00-000021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00000000-0008-0000-0E00-000022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00000000-0008-0000-0E00-000023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00000000-0008-0000-0E00-000024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00000000-0008-0000-0E00-000025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00000000-0008-0000-0E00-000026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00000000-0008-0000-0E00-000027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00000000-0008-0000-0E00-000028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00000000-0008-0000-0E00-000029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00000000-0008-0000-0E00-00002A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00000000-0008-0000-0E00-00002B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00000000-0008-0000-0E00-00002C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00000000-0008-0000-0E00-00002D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00000000-0008-0000-0E00-00002E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00000000-0008-0000-0E00-000033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00000000-0008-0000-0E00-000035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00000000-0008-0000-0E00-000037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00000000-0008-0000-0E00-000039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00000000-0008-0000-0E00-00003A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00000000-0008-0000-0E00-00003B01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00000000-0008-0000-0E00-00003C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00000000-0008-0000-0E00-00003D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a:extLst>
            <a:ext uri="{FF2B5EF4-FFF2-40B4-BE49-F238E27FC236}">
              <a16:creationId xmlns:a16="http://schemas.microsoft.com/office/drawing/2014/main" id="{00000000-0008-0000-0E00-00003E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319" name="直線コネクタ 318">
          <a:extLst>
            <a:ext uri="{FF2B5EF4-FFF2-40B4-BE49-F238E27FC236}">
              <a16:creationId xmlns:a16="http://schemas.microsoft.com/office/drawing/2014/main" id="{00000000-0008-0000-0E00-00003F010000}"/>
            </a:ext>
          </a:extLst>
        </xdr:cNvPr>
        <xdr:cNvCxnSpPr/>
      </xdr:nvCxnSpPr>
      <xdr:spPr>
        <a:xfrm flipV="1">
          <a:off x="14375764" y="573976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0" name="【認定こども園・幼稚園・保育所】&#10;有形固定資産減価償却率最小値テキスト">
          <a:extLst>
            <a:ext uri="{FF2B5EF4-FFF2-40B4-BE49-F238E27FC236}">
              <a16:creationId xmlns:a16="http://schemas.microsoft.com/office/drawing/2014/main" id="{00000000-0008-0000-0E00-000040010000}"/>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1" name="直線コネクタ 320">
          <a:extLst>
            <a:ext uri="{FF2B5EF4-FFF2-40B4-BE49-F238E27FC236}">
              <a16:creationId xmlns:a16="http://schemas.microsoft.com/office/drawing/2014/main" id="{00000000-0008-0000-0E00-000041010000}"/>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322" name="【認定こども園・幼稚園・保育所】&#10;有形固定資産減価償却率最大値テキスト">
          <a:extLst>
            <a:ext uri="{FF2B5EF4-FFF2-40B4-BE49-F238E27FC236}">
              <a16:creationId xmlns:a16="http://schemas.microsoft.com/office/drawing/2014/main" id="{00000000-0008-0000-0E00-000042010000}"/>
            </a:ext>
          </a:extLst>
        </xdr:cNvPr>
        <xdr:cNvSpPr txBox="1"/>
      </xdr:nvSpPr>
      <xdr:spPr>
        <a:xfrm>
          <a:off x="14414500" y="552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323" name="直線コネクタ 322">
          <a:extLst>
            <a:ext uri="{FF2B5EF4-FFF2-40B4-BE49-F238E27FC236}">
              <a16:creationId xmlns:a16="http://schemas.microsoft.com/office/drawing/2014/main" id="{00000000-0008-0000-0E00-000043010000}"/>
            </a:ext>
          </a:extLst>
        </xdr:cNvPr>
        <xdr:cNvCxnSpPr/>
      </xdr:nvCxnSpPr>
      <xdr:spPr>
        <a:xfrm>
          <a:off x="1428750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324" name="【認定こども園・幼稚園・保育所】&#10;有形固定資産減価償却率平均値テキスト">
          <a:extLst>
            <a:ext uri="{FF2B5EF4-FFF2-40B4-BE49-F238E27FC236}">
              <a16:creationId xmlns:a16="http://schemas.microsoft.com/office/drawing/2014/main" id="{00000000-0008-0000-0E00-000044010000}"/>
            </a:ext>
          </a:extLst>
        </xdr:cNvPr>
        <xdr:cNvSpPr txBox="1"/>
      </xdr:nvSpPr>
      <xdr:spPr>
        <a:xfrm>
          <a:off x="14414500" y="6267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325" name="フローチャート: 判断 324">
          <a:extLst>
            <a:ext uri="{FF2B5EF4-FFF2-40B4-BE49-F238E27FC236}">
              <a16:creationId xmlns:a16="http://schemas.microsoft.com/office/drawing/2014/main" id="{00000000-0008-0000-0E00-000045010000}"/>
            </a:ext>
          </a:extLst>
        </xdr:cNvPr>
        <xdr:cNvSpPr/>
      </xdr:nvSpPr>
      <xdr:spPr>
        <a:xfrm>
          <a:off x="14325600" y="62890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326" name="フローチャート: 判断 325">
          <a:extLst>
            <a:ext uri="{FF2B5EF4-FFF2-40B4-BE49-F238E27FC236}">
              <a16:creationId xmlns:a16="http://schemas.microsoft.com/office/drawing/2014/main" id="{00000000-0008-0000-0E00-000046010000}"/>
            </a:ext>
          </a:extLst>
        </xdr:cNvPr>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327" name="フローチャート: 判断 326">
          <a:extLst>
            <a:ext uri="{FF2B5EF4-FFF2-40B4-BE49-F238E27FC236}">
              <a16:creationId xmlns:a16="http://schemas.microsoft.com/office/drawing/2014/main" id="{00000000-0008-0000-0E00-000047010000}"/>
            </a:ext>
          </a:extLst>
        </xdr:cNvPr>
        <xdr:cNvSpPr/>
      </xdr:nvSpPr>
      <xdr:spPr>
        <a:xfrm>
          <a:off x="1280414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328" name="フローチャート: 判断 327">
          <a:extLst>
            <a:ext uri="{FF2B5EF4-FFF2-40B4-BE49-F238E27FC236}">
              <a16:creationId xmlns:a16="http://schemas.microsoft.com/office/drawing/2014/main" id="{00000000-0008-0000-0E00-000048010000}"/>
            </a:ext>
          </a:extLst>
        </xdr:cNvPr>
        <xdr:cNvSpPr/>
      </xdr:nvSpPr>
      <xdr:spPr>
        <a:xfrm>
          <a:off x="12029440" y="621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114935</xdr:rowOff>
    </xdr:from>
    <xdr:to>
      <xdr:col>67</xdr:col>
      <xdr:colOff>101600</xdr:colOff>
      <xdr:row>37</xdr:row>
      <xdr:rowOff>45085</xdr:rowOff>
    </xdr:to>
    <xdr:sp macro="" textlink="">
      <xdr:nvSpPr>
        <xdr:cNvPr id="329" name="フローチャート: 判断 328">
          <a:extLst>
            <a:ext uri="{FF2B5EF4-FFF2-40B4-BE49-F238E27FC236}">
              <a16:creationId xmlns:a16="http://schemas.microsoft.com/office/drawing/2014/main" id="{00000000-0008-0000-0E00-000049010000}"/>
            </a:ext>
          </a:extLst>
        </xdr:cNvPr>
        <xdr:cNvSpPr/>
      </xdr:nvSpPr>
      <xdr:spPr>
        <a:xfrm>
          <a:off x="11231880" y="6149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133985</xdr:rowOff>
    </xdr:from>
    <xdr:to>
      <xdr:col>85</xdr:col>
      <xdr:colOff>177800</xdr:colOff>
      <xdr:row>37</xdr:row>
      <xdr:rowOff>64135</xdr:rowOff>
    </xdr:to>
    <xdr:sp macro="" textlink="">
      <xdr:nvSpPr>
        <xdr:cNvPr id="335" name="楕円 334">
          <a:extLst>
            <a:ext uri="{FF2B5EF4-FFF2-40B4-BE49-F238E27FC236}">
              <a16:creationId xmlns:a16="http://schemas.microsoft.com/office/drawing/2014/main" id="{00000000-0008-0000-0E00-00004F010000}"/>
            </a:ext>
          </a:extLst>
        </xdr:cNvPr>
        <xdr:cNvSpPr/>
      </xdr:nvSpPr>
      <xdr:spPr>
        <a:xfrm>
          <a:off x="14325600" y="61690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156862</xdr:rowOff>
    </xdr:from>
    <xdr:ext cx="405111" cy="259045"/>
    <xdr:sp macro="" textlink="">
      <xdr:nvSpPr>
        <xdr:cNvPr id="336" name="【認定こども園・幼稚園・保育所】&#10;有形固定資産減価償却率該当値テキスト">
          <a:extLst>
            <a:ext uri="{FF2B5EF4-FFF2-40B4-BE49-F238E27FC236}">
              <a16:creationId xmlns:a16="http://schemas.microsoft.com/office/drawing/2014/main" id="{00000000-0008-0000-0E00-000050010000}"/>
            </a:ext>
          </a:extLst>
        </xdr:cNvPr>
        <xdr:cNvSpPr txBox="1"/>
      </xdr:nvSpPr>
      <xdr:spPr>
        <a:xfrm>
          <a:off x="14414500"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149225</xdr:rowOff>
    </xdr:from>
    <xdr:to>
      <xdr:col>81</xdr:col>
      <xdr:colOff>101600</xdr:colOff>
      <xdr:row>37</xdr:row>
      <xdr:rowOff>79375</xdr:rowOff>
    </xdr:to>
    <xdr:sp macro="" textlink="">
      <xdr:nvSpPr>
        <xdr:cNvPr id="337" name="楕円 336">
          <a:extLst>
            <a:ext uri="{FF2B5EF4-FFF2-40B4-BE49-F238E27FC236}">
              <a16:creationId xmlns:a16="http://schemas.microsoft.com/office/drawing/2014/main" id="{00000000-0008-0000-0E00-000051010000}"/>
            </a:ext>
          </a:extLst>
        </xdr:cNvPr>
        <xdr:cNvSpPr/>
      </xdr:nvSpPr>
      <xdr:spPr>
        <a:xfrm>
          <a:off x="13578840" y="6184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13335</xdr:rowOff>
    </xdr:from>
    <xdr:to>
      <xdr:col>85</xdr:col>
      <xdr:colOff>127000</xdr:colOff>
      <xdr:row>37</xdr:row>
      <xdr:rowOff>28575</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flipV="1">
          <a:off x="13629640" y="6216015"/>
          <a:ext cx="7467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107315</xdr:rowOff>
    </xdr:from>
    <xdr:to>
      <xdr:col>76</xdr:col>
      <xdr:colOff>165100</xdr:colOff>
      <xdr:row>37</xdr:row>
      <xdr:rowOff>37465</xdr:rowOff>
    </xdr:to>
    <xdr:sp macro="" textlink="">
      <xdr:nvSpPr>
        <xdr:cNvPr id="339" name="楕円 338">
          <a:extLst>
            <a:ext uri="{FF2B5EF4-FFF2-40B4-BE49-F238E27FC236}">
              <a16:creationId xmlns:a16="http://schemas.microsoft.com/office/drawing/2014/main" id="{00000000-0008-0000-0E00-000053010000}"/>
            </a:ext>
          </a:extLst>
        </xdr:cNvPr>
        <xdr:cNvSpPr/>
      </xdr:nvSpPr>
      <xdr:spPr>
        <a:xfrm>
          <a:off x="12804140" y="6142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158115</xdr:rowOff>
    </xdr:from>
    <xdr:to>
      <xdr:col>81</xdr:col>
      <xdr:colOff>50800</xdr:colOff>
      <xdr:row>37</xdr:row>
      <xdr:rowOff>28575</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12854940" y="619315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137795</xdr:rowOff>
    </xdr:from>
    <xdr:to>
      <xdr:col>72</xdr:col>
      <xdr:colOff>38100</xdr:colOff>
      <xdr:row>37</xdr:row>
      <xdr:rowOff>67945</xdr:rowOff>
    </xdr:to>
    <xdr:sp macro="" textlink="">
      <xdr:nvSpPr>
        <xdr:cNvPr id="341" name="楕円 340">
          <a:extLst>
            <a:ext uri="{FF2B5EF4-FFF2-40B4-BE49-F238E27FC236}">
              <a16:creationId xmlns:a16="http://schemas.microsoft.com/office/drawing/2014/main" id="{00000000-0008-0000-0E00-000055010000}"/>
            </a:ext>
          </a:extLst>
        </xdr:cNvPr>
        <xdr:cNvSpPr/>
      </xdr:nvSpPr>
      <xdr:spPr>
        <a:xfrm>
          <a:off x="12029440" y="6172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158115</xdr:rowOff>
    </xdr:from>
    <xdr:to>
      <xdr:col>76</xdr:col>
      <xdr:colOff>114300</xdr:colOff>
      <xdr:row>37</xdr:row>
      <xdr:rowOff>17145</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2072620" y="6193155"/>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93980</xdr:rowOff>
    </xdr:from>
    <xdr:to>
      <xdr:col>67</xdr:col>
      <xdr:colOff>101600</xdr:colOff>
      <xdr:row>37</xdr:row>
      <xdr:rowOff>24130</xdr:rowOff>
    </xdr:to>
    <xdr:sp macro="" textlink="">
      <xdr:nvSpPr>
        <xdr:cNvPr id="343" name="楕円 342">
          <a:extLst>
            <a:ext uri="{FF2B5EF4-FFF2-40B4-BE49-F238E27FC236}">
              <a16:creationId xmlns:a16="http://schemas.microsoft.com/office/drawing/2014/main" id="{00000000-0008-0000-0E00-000057010000}"/>
            </a:ext>
          </a:extLst>
        </xdr:cNvPr>
        <xdr:cNvSpPr/>
      </xdr:nvSpPr>
      <xdr:spPr>
        <a:xfrm>
          <a:off x="11231880" y="6129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144780</xdr:rowOff>
    </xdr:from>
    <xdr:to>
      <xdr:col>71</xdr:col>
      <xdr:colOff>177800</xdr:colOff>
      <xdr:row>37</xdr:row>
      <xdr:rowOff>17145</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1282680" y="617982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345" name="n_1aveValue【認定こども園・幼稚園・保育所】&#10;有形固定資産減価償却率">
          <a:extLst>
            <a:ext uri="{FF2B5EF4-FFF2-40B4-BE49-F238E27FC236}">
              <a16:creationId xmlns:a16="http://schemas.microsoft.com/office/drawing/2014/main" id="{00000000-0008-0000-0E00-000059010000}"/>
            </a:ext>
          </a:extLst>
        </xdr:cNvPr>
        <xdr:cNvSpPr txBox="1"/>
      </xdr:nvSpPr>
      <xdr:spPr>
        <a:xfrm>
          <a:off x="134372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346" name="n_2aveValue【認定こども園・幼稚園・保育所】&#10;有形固定資産減価償却率">
          <a:extLst>
            <a:ext uri="{FF2B5EF4-FFF2-40B4-BE49-F238E27FC236}">
              <a16:creationId xmlns:a16="http://schemas.microsoft.com/office/drawing/2014/main" id="{00000000-0008-0000-0E00-00005A010000}"/>
            </a:ext>
          </a:extLst>
        </xdr:cNvPr>
        <xdr:cNvSpPr txBox="1"/>
      </xdr:nvSpPr>
      <xdr:spPr>
        <a:xfrm>
          <a:off x="126752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347" name="n_3aveValue【認定こども園・幼稚園・保育所】&#10;有形固定資産減価償却率">
          <a:extLst>
            <a:ext uri="{FF2B5EF4-FFF2-40B4-BE49-F238E27FC236}">
              <a16:creationId xmlns:a16="http://schemas.microsoft.com/office/drawing/2014/main" id="{00000000-0008-0000-0E00-00005B010000}"/>
            </a:ext>
          </a:extLst>
        </xdr:cNvPr>
        <xdr:cNvSpPr txBox="1"/>
      </xdr:nvSpPr>
      <xdr:spPr>
        <a:xfrm>
          <a:off x="119005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36212</xdr:rowOff>
    </xdr:from>
    <xdr:ext cx="405111" cy="259045"/>
    <xdr:sp macro="" textlink="">
      <xdr:nvSpPr>
        <xdr:cNvPr id="348" name="n_4aveValue【認定こども園・幼稚園・保育所】&#10;有形固定資産減価償却率">
          <a:extLst>
            <a:ext uri="{FF2B5EF4-FFF2-40B4-BE49-F238E27FC236}">
              <a16:creationId xmlns:a16="http://schemas.microsoft.com/office/drawing/2014/main" id="{00000000-0008-0000-0E00-00005C010000}"/>
            </a:ext>
          </a:extLst>
        </xdr:cNvPr>
        <xdr:cNvSpPr txBox="1"/>
      </xdr:nvSpPr>
      <xdr:spPr>
        <a:xfrm>
          <a:off x="11102984" y="623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95902</xdr:rowOff>
    </xdr:from>
    <xdr:ext cx="405111" cy="259045"/>
    <xdr:sp macro="" textlink="">
      <xdr:nvSpPr>
        <xdr:cNvPr id="349" name="n_1mainValue【認定こども園・幼稚園・保育所】&#10;有形固定資産減価償却率">
          <a:extLst>
            <a:ext uri="{FF2B5EF4-FFF2-40B4-BE49-F238E27FC236}">
              <a16:creationId xmlns:a16="http://schemas.microsoft.com/office/drawing/2014/main" id="{00000000-0008-0000-0E00-00005D010000}"/>
            </a:ext>
          </a:extLst>
        </xdr:cNvPr>
        <xdr:cNvSpPr txBox="1"/>
      </xdr:nvSpPr>
      <xdr:spPr>
        <a:xfrm>
          <a:off x="134372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53992</xdr:rowOff>
    </xdr:from>
    <xdr:ext cx="405111" cy="259045"/>
    <xdr:sp macro="" textlink="">
      <xdr:nvSpPr>
        <xdr:cNvPr id="350" name="n_2mainValue【認定こども園・幼稚園・保育所】&#10;有形固定資産減価償却率">
          <a:extLst>
            <a:ext uri="{FF2B5EF4-FFF2-40B4-BE49-F238E27FC236}">
              <a16:creationId xmlns:a16="http://schemas.microsoft.com/office/drawing/2014/main" id="{00000000-0008-0000-0E00-00005E010000}"/>
            </a:ext>
          </a:extLst>
        </xdr:cNvPr>
        <xdr:cNvSpPr txBox="1"/>
      </xdr:nvSpPr>
      <xdr:spPr>
        <a:xfrm>
          <a:off x="1267524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84472</xdr:rowOff>
    </xdr:from>
    <xdr:ext cx="405111" cy="259045"/>
    <xdr:sp macro="" textlink="">
      <xdr:nvSpPr>
        <xdr:cNvPr id="351" name="n_3mainValue【認定こども園・幼稚園・保育所】&#10;有形固定資産減価償却率">
          <a:extLst>
            <a:ext uri="{FF2B5EF4-FFF2-40B4-BE49-F238E27FC236}">
              <a16:creationId xmlns:a16="http://schemas.microsoft.com/office/drawing/2014/main" id="{00000000-0008-0000-0E00-00005F010000}"/>
            </a:ext>
          </a:extLst>
        </xdr:cNvPr>
        <xdr:cNvSpPr txBox="1"/>
      </xdr:nvSpPr>
      <xdr:spPr>
        <a:xfrm>
          <a:off x="119005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40657</xdr:rowOff>
    </xdr:from>
    <xdr:ext cx="405111" cy="259045"/>
    <xdr:sp macro="" textlink="">
      <xdr:nvSpPr>
        <xdr:cNvPr id="352" name="n_4mainValue【認定こども園・幼稚園・保育所】&#10;有形固定資産減価償却率">
          <a:extLst>
            <a:ext uri="{FF2B5EF4-FFF2-40B4-BE49-F238E27FC236}">
              <a16:creationId xmlns:a16="http://schemas.microsoft.com/office/drawing/2014/main" id="{00000000-0008-0000-0E00-000060010000}"/>
            </a:ext>
          </a:extLst>
        </xdr:cNvPr>
        <xdr:cNvSpPr txBox="1"/>
      </xdr:nvSpPr>
      <xdr:spPr>
        <a:xfrm>
          <a:off x="1110298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00000000-0008-0000-0E00-000061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00000000-0008-0000-0E00-000062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00000000-0008-0000-0E00-000063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00000000-0008-0000-0E00-000064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00000000-0008-0000-0E00-000065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00000000-0008-0000-0E00-000066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00000000-0008-0000-0E00-000067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00000000-0008-0000-0E00-000068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4" name="テキスト ボックス 363">
          <a:extLst>
            <a:ext uri="{FF2B5EF4-FFF2-40B4-BE49-F238E27FC236}">
              <a16:creationId xmlns:a16="http://schemas.microsoft.com/office/drawing/2014/main" id="{00000000-0008-0000-0E00-00006C01000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6" name="テキスト ボックス 365">
          <a:extLst>
            <a:ext uri="{FF2B5EF4-FFF2-40B4-BE49-F238E27FC236}">
              <a16:creationId xmlns:a16="http://schemas.microsoft.com/office/drawing/2014/main" id="{00000000-0008-0000-0E00-00006E010000}"/>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8" name="テキスト ボックス 367">
          <a:extLst>
            <a:ext uri="{FF2B5EF4-FFF2-40B4-BE49-F238E27FC236}">
              <a16:creationId xmlns:a16="http://schemas.microsoft.com/office/drawing/2014/main" id="{00000000-0008-0000-0E00-000070010000}"/>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70" name="テキスト ボックス 369">
          <a:extLst>
            <a:ext uri="{FF2B5EF4-FFF2-40B4-BE49-F238E27FC236}">
              <a16:creationId xmlns:a16="http://schemas.microsoft.com/office/drawing/2014/main" id="{00000000-0008-0000-0E00-00007201000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a:extLst>
            <a:ext uri="{FF2B5EF4-FFF2-40B4-BE49-F238E27FC236}">
              <a16:creationId xmlns:a16="http://schemas.microsoft.com/office/drawing/2014/main" id="{00000000-0008-0000-0E00-000073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2" name="テキスト ボックス 371">
          <a:extLst>
            <a:ext uri="{FF2B5EF4-FFF2-40B4-BE49-F238E27FC236}">
              <a16:creationId xmlns:a16="http://schemas.microsoft.com/office/drawing/2014/main" id="{00000000-0008-0000-0E00-00007401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3" name="【認定こども園・幼稚園・保育所】&#10;一人当たり面積グラフ枠">
          <a:extLst>
            <a:ext uri="{FF2B5EF4-FFF2-40B4-BE49-F238E27FC236}">
              <a16:creationId xmlns:a16="http://schemas.microsoft.com/office/drawing/2014/main" id="{00000000-0008-0000-0E00-000075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374" name="直線コネクタ 373">
          <a:extLst>
            <a:ext uri="{FF2B5EF4-FFF2-40B4-BE49-F238E27FC236}">
              <a16:creationId xmlns:a16="http://schemas.microsoft.com/office/drawing/2014/main" id="{00000000-0008-0000-0E00-000076010000}"/>
            </a:ext>
          </a:extLst>
        </xdr:cNvPr>
        <xdr:cNvCxnSpPr/>
      </xdr:nvCxnSpPr>
      <xdr:spPr>
        <a:xfrm flipV="1">
          <a:off x="19509104" y="5778246"/>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375" name="【認定こども園・幼稚園・保育所】&#10;一人当たり面積最小値テキスト">
          <a:extLst>
            <a:ext uri="{FF2B5EF4-FFF2-40B4-BE49-F238E27FC236}">
              <a16:creationId xmlns:a16="http://schemas.microsoft.com/office/drawing/2014/main" id="{00000000-0008-0000-0E00-000077010000}"/>
            </a:ext>
          </a:extLst>
        </xdr:cNvPr>
        <xdr:cNvSpPr txBox="1"/>
      </xdr:nvSpPr>
      <xdr:spPr>
        <a:xfrm>
          <a:off x="19547840"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376" name="直線コネクタ 375">
          <a:extLst>
            <a:ext uri="{FF2B5EF4-FFF2-40B4-BE49-F238E27FC236}">
              <a16:creationId xmlns:a16="http://schemas.microsoft.com/office/drawing/2014/main" id="{00000000-0008-0000-0E00-000078010000}"/>
            </a:ext>
          </a:extLst>
        </xdr:cNvPr>
        <xdr:cNvCxnSpPr/>
      </xdr:nvCxnSpPr>
      <xdr:spPr>
        <a:xfrm>
          <a:off x="19443700" y="6986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377" name="【認定こども園・幼稚園・保育所】&#10;一人当たり面積最大値テキスト">
          <a:extLst>
            <a:ext uri="{FF2B5EF4-FFF2-40B4-BE49-F238E27FC236}">
              <a16:creationId xmlns:a16="http://schemas.microsoft.com/office/drawing/2014/main" id="{00000000-0008-0000-0E00-000079010000}"/>
            </a:ext>
          </a:extLst>
        </xdr:cNvPr>
        <xdr:cNvSpPr txBox="1"/>
      </xdr:nvSpPr>
      <xdr:spPr>
        <a:xfrm>
          <a:off x="19547840" y="555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378" name="直線コネクタ 377">
          <a:extLst>
            <a:ext uri="{FF2B5EF4-FFF2-40B4-BE49-F238E27FC236}">
              <a16:creationId xmlns:a16="http://schemas.microsoft.com/office/drawing/2014/main" id="{00000000-0008-0000-0E00-00007A010000}"/>
            </a:ext>
          </a:extLst>
        </xdr:cNvPr>
        <xdr:cNvCxnSpPr/>
      </xdr:nvCxnSpPr>
      <xdr:spPr>
        <a:xfrm>
          <a:off x="19443700" y="5778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379" name="【認定こども園・幼稚園・保育所】&#10;一人当たり面積平均値テキスト">
          <a:extLst>
            <a:ext uri="{FF2B5EF4-FFF2-40B4-BE49-F238E27FC236}">
              <a16:creationId xmlns:a16="http://schemas.microsoft.com/office/drawing/2014/main" id="{00000000-0008-0000-0E00-00007B010000}"/>
            </a:ext>
          </a:extLst>
        </xdr:cNvPr>
        <xdr:cNvSpPr txBox="1"/>
      </xdr:nvSpPr>
      <xdr:spPr>
        <a:xfrm>
          <a:off x="19547840" y="6580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380" name="フローチャート: 判断 379">
          <a:extLst>
            <a:ext uri="{FF2B5EF4-FFF2-40B4-BE49-F238E27FC236}">
              <a16:creationId xmlns:a16="http://schemas.microsoft.com/office/drawing/2014/main" id="{00000000-0008-0000-0E00-00007C010000}"/>
            </a:ext>
          </a:extLst>
        </xdr:cNvPr>
        <xdr:cNvSpPr/>
      </xdr:nvSpPr>
      <xdr:spPr>
        <a:xfrm>
          <a:off x="1945894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381" name="フローチャート: 判断 380">
          <a:extLst>
            <a:ext uri="{FF2B5EF4-FFF2-40B4-BE49-F238E27FC236}">
              <a16:creationId xmlns:a16="http://schemas.microsoft.com/office/drawing/2014/main" id="{00000000-0008-0000-0E00-00007D010000}"/>
            </a:ext>
          </a:extLst>
        </xdr:cNvPr>
        <xdr:cNvSpPr/>
      </xdr:nvSpPr>
      <xdr:spPr>
        <a:xfrm>
          <a:off x="18735040" y="6611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382" name="フローチャート: 判断 381">
          <a:extLst>
            <a:ext uri="{FF2B5EF4-FFF2-40B4-BE49-F238E27FC236}">
              <a16:creationId xmlns:a16="http://schemas.microsoft.com/office/drawing/2014/main" id="{00000000-0008-0000-0E00-00007E010000}"/>
            </a:ext>
          </a:extLst>
        </xdr:cNvPr>
        <xdr:cNvSpPr/>
      </xdr:nvSpPr>
      <xdr:spPr>
        <a:xfrm>
          <a:off x="1793748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383" name="フローチャート: 判断 382">
          <a:extLst>
            <a:ext uri="{FF2B5EF4-FFF2-40B4-BE49-F238E27FC236}">
              <a16:creationId xmlns:a16="http://schemas.microsoft.com/office/drawing/2014/main" id="{00000000-0008-0000-0E00-00007F010000}"/>
            </a:ext>
          </a:extLst>
        </xdr:cNvPr>
        <xdr:cNvSpPr/>
      </xdr:nvSpPr>
      <xdr:spPr>
        <a:xfrm>
          <a:off x="17162780" y="661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384" name="フローチャート: 判断 383">
          <a:extLst>
            <a:ext uri="{FF2B5EF4-FFF2-40B4-BE49-F238E27FC236}">
              <a16:creationId xmlns:a16="http://schemas.microsoft.com/office/drawing/2014/main" id="{00000000-0008-0000-0E00-000080010000}"/>
            </a:ext>
          </a:extLst>
        </xdr:cNvPr>
        <xdr:cNvSpPr/>
      </xdr:nvSpPr>
      <xdr:spPr>
        <a:xfrm>
          <a:off x="16388080" y="6539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0000000-0008-0000-0E00-000081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00000000-0008-0000-0E00-000082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E00-000084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107696</xdr:rowOff>
    </xdr:from>
    <xdr:to>
      <xdr:col>116</xdr:col>
      <xdr:colOff>114300</xdr:colOff>
      <xdr:row>38</xdr:row>
      <xdr:rowOff>37846</xdr:rowOff>
    </xdr:to>
    <xdr:sp macro="" textlink="">
      <xdr:nvSpPr>
        <xdr:cNvPr id="390" name="楕円 389">
          <a:extLst>
            <a:ext uri="{FF2B5EF4-FFF2-40B4-BE49-F238E27FC236}">
              <a16:creationId xmlns:a16="http://schemas.microsoft.com/office/drawing/2014/main" id="{00000000-0008-0000-0E00-000086010000}"/>
            </a:ext>
          </a:extLst>
        </xdr:cNvPr>
        <xdr:cNvSpPr/>
      </xdr:nvSpPr>
      <xdr:spPr>
        <a:xfrm>
          <a:off x="19458940" y="63103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130573</xdr:rowOff>
    </xdr:from>
    <xdr:ext cx="469744" cy="259045"/>
    <xdr:sp macro="" textlink="">
      <xdr:nvSpPr>
        <xdr:cNvPr id="391" name="【認定こども園・幼稚園・保育所】&#10;一人当たり面積該当値テキスト">
          <a:extLst>
            <a:ext uri="{FF2B5EF4-FFF2-40B4-BE49-F238E27FC236}">
              <a16:creationId xmlns:a16="http://schemas.microsoft.com/office/drawing/2014/main" id="{00000000-0008-0000-0E00-000087010000}"/>
            </a:ext>
          </a:extLst>
        </xdr:cNvPr>
        <xdr:cNvSpPr txBox="1"/>
      </xdr:nvSpPr>
      <xdr:spPr>
        <a:xfrm>
          <a:off x="19547840" y="616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109982</xdr:rowOff>
    </xdr:from>
    <xdr:to>
      <xdr:col>112</xdr:col>
      <xdr:colOff>38100</xdr:colOff>
      <xdr:row>38</xdr:row>
      <xdr:rowOff>40132</xdr:rowOff>
    </xdr:to>
    <xdr:sp macro="" textlink="">
      <xdr:nvSpPr>
        <xdr:cNvPr id="392" name="楕円 391">
          <a:extLst>
            <a:ext uri="{FF2B5EF4-FFF2-40B4-BE49-F238E27FC236}">
              <a16:creationId xmlns:a16="http://schemas.microsoft.com/office/drawing/2014/main" id="{00000000-0008-0000-0E00-000088010000}"/>
            </a:ext>
          </a:extLst>
        </xdr:cNvPr>
        <xdr:cNvSpPr/>
      </xdr:nvSpPr>
      <xdr:spPr>
        <a:xfrm>
          <a:off x="18735040" y="63126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158496</xdr:rowOff>
    </xdr:from>
    <xdr:to>
      <xdr:col>116</xdr:col>
      <xdr:colOff>63500</xdr:colOff>
      <xdr:row>37</xdr:row>
      <xdr:rowOff>160782</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flipV="1">
          <a:off x="18778220" y="6361176"/>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112268</xdr:rowOff>
    </xdr:from>
    <xdr:to>
      <xdr:col>107</xdr:col>
      <xdr:colOff>101600</xdr:colOff>
      <xdr:row>38</xdr:row>
      <xdr:rowOff>42418</xdr:rowOff>
    </xdr:to>
    <xdr:sp macro="" textlink="">
      <xdr:nvSpPr>
        <xdr:cNvPr id="394" name="楕円 393">
          <a:extLst>
            <a:ext uri="{FF2B5EF4-FFF2-40B4-BE49-F238E27FC236}">
              <a16:creationId xmlns:a16="http://schemas.microsoft.com/office/drawing/2014/main" id="{00000000-0008-0000-0E00-00008A010000}"/>
            </a:ext>
          </a:extLst>
        </xdr:cNvPr>
        <xdr:cNvSpPr/>
      </xdr:nvSpPr>
      <xdr:spPr>
        <a:xfrm>
          <a:off x="17937480" y="6314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160782</xdr:rowOff>
    </xdr:from>
    <xdr:to>
      <xdr:col>111</xdr:col>
      <xdr:colOff>177800</xdr:colOff>
      <xdr:row>37</xdr:row>
      <xdr:rowOff>163068</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flipV="1">
          <a:off x="17988280" y="636346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114554</xdr:rowOff>
    </xdr:from>
    <xdr:to>
      <xdr:col>102</xdr:col>
      <xdr:colOff>165100</xdr:colOff>
      <xdr:row>38</xdr:row>
      <xdr:rowOff>44704</xdr:rowOff>
    </xdr:to>
    <xdr:sp macro="" textlink="">
      <xdr:nvSpPr>
        <xdr:cNvPr id="396" name="楕円 395">
          <a:extLst>
            <a:ext uri="{FF2B5EF4-FFF2-40B4-BE49-F238E27FC236}">
              <a16:creationId xmlns:a16="http://schemas.microsoft.com/office/drawing/2014/main" id="{00000000-0008-0000-0E00-00008C010000}"/>
            </a:ext>
          </a:extLst>
        </xdr:cNvPr>
        <xdr:cNvSpPr/>
      </xdr:nvSpPr>
      <xdr:spPr>
        <a:xfrm>
          <a:off x="17162780" y="63172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163068</xdr:rowOff>
    </xdr:from>
    <xdr:to>
      <xdr:col>107</xdr:col>
      <xdr:colOff>50800</xdr:colOff>
      <xdr:row>37</xdr:row>
      <xdr:rowOff>165354</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flipV="1">
          <a:off x="17213580" y="6365748"/>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119126</xdr:rowOff>
    </xdr:from>
    <xdr:to>
      <xdr:col>98</xdr:col>
      <xdr:colOff>38100</xdr:colOff>
      <xdr:row>38</xdr:row>
      <xdr:rowOff>49276</xdr:rowOff>
    </xdr:to>
    <xdr:sp macro="" textlink="">
      <xdr:nvSpPr>
        <xdr:cNvPr id="398" name="楕円 397">
          <a:extLst>
            <a:ext uri="{FF2B5EF4-FFF2-40B4-BE49-F238E27FC236}">
              <a16:creationId xmlns:a16="http://schemas.microsoft.com/office/drawing/2014/main" id="{00000000-0008-0000-0E00-00008E010000}"/>
            </a:ext>
          </a:extLst>
        </xdr:cNvPr>
        <xdr:cNvSpPr/>
      </xdr:nvSpPr>
      <xdr:spPr>
        <a:xfrm>
          <a:off x="16388080" y="63218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165354</xdr:rowOff>
    </xdr:from>
    <xdr:to>
      <xdr:col>102</xdr:col>
      <xdr:colOff>114300</xdr:colOff>
      <xdr:row>37</xdr:row>
      <xdr:rowOff>169926</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flipV="1">
          <a:off x="16431260" y="636803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400" name="n_1aveValue【認定こども園・幼稚園・保育所】&#10;一人当たり面積">
          <a:extLst>
            <a:ext uri="{FF2B5EF4-FFF2-40B4-BE49-F238E27FC236}">
              <a16:creationId xmlns:a16="http://schemas.microsoft.com/office/drawing/2014/main" id="{00000000-0008-0000-0E00-000090010000}"/>
            </a:ext>
          </a:extLst>
        </xdr:cNvPr>
        <xdr:cNvSpPr txBox="1"/>
      </xdr:nvSpPr>
      <xdr:spPr>
        <a:xfrm>
          <a:off x="18561127" y="670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401" name="n_2aveValue【認定こども園・幼稚園・保育所】&#10;一人当たり面積">
          <a:extLst>
            <a:ext uri="{FF2B5EF4-FFF2-40B4-BE49-F238E27FC236}">
              <a16:creationId xmlns:a16="http://schemas.microsoft.com/office/drawing/2014/main" id="{00000000-0008-0000-0E00-000091010000}"/>
            </a:ext>
          </a:extLst>
        </xdr:cNvPr>
        <xdr:cNvSpPr txBox="1"/>
      </xdr:nvSpPr>
      <xdr:spPr>
        <a:xfrm>
          <a:off x="1777626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402" name="n_3aveValue【認定こども園・幼稚園・保育所】&#10;一人当たり面積">
          <a:extLst>
            <a:ext uri="{FF2B5EF4-FFF2-40B4-BE49-F238E27FC236}">
              <a16:creationId xmlns:a16="http://schemas.microsoft.com/office/drawing/2014/main" id="{00000000-0008-0000-0E00-000092010000}"/>
            </a:ext>
          </a:extLst>
        </xdr:cNvPr>
        <xdr:cNvSpPr txBox="1"/>
      </xdr:nvSpPr>
      <xdr:spPr>
        <a:xfrm>
          <a:off x="17001567" y="670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403" name="n_4aveValue【認定こども園・幼稚園・保育所】&#10;一人当たり面積">
          <a:extLst>
            <a:ext uri="{FF2B5EF4-FFF2-40B4-BE49-F238E27FC236}">
              <a16:creationId xmlns:a16="http://schemas.microsoft.com/office/drawing/2014/main" id="{00000000-0008-0000-0E00-000093010000}"/>
            </a:ext>
          </a:extLst>
        </xdr:cNvPr>
        <xdr:cNvSpPr txBox="1"/>
      </xdr:nvSpPr>
      <xdr:spPr>
        <a:xfrm>
          <a:off x="16226867" y="662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56659</xdr:rowOff>
    </xdr:from>
    <xdr:ext cx="469744" cy="259045"/>
    <xdr:sp macro="" textlink="">
      <xdr:nvSpPr>
        <xdr:cNvPr id="404" name="n_1mainValue【認定こども園・幼稚園・保育所】&#10;一人当たり面積">
          <a:extLst>
            <a:ext uri="{FF2B5EF4-FFF2-40B4-BE49-F238E27FC236}">
              <a16:creationId xmlns:a16="http://schemas.microsoft.com/office/drawing/2014/main" id="{00000000-0008-0000-0E00-000094010000}"/>
            </a:ext>
          </a:extLst>
        </xdr:cNvPr>
        <xdr:cNvSpPr txBox="1"/>
      </xdr:nvSpPr>
      <xdr:spPr>
        <a:xfrm>
          <a:off x="18561127" y="609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58945</xdr:rowOff>
    </xdr:from>
    <xdr:ext cx="469744" cy="259045"/>
    <xdr:sp macro="" textlink="">
      <xdr:nvSpPr>
        <xdr:cNvPr id="405" name="n_2mainValue【認定こども園・幼稚園・保育所】&#10;一人当たり面積">
          <a:extLst>
            <a:ext uri="{FF2B5EF4-FFF2-40B4-BE49-F238E27FC236}">
              <a16:creationId xmlns:a16="http://schemas.microsoft.com/office/drawing/2014/main" id="{00000000-0008-0000-0E00-000095010000}"/>
            </a:ext>
          </a:extLst>
        </xdr:cNvPr>
        <xdr:cNvSpPr txBox="1"/>
      </xdr:nvSpPr>
      <xdr:spPr>
        <a:xfrm>
          <a:off x="17776267" y="609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61231</xdr:rowOff>
    </xdr:from>
    <xdr:ext cx="469744" cy="259045"/>
    <xdr:sp macro="" textlink="">
      <xdr:nvSpPr>
        <xdr:cNvPr id="406" name="n_3mainValue【認定こども園・幼稚園・保育所】&#10;一人当たり面積">
          <a:extLst>
            <a:ext uri="{FF2B5EF4-FFF2-40B4-BE49-F238E27FC236}">
              <a16:creationId xmlns:a16="http://schemas.microsoft.com/office/drawing/2014/main" id="{00000000-0008-0000-0E00-000096010000}"/>
            </a:ext>
          </a:extLst>
        </xdr:cNvPr>
        <xdr:cNvSpPr txBox="1"/>
      </xdr:nvSpPr>
      <xdr:spPr>
        <a:xfrm>
          <a:off x="17001567" y="609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65803</xdr:rowOff>
    </xdr:from>
    <xdr:ext cx="469744" cy="259045"/>
    <xdr:sp macro="" textlink="">
      <xdr:nvSpPr>
        <xdr:cNvPr id="407" name="n_4mainValue【認定こども園・幼稚園・保育所】&#10;一人当たり面積">
          <a:extLst>
            <a:ext uri="{FF2B5EF4-FFF2-40B4-BE49-F238E27FC236}">
              <a16:creationId xmlns:a16="http://schemas.microsoft.com/office/drawing/2014/main" id="{00000000-0008-0000-0E00-000097010000}"/>
            </a:ext>
          </a:extLst>
        </xdr:cNvPr>
        <xdr:cNvSpPr txBox="1"/>
      </xdr:nvSpPr>
      <xdr:spPr>
        <a:xfrm>
          <a:off x="16226867" y="610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00000000-0008-0000-0E00-000098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00000000-0008-0000-0E00-000099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00000000-0008-0000-0E00-00009A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00000000-0008-0000-0E00-00009B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00000000-0008-0000-0E00-00009C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E00-00009D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00000000-0008-0000-0E00-00009E01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00000000-0008-0000-0E00-00009F01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00000000-0008-0000-0E00-0000A201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0" name="テキスト ボックス 419">
          <a:extLst>
            <a:ext uri="{FF2B5EF4-FFF2-40B4-BE49-F238E27FC236}">
              <a16:creationId xmlns:a16="http://schemas.microsoft.com/office/drawing/2014/main" id="{00000000-0008-0000-0E00-0000A401000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2" name="テキスト ボックス 421">
          <a:extLst>
            <a:ext uri="{FF2B5EF4-FFF2-40B4-BE49-F238E27FC236}">
              <a16:creationId xmlns:a16="http://schemas.microsoft.com/office/drawing/2014/main" id="{00000000-0008-0000-0E00-0000A601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4" name="テキスト ボックス 423">
          <a:extLst>
            <a:ext uri="{FF2B5EF4-FFF2-40B4-BE49-F238E27FC236}">
              <a16:creationId xmlns:a16="http://schemas.microsoft.com/office/drawing/2014/main" id="{00000000-0008-0000-0E00-0000A801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5" name="直線コネクタ 424">
          <a:extLst>
            <a:ext uri="{FF2B5EF4-FFF2-40B4-BE49-F238E27FC236}">
              <a16:creationId xmlns:a16="http://schemas.microsoft.com/office/drawing/2014/main" id="{00000000-0008-0000-0E00-0000A901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7" name="直線コネクタ 426">
          <a:extLst>
            <a:ext uri="{FF2B5EF4-FFF2-40B4-BE49-F238E27FC236}">
              <a16:creationId xmlns:a16="http://schemas.microsoft.com/office/drawing/2014/main" id="{00000000-0008-0000-0E00-0000AB01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00000000-0008-0000-0E00-0000AD01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学校施設】&#10;有形固定資産減価償却率グラフ枠">
          <a:extLst>
            <a:ext uri="{FF2B5EF4-FFF2-40B4-BE49-F238E27FC236}">
              <a16:creationId xmlns:a16="http://schemas.microsoft.com/office/drawing/2014/main" id="{00000000-0008-0000-0E00-0000AF01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flipV="1">
          <a:off x="14375764" y="9488805"/>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433" name="【学校施設】&#10;有形固定資産減価償却率最小値テキスト">
          <a:extLst>
            <a:ext uri="{FF2B5EF4-FFF2-40B4-BE49-F238E27FC236}">
              <a16:creationId xmlns:a16="http://schemas.microsoft.com/office/drawing/2014/main" id="{00000000-0008-0000-0E00-0000B1010000}"/>
            </a:ext>
          </a:extLst>
        </xdr:cNvPr>
        <xdr:cNvSpPr txBox="1"/>
      </xdr:nvSpPr>
      <xdr:spPr>
        <a:xfrm>
          <a:off x="14414500"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4287500" y="10654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435" name="【学校施設】&#10;有形固定資産減価償却率最大値テキスト">
          <a:extLst>
            <a:ext uri="{FF2B5EF4-FFF2-40B4-BE49-F238E27FC236}">
              <a16:creationId xmlns:a16="http://schemas.microsoft.com/office/drawing/2014/main" id="{00000000-0008-0000-0E00-0000B3010000}"/>
            </a:ext>
          </a:extLst>
        </xdr:cNvPr>
        <xdr:cNvSpPr txBox="1"/>
      </xdr:nvSpPr>
      <xdr:spPr>
        <a:xfrm>
          <a:off x="14414500" y="926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4287500" y="948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437" name="【学校施設】&#10;有形固定資産減価償却率平均値テキスト">
          <a:extLst>
            <a:ext uri="{FF2B5EF4-FFF2-40B4-BE49-F238E27FC236}">
              <a16:creationId xmlns:a16="http://schemas.microsoft.com/office/drawing/2014/main" id="{00000000-0008-0000-0E00-0000B5010000}"/>
            </a:ext>
          </a:extLst>
        </xdr:cNvPr>
        <xdr:cNvSpPr txBox="1"/>
      </xdr:nvSpPr>
      <xdr:spPr>
        <a:xfrm>
          <a:off x="14414500" y="9923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438" name="フローチャート: 判断 437">
          <a:extLst>
            <a:ext uri="{FF2B5EF4-FFF2-40B4-BE49-F238E27FC236}">
              <a16:creationId xmlns:a16="http://schemas.microsoft.com/office/drawing/2014/main" id="{00000000-0008-0000-0E00-0000B6010000}"/>
            </a:ext>
          </a:extLst>
        </xdr:cNvPr>
        <xdr:cNvSpPr/>
      </xdr:nvSpPr>
      <xdr:spPr>
        <a:xfrm>
          <a:off x="14325600" y="100685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439" name="フローチャート: 判断 438">
          <a:extLst>
            <a:ext uri="{FF2B5EF4-FFF2-40B4-BE49-F238E27FC236}">
              <a16:creationId xmlns:a16="http://schemas.microsoft.com/office/drawing/2014/main" id="{00000000-0008-0000-0E00-0000B7010000}"/>
            </a:ext>
          </a:extLst>
        </xdr:cNvPr>
        <xdr:cNvSpPr/>
      </xdr:nvSpPr>
      <xdr:spPr>
        <a:xfrm>
          <a:off x="1357884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440" name="フローチャート: 判断 439">
          <a:extLst>
            <a:ext uri="{FF2B5EF4-FFF2-40B4-BE49-F238E27FC236}">
              <a16:creationId xmlns:a16="http://schemas.microsoft.com/office/drawing/2014/main" id="{00000000-0008-0000-0E00-0000B8010000}"/>
            </a:ext>
          </a:extLst>
        </xdr:cNvPr>
        <xdr:cNvSpPr/>
      </xdr:nvSpPr>
      <xdr:spPr>
        <a:xfrm>
          <a:off x="12804140" y="1003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441" name="フローチャート: 判断 440">
          <a:extLst>
            <a:ext uri="{FF2B5EF4-FFF2-40B4-BE49-F238E27FC236}">
              <a16:creationId xmlns:a16="http://schemas.microsoft.com/office/drawing/2014/main" id="{00000000-0008-0000-0E00-0000B9010000}"/>
            </a:ext>
          </a:extLst>
        </xdr:cNvPr>
        <xdr:cNvSpPr/>
      </xdr:nvSpPr>
      <xdr:spPr>
        <a:xfrm>
          <a:off x="12029440" y="10053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442" name="フローチャート: 判断 441">
          <a:extLst>
            <a:ext uri="{FF2B5EF4-FFF2-40B4-BE49-F238E27FC236}">
              <a16:creationId xmlns:a16="http://schemas.microsoft.com/office/drawing/2014/main" id="{00000000-0008-0000-0E00-0000BA010000}"/>
            </a:ext>
          </a:extLst>
        </xdr:cNvPr>
        <xdr:cNvSpPr/>
      </xdr:nvSpPr>
      <xdr:spPr>
        <a:xfrm>
          <a:off x="1123188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E00-0000BC01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E00-0000BF01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42545</xdr:rowOff>
    </xdr:from>
    <xdr:to>
      <xdr:col>85</xdr:col>
      <xdr:colOff>177800</xdr:colOff>
      <xdr:row>60</xdr:row>
      <xdr:rowOff>144145</xdr:rowOff>
    </xdr:to>
    <xdr:sp macro="" textlink="">
      <xdr:nvSpPr>
        <xdr:cNvPr id="448" name="楕円 447">
          <a:extLst>
            <a:ext uri="{FF2B5EF4-FFF2-40B4-BE49-F238E27FC236}">
              <a16:creationId xmlns:a16="http://schemas.microsoft.com/office/drawing/2014/main" id="{00000000-0008-0000-0E00-0000C0010000}"/>
            </a:ext>
          </a:extLst>
        </xdr:cNvPr>
        <xdr:cNvSpPr/>
      </xdr:nvSpPr>
      <xdr:spPr>
        <a:xfrm>
          <a:off x="14325600" y="1010094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20972</xdr:rowOff>
    </xdr:from>
    <xdr:ext cx="405111" cy="259045"/>
    <xdr:sp macro="" textlink="">
      <xdr:nvSpPr>
        <xdr:cNvPr id="449" name="【学校施設】&#10;有形固定資産減価償却率該当値テキスト">
          <a:extLst>
            <a:ext uri="{FF2B5EF4-FFF2-40B4-BE49-F238E27FC236}">
              <a16:creationId xmlns:a16="http://schemas.microsoft.com/office/drawing/2014/main" id="{00000000-0008-0000-0E00-0000C1010000}"/>
            </a:ext>
          </a:extLst>
        </xdr:cNvPr>
        <xdr:cNvSpPr txBox="1"/>
      </xdr:nvSpPr>
      <xdr:spPr>
        <a:xfrm>
          <a:off x="14414500"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12065</xdr:rowOff>
    </xdr:from>
    <xdr:to>
      <xdr:col>81</xdr:col>
      <xdr:colOff>101600</xdr:colOff>
      <xdr:row>60</xdr:row>
      <xdr:rowOff>113665</xdr:rowOff>
    </xdr:to>
    <xdr:sp macro="" textlink="">
      <xdr:nvSpPr>
        <xdr:cNvPr id="450" name="楕円 449">
          <a:extLst>
            <a:ext uri="{FF2B5EF4-FFF2-40B4-BE49-F238E27FC236}">
              <a16:creationId xmlns:a16="http://schemas.microsoft.com/office/drawing/2014/main" id="{00000000-0008-0000-0E00-0000C2010000}"/>
            </a:ext>
          </a:extLst>
        </xdr:cNvPr>
        <xdr:cNvSpPr/>
      </xdr:nvSpPr>
      <xdr:spPr>
        <a:xfrm>
          <a:off x="1357884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62865</xdr:rowOff>
    </xdr:from>
    <xdr:to>
      <xdr:col>85</xdr:col>
      <xdr:colOff>127000</xdr:colOff>
      <xdr:row>60</xdr:row>
      <xdr:rowOff>93345</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13629640" y="10121265"/>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151130</xdr:rowOff>
    </xdr:from>
    <xdr:to>
      <xdr:col>76</xdr:col>
      <xdr:colOff>165100</xdr:colOff>
      <xdr:row>60</xdr:row>
      <xdr:rowOff>81280</xdr:rowOff>
    </xdr:to>
    <xdr:sp macro="" textlink="">
      <xdr:nvSpPr>
        <xdr:cNvPr id="452" name="楕円 451">
          <a:extLst>
            <a:ext uri="{FF2B5EF4-FFF2-40B4-BE49-F238E27FC236}">
              <a16:creationId xmlns:a16="http://schemas.microsoft.com/office/drawing/2014/main" id="{00000000-0008-0000-0E00-0000C4010000}"/>
            </a:ext>
          </a:extLst>
        </xdr:cNvPr>
        <xdr:cNvSpPr/>
      </xdr:nvSpPr>
      <xdr:spPr>
        <a:xfrm>
          <a:off x="12804140" y="10041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30480</xdr:rowOff>
    </xdr:from>
    <xdr:to>
      <xdr:col>81</xdr:col>
      <xdr:colOff>50800</xdr:colOff>
      <xdr:row>60</xdr:row>
      <xdr:rowOff>62865</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12854940" y="1008888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12065</xdr:rowOff>
    </xdr:from>
    <xdr:to>
      <xdr:col>72</xdr:col>
      <xdr:colOff>38100</xdr:colOff>
      <xdr:row>60</xdr:row>
      <xdr:rowOff>113665</xdr:rowOff>
    </xdr:to>
    <xdr:sp macro="" textlink="">
      <xdr:nvSpPr>
        <xdr:cNvPr id="454" name="楕円 453">
          <a:extLst>
            <a:ext uri="{FF2B5EF4-FFF2-40B4-BE49-F238E27FC236}">
              <a16:creationId xmlns:a16="http://schemas.microsoft.com/office/drawing/2014/main" id="{00000000-0008-0000-0E00-0000C6010000}"/>
            </a:ext>
          </a:extLst>
        </xdr:cNvPr>
        <xdr:cNvSpPr/>
      </xdr:nvSpPr>
      <xdr:spPr>
        <a:xfrm>
          <a:off x="12029440" y="100704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30480</xdr:rowOff>
    </xdr:from>
    <xdr:to>
      <xdr:col>76</xdr:col>
      <xdr:colOff>114300</xdr:colOff>
      <xdr:row>60</xdr:row>
      <xdr:rowOff>62865</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flipV="1">
          <a:off x="12072620" y="1008888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151130</xdr:rowOff>
    </xdr:from>
    <xdr:to>
      <xdr:col>67</xdr:col>
      <xdr:colOff>101600</xdr:colOff>
      <xdr:row>60</xdr:row>
      <xdr:rowOff>81280</xdr:rowOff>
    </xdr:to>
    <xdr:sp macro="" textlink="">
      <xdr:nvSpPr>
        <xdr:cNvPr id="456" name="楕円 455">
          <a:extLst>
            <a:ext uri="{FF2B5EF4-FFF2-40B4-BE49-F238E27FC236}">
              <a16:creationId xmlns:a16="http://schemas.microsoft.com/office/drawing/2014/main" id="{00000000-0008-0000-0E00-0000C8010000}"/>
            </a:ext>
          </a:extLst>
        </xdr:cNvPr>
        <xdr:cNvSpPr/>
      </xdr:nvSpPr>
      <xdr:spPr>
        <a:xfrm>
          <a:off x="11231880" y="10041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30480</xdr:rowOff>
    </xdr:from>
    <xdr:to>
      <xdr:col>71</xdr:col>
      <xdr:colOff>177800</xdr:colOff>
      <xdr:row>60</xdr:row>
      <xdr:rowOff>62865</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1282680" y="10088880"/>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458" name="n_1aveValue【学校施設】&#10;有形固定資産減価償却率">
          <a:extLst>
            <a:ext uri="{FF2B5EF4-FFF2-40B4-BE49-F238E27FC236}">
              <a16:creationId xmlns:a16="http://schemas.microsoft.com/office/drawing/2014/main" id="{00000000-0008-0000-0E00-0000CA010000}"/>
            </a:ext>
          </a:extLst>
        </xdr:cNvPr>
        <xdr:cNvSpPr txBox="1"/>
      </xdr:nvSpPr>
      <xdr:spPr>
        <a:xfrm>
          <a:off x="134372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459" name="n_2aveValue【学校施設】&#10;有形固定資産減価償却率">
          <a:extLst>
            <a:ext uri="{FF2B5EF4-FFF2-40B4-BE49-F238E27FC236}">
              <a16:creationId xmlns:a16="http://schemas.microsoft.com/office/drawing/2014/main" id="{00000000-0008-0000-0E00-0000CB010000}"/>
            </a:ext>
          </a:extLst>
        </xdr:cNvPr>
        <xdr:cNvSpPr txBox="1"/>
      </xdr:nvSpPr>
      <xdr:spPr>
        <a:xfrm>
          <a:off x="126752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460" name="n_3aveValue【学校施設】&#10;有形固定資産減価償却率">
          <a:extLst>
            <a:ext uri="{FF2B5EF4-FFF2-40B4-BE49-F238E27FC236}">
              <a16:creationId xmlns:a16="http://schemas.microsoft.com/office/drawing/2014/main" id="{00000000-0008-0000-0E00-0000CC010000}"/>
            </a:ext>
          </a:extLst>
        </xdr:cNvPr>
        <xdr:cNvSpPr txBox="1"/>
      </xdr:nvSpPr>
      <xdr:spPr>
        <a:xfrm>
          <a:off x="119005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461" name="n_4aveValue【学校施設】&#10;有形固定資産減価償却率">
          <a:extLst>
            <a:ext uri="{FF2B5EF4-FFF2-40B4-BE49-F238E27FC236}">
              <a16:creationId xmlns:a16="http://schemas.microsoft.com/office/drawing/2014/main" id="{00000000-0008-0000-0E00-0000CD010000}"/>
            </a:ext>
          </a:extLst>
        </xdr:cNvPr>
        <xdr:cNvSpPr txBox="1"/>
      </xdr:nvSpPr>
      <xdr:spPr>
        <a:xfrm>
          <a:off x="1110298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104792</xdr:rowOff>
    </xdr:from>
    <xdr:ext cx="405111" cy="259045"/>
    <xdr:sp macro="" textlink="">
      <xdr:nvSpPr>
        <xdr:cNvPr id="462" name="n_1mainValue【学校施設】&#10;有形固定資産減価償却率">
          <a:extLst>
            <a:ext uri="{FF2B5EF4-FFF2-40B4-BE49-F238E27FC236}">
              <a16:creationId xmlns:a16="http://schemas.microsoft.com/office/drawing/2014/main" id="{00000000-0008-0000-0E00-0000CE010000}"/>
            </a:ext>
          </a:extLst>
        </xdr:cNvPr>
        <xdr:cNvSpPr txBox="1"/>
      </xdr:nvSpPr>
      <xdr:spPr>
        <a:xfrm>
          <a:off x="1343724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72407</xdr:rowOff>
    </xdr:from>
    <xdr:ext cx="405111" cy="259045"/>
    <xdr:sp macro="" textlink="">
      <xdr:nvSpPr>
        <xdr:cNvPr id="463" name="n_2mainValue【学校施設】&#10;有形固定資産減価償却率">
          <a:extLst>
            <a:ext uri="{FF2B5EF4-FFF2-40B4-BE49-F238E27FC236}">
              <a16:creationId xmlns:a16="http://schemas.microsoft.com/office/drawing/2014/main" id="{00000000-0008-0000-0E00-0000CF010000}"/>
            </a:ext>
          </a:extLst>
        </xdr:cNvPr>
        <xdr:cNvSpPr txBox="1"/>
      </xdr:nvSpPr>
      <xdr:spPr>
        <a:xfrm>
          <a:off x="126752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104792</xdr:rowOff>
    </xdr:from>
    <xdr:ext cx="405111" cy="259045"/>
    <xdr:sp macro="" textlink="">
      <xdr:nvSpPr>
        <xdr:cNvPr id="464" name="n_3mainValue【学校施設】&#10;有形固定資産減価償却率">
          <a:extLst>
            <a:ext uri="{FF2B5EF4-FFF2-40B4-BE49-F238E27FC236}">
              <a16:creationId xmlns:a16="http://schemas.microsoft.com/office/drawing/2014/main" id="{00000000-0008-0000-0E00-0000D0010000}"/>
            </a:ext>
          </a:extLst>
        </xdr:cNvPr>
        <xdr:cNvSpPr txBox="1"/>
      </xdr:nvSpPr>
      <xdr:spPr>
        <a:xfrm>
          <a:off x="1190054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97807</xdr:rowOff>
    </xdr:from>
    <xdr:ext cx="405111" cy="259045"/>
    <xdr:sp macro="" textlink="">
      <xdr:nvSpPr>
        <xdr:cNvPr id="465" name="n_4mainValue【学校施設】&#10;有形固定資産減価償却率">
          <a:extLst>
            <a:ext uri="{FF2B5EF4-FFF2-40B4-BE49-F238E27FC236}">
              <a16:creationId xmlns:a16="http://schemas.microsoft.com/office/drawing/2014/main" id="{00000000-0008-0000-0E00-0000D1010000}"/>
            </a:ext>
          </a:extLst>
        </xdr:cNvPr>
        <xdr:cNvSpPr txBox="1"/>
      </xdr:nvSpPr>
      <xdr:spPr>
        <a:xfrm>
          <a:off x="1110298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00000000-0008-0000-0E00-0000D201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00000000-0008-0000-0E00-0000D301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00000000-0008-0000-0E00-0000D401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00000000-0008-0000-0E00-0000D501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00000000-0008-0000-0E00-0000D601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00000000-0008-0000-0E00-0000D701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00000000-0008-0000-0E00-0000D801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00000000-0008-0000-0E00-0000D901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学校施設】&#10;一人当たり面積グラフ枠">
          <a:extLst>
            <a:ext uri="{FF2B5EF4-FFF2-40B4-BE49-F238E27FC236}">
              <a16:creationId xmlns:a16="http://schemas.microsoft.com/office/drawing/2014/main" id="{00000000-0008-0000-0E00-0000E801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flipV="1">
          <a:off x="19509104" y="9556242"/>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490" name="【学校施設】&#10;一人当たり面積最小値テキスト">
          <a:extLst>
            <a:ext uri="{FF2B5EF4-FFF2-40B4-BE49-F238E27FC236}">
              <a16:creationId xmlns:a16="http://schemas.microsoft.com/office/drawing/2014/main" id="{00000000-0008-0000-0E00-0000EA010000}"/>
            </a:ext>
          </a:extLst>
        </xdr:cNvPr>
        <xdr:cNvSpPr txBox="1"/>
      </xdr:nvSpPr>
      <xdr:spPr>
        <a:xfrm>
          <a:off x="19547840"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a:off x="19443700" y="10603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492" name="【学校施設】&#10;一人当たり面積最大値テキスト">
          <a:extLst>
            <a:ext uri="{FF2B5EF4-FFF2-40B4-BE49-F238E27FC236}">
              <a16:creationId xmlns:a16="http://schemas.microsoft.com/office/drawing/2014/main" id="{00000000-0008-0000-0E00-0000EC010000}"/>
            </a:ext>
          </a:extLst>
        </xdr:cNvPr>
        <xdr:cNvSpPr txBox="1"/>
      </xdr:nvSpPr>
      <xdr:spPr>
        <a:xfrm>
          <a:off x="19547840" y="933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a:off x="19443700" y="95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494" name="【学校施設】&#10;一人当たり面積平均値テキスト">
          <a:extLst>
            <a:ext uri="{FF2B5EF4-FFF2-40B4-BE49-F238E27FC236}">
              <a16:creationId xmlns:a16="http://schemas.microsoft.com/office/drawing/2014/main" id="{00000000-0008-0000-0E00-0000EE010000}"/>
            </a:ext>
          </a:extLst>
        </xdr:cNvPr>
        <xdr:cNvSpPr txBox="1"/>
      </xdr:nvSpPr>
      <xdr:spPr>
        <a:xfrm>
          <a:off x="19547840" y="10238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495" name="フローチャート: 判断 494">
          <a:extLst>
            <a:ext uri="{FF2B5EF4-FFF2-40B4-BE49-F238E27FC236}">
              <a16:creationId xmlns:a16="http://schemas.microsoft.com/office/drawing/2014/main" id="{00000000-0008-0000-0E00-0000EF010000}"/>
            </a:ext>
          </a:extLst>
        </xdr:cNvPr>
        <xdr:cNvSpPr/>
      </xdr:nvSpPr>
      <xdr:spPr>
        <a:xfrm>
          <a:off x="19458940" y="103870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496" name="フローチャート: 判断 495">
          <a:extLst>
            <a:ext uri="{FF2B5EF4-FFF2-40B4-BE49-F238E27FC236}">
              <a16:creationId xmlns:a16="http://schemas.microsoft.com/office/drawing/2014/main" id="{00000000-0008-0000-0E00-0000F0010000}"/>
            </a:ext>
          </a:extLst>
        </xdr:cNvPr>
        <xdr:cNvSpPr/>
      </xdr:nvSpPr>
      <xdr:spPr>
        <a:xfrm>
          <a:off x="18735040" y="10392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497" name="フローチャート: 判断 496">
          <a:extLst>
            <a:ext uri="{FF2B5EF4-FFF2-40B4-BE49-F238E27FC236}">
              <a16:creationId xmlns:a16="http://schemas.microsoft.com/office/drawing/2014/main" id="{00000000-0008-0000-0E00-0000F1010000}"/>
            </a:ext>
          </a:extLst>
        </xdr:cNvPr>
        <xdr:cNvSpPr/>
      </xdr:nvSpPr>
      <xdr:spPr>
        <a:xfrm>
          <a:off x="17937480" y="1039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498" name="フローチャート: 判断 497">
          <a:extLst>
            <a:ext uri="{FF2B5EF4-FFF2-40B4-BE49-F238E27FC236}">
              <a16:creationId xmlns:a16="http://schemas.microsoft.com/office/drawing/2014/main" id="{00000000-0008-0000-0E00-0000F2010000}"/>
            </a:ext>
          </a:extLst>
        </xdr:cNvPr>
        <xdr:cNvSpPr/>
      </xdr:nvSpPr>
      <xdr:spPr>
        <a:xfrm>
          <a:off x="17162780" y="103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166180</xdr:rowOff>
    </xdr:from>
    <xdr:to>
      <xdr:col>98</xdr:col>
      <xdr:colOff>38100</xdr:colOff>
      <xdr:row>62</xdr:row>
      <xdr:rowOff>96330</xdr:rowOff>
    </xdr:to>
    <xdr:sp macro="" textlink="">
      <xdr:nvSpPr>
        <xdr:cNvPr id="499" name="フローチャート: 判断 498">
          <a:extLst>
            <a:ext uri="{FF2B5EF4-FFF2-40B4-BE49-F238E27FC236}">
              <a16:creationId xmlns:a16="http://schemas.microsoft.com/office/drawing/2014/main" id="{00000000-0008-0000-0E00-0000F3010000}"/>
            </a:ext>
          </a:extLst>
        </xdr:cNvPr>
        <xdr:cNvSpPr/>
      </xdr:nvSpPr>
      <xdr:spPr>
        <a:xfrm>
          <a:off x="16388080" y="10392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00000000-0008-0000-0E00-0000F401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00000000-0008-0000-0E00-0000F501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E00-0000F701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22352</xdr:rowOff>
    </xdr:from>
    <xdr:to>
      <xdr:col>116</xdr:col>
      <xdr:colOff>114300</xdr:colOff>
      <xdr:row>62</xdr:row>
      <xdr:rowOff>123952</xdr:rowOff>
    </xdr:to>
    <xdr:sp macro="" textlink="">
      <xdr:nvSpPr>
        <xdr:cNvPr id="505" name="楕円 504">
          <a:extLst>
            <a:ext uri="{FF2B5EF4-FFF2-40B4-BE49-F238E27FC236}">
              <a16:creationId xmlns:a16="http://schemas.microsoft.com/office/drawing/2014/main" id="{00000000-0008-0000-0E00-0000F9010000}"/>
            </a:ext>
          </a:extLst>
        </xdr:cNvPr>
        <xdr:cNvSpPr/>
      </xdr:nvSpPr>
      <xdr:spPr>
        <a:xfrm>
          <a:off x="19458940" y="104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779</xdr:rowOff>
    </xdr:from>
    <xdr:ext cx="469744" cy="259045"/>
    <xdr:sp macro="" textlink="">
      <xdr:nvSpPr>
        <xdr:cNvPr id="506" name="【学校施設】&#10;一人当たり面積該当値テキスト">
          <a:extLst>
            <a:ext uri="{FF2B5EF4-FFF2-40B4-BE49-F238E27FC236}">
              <a16:creationId xmlns:a16="http://schemas.microsoft.com/office/drawing/2014/main" id="{00000000-0008-0000-0E00-0000FA010000}"/>
            </a:ext>
          </a:extLst>
        </xdr:cNvPr>
        <xdr:cNvSpPr txBox="1"/>
      </xdr:nvSpPr>
      <xdr:spPr>
        <a:xfrm>
          <a:off x="19547840" y="1039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23685</xdr:rowOff>
    </xdr:from>
    <xdr:to>
      <xdr:col>112</xdr:col>
      <xdr:colOff>38100</xdr:colOff>
      <xdr:row>62</xdr:row>
      <xdr:rowOff>125285</xdr:rowOff>
    </xdr:to>
    <xdr:sp macro="" textlink="">
      <xdr:nvSpPr>
        <xdr:cNvPr id="507" name="楕円 506">
          <a:extLst>
            <a:ext uri="{FF2B5EF4-FFF2-40B4-BE49-F238E27FC236}">
              <a16:creationId xmlns:a16="http://schemas.microsoft.com/office/drawing/2014/main" id="{00000000-0008-0000-0E00-0000FB010000}"/>
            </a:ext>
          </a:extLst>
        </xdr:cNvPr>
        <xdr:cNvSpPr/>
      </xdr:nvSpPr>
      <xdr:spPr>
        <a:xfrm>
          <a:off x="18735040" y="104173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73152</xdr:rowOff>
    </xdr:from>
    <xdr:to>
      <xdr:col>116</xdr:col>
      <xdr:colOff>63500</xdr:colOff>
      <xdr:row>62</xdr:row>
      <xdr:rowOff>74485</xdr:rowOff>
    </xdr:to>
    <xdr:cxnSp macro="">
      <xdr:nvCxnSpPr>
        <xdr:cNvPr id="508" name="直線コネクタ 507">
          <a:extLst>
            <a:ext uri="{FF2B5EF4-FFF2-40B4-BE49-F238E27FC236}">
              <a16:creationId xmlns:a16="http://schemas.microsoft.com/office/drawing/2014/main" id="{00000000-0008-0000-0E00-0000FC010000}"/>
            </a:ext>
          </a:extLst>
        </xdr:cNvPr>
        <xdr:cNvCxnSpPr/>
      </xdr:nvCxnSpPr>
      <xdr:spPr>
        <a:xfrm flipV="1">
          <a:off x="18778220" y="10466832"/>
          <a:ext cx="73152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24829</xdr:rowOff>
    </xdr:from>
    <xdr:to>
      <xdr:col>107</xdr:col>
      <xdr:colOff>101600</xdr:colOff>
      <xdr:row>62</xdr:row>
      <xdr:rowOff>126429</xdr:rowOff>
    </xdr:to>
    <xdr:sp macro="" textlink="">
      <xdr:nvSpPr>
        <xdr:cNvPr id="509" name="楕円 508">
          <a:extLst>
            <a:ext uri="{FF2B5EF4-FFF2-40B4-BE49-F238E27FC236}">
              <a16:creationId xmlns:a16="http://schemas.microsoft.com/office/drawing/2014/main" id="{00000000-0008-0000-0E00-0000FD010000}"/>
            </a:ext>
          </a:extLst>
        </xdr:cNvPr>
        <xdr:cNvSpPr/>
      </xdr:nvSpPr>
      <xdr:spPr>
        <a:xfrm>
          <a:off x="17937480" y="1041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74485</xdr:rowOff>
    </xdr:from>
    <xdr:to>
      <xdr:col>111</xdr:col>
      <xdr:colOff>177800</xdr:colOff>
      <xdr:row>62</xdr:row>
      <xdr:rowOff>75629</xdr:rowOff>
    </xdr:to>
    <xdr:cxnSp macro="">
      <xdr:nvCxnSpPr>
        <xdr:cNvPr id="510" name="直線コネクタ 509">
          <a:extLst>
            <a:ext uri="{FF2B5EF4-FFF2-40B4-BE49-F238E27FC236}">
              <a16:creationId xmlns:a16="http://schemas.microsoft.com/office/drawing/2014/main" id="{00000000-0008-0000-0E00-0000FE010000}"/>
            </a:ext>
          </a:extLst>
        </xdr:cNvPr>
        <xdr:cNvCxnSpPr/>
      </xdr:nvCxnSpPr>
      <xdr:spPr>
        <a:xfrm flipV="1">
          <a:off x="17988280" y="10468165"/>
          <a:ext cx="78994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26353</xdr:rowOff>
    </xdr:from>
    <xdr:to>
      <xdr:col>102</xdr:col>
      <xdr:colOff>165100</xdr:colOff>
      <xdr:row>62</xdr:row>
      <xdr:rowOff>127953</xdr:rowOff>
    </xdr:to>
    <xdr:sp macro="" textlink="">
      <xdr:nvSpPr>
        <xdr:cNvPr id="511" name="楕円 510">
          <a:extLst>
            <a:ext uri="{FF2B5EF4-FFF2-40B4-BE49-F238E27FC236}">
              <a16:creationId xmlns:a16="http://schemas.microsoft.com/office/drawing/2014/main" id="{00000000-0008-0000-0E00-0000FF010000}"/>
            </a:ext>
          </a:extLst>
        </xdr:cNvPr>
        <xdr:cNvSpPr/>
      </xdr:nvSpPr>
      <xdr:spPr>
        <a:xfrm>
          <a:off x="17162780" y="1042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75629</xdr:rowOff>
    </xdr:from>
    <xdr:to>
      <xdr:col>107</xdr:col>
      <xdr:colOff>50800</xdr:colOff>
      <xdr:row>62</xdr:row>
      <xdr:rowOff>77153</xdr:rowOff>
    </xdr:to>
    <xdr:cxnSp macro="">
      <xdr:nvCxnSpPr>
        <xdr:cNvPr id="512" name="直線コネクタ 511">
          <a:extLst>
            <a:ext uri="{FF2B5EF4-FFF2-40B4-BE49-F238E27FC236}">
              <a16:creationId xmlns:a16="http://schemas.microsoft.com/office/drawing/2014/main" id="{00000000-0008-0000-0E00-000000020000}"/>
            </a:ext>
          </a:extLst>
        </xdr:cNvPr>
        <xdr:cNvCxnSpPr/>
      </xdr:nvCxnSpPr>
      <xdr:spPr>
        <a:xfrm flipV="1">
          <a:off x="17213580" y="10469309"/>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28257</xdr:rowOff>
    </xdr:from>
    <xdr:to>
      <xdr:col>98</xdr:col>
      <xdr:colOff>38100</xdr:colOff>
      <xdr:row>62</xdr:row>
      <xdr:rowOff>129857</xdr:rowOff>
    </xdr:to>
    <xdr:sp macro="" textlink="">
      <xdr:nvSpPr>
        <xdr:cNvPr id="513" name="楕円 512">
          <a:extLst>
            <a:ext uri="{FF2B5EF4-FFF2-40B4-BE49-F238E27FC236}">
              <a16:creationId xmlns:a16="http://schemas.microsoft.com/office/drawing/2014/main" id="{00000000-0008-0000-0E00-000001020000}"/>
            </a:ext>
          </a:extLst>
        </xdr:cNvPr>
        <xdr:cNvSpPr/>
      </xdr:nvSpPr>
      <xdr:spPr>
        <a:xfrm>
          <a:off x="16388080" y="104219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77153</xdr:rowOff>
    </xdr:from>
    <xdr:to>
      <xdr:col>102</xdr:col>
      <xdr:colOff>114300</xdr:colOff>
      <xdr:row>62</xdr:row>
      <xdr:rowOff>79057</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flipV="1">
          <a:off x="16431260" y="10470833"/>
          <a:ext cx="78232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515" name="n_1aveValue【学校施設】&#10;一人当たり面積">
          <a:extLst>
            <a:ext uri="{FF2B5EF4-FFF2-40B4-BE49-F238E27FC236}">
              <a16:creationId xmlns:a16="http://schemas.microsoft.com/office/drawing/2014/main" id="{00000000-0008-0000-0E00-000003020000}"/>
            </a:ext>
          </a:extLst>
        </xdr:cNvPr>
        <xdr:cNvSpPr txBox="1"/>
      </xdr:nvSpPr>
      <xdr:spPr>
        <a:xfrm>
          <a:off x="18561127"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516" name="n_2aveValue【学校施設】&#10;一人当たり面積">
          <a:extLst>
            <a:ext uri="{FF2B5EF4-FFF2-40B4-BE49-F238E27FC236}">
              <a16:creationId xmlns:a16="http://schemas.microsoft.com/office/drawing/2014/main" id="{00000000-0008-0000-0E00-000004020000}"/>
            </a:ext>
          </a:extLst>
        </xdr:cNvPr>
        <xdr:cNvSpPr txBox="1"/>
      </xdr:nvSpPr>
      <xdr:spPr>
        <a:xfrm>
          <a:off x="17776267" y="1017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517" name="n_3aveValue【学校施設】&#10;一人当たり面積">
          <a:extLst>
            <a:ext uri="{FF2B5EF4-FFF2-40B4-BE49-F238E27FC236}">
              <a16:creationId xmlns:a16="http://schemas.microsoft.com/office/drawing/2014/main" id="{00000000-0008-0000-0E00-000005020000}"/>
            </a:ext>
          </a:extLst>
        </xdr:cNvPr>
        <xdr:cNvSpPr txBox="1"/>
      </xdr:nvSpPr>
      <xdr:spPr>
        <a:xfrm>
          <a:off x="17001567" y="1018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112857</xdr:rowOff>
    </xdr:from>
    <xdr:ext cx="469744" cy="259045"/>
    <xdr:sp macro="" textlink="">
      <xdr:nvSpPr>
        <xdr:cNvPr id="518" name="n_4aveValue【学校施設】&#10;一人当たり面積">
          <a:extLst>
            <a:ext uri="{FF2B5EF4-FFF2-40B4-BE49-F238E27FC236}">
              <a16:creationId xmlns:a16="http://schemas.microsoft.com/office/drawing/2014/main" id="{00000000-0008-0000-0E00-000006020000}"/>
            </a:ext>
          </a:extLst>
        </xdr:cNvPr>
        <xdr:cNvSpPr txBox="1"/>
      </xdr:nvSpPr>
      <xdr:spPr>
        <a:xfrm>
          <a:off x="16226867" y="1017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116412</xdr:rowOff>
    </xdr:from>
    <xdr:ext cx="469744" cy="259045"/>
    <xdr:sp macro="" textlink="">
      <xdr:nvSpPr>
        <xdr:cNvPr id="519" name="n_1mainValue【学校施設】&#10;一人当たり面積">
          <a:extLst>
            <a:ext uri="{FF2B5EF4-FFF2-40B4-BE49-F238E27FC236}">
              <a16:creationId xmlns:a16="http://schemas.microsoft.com/office/drawing/2014/main" id="{00000000-0008-0000-0E00-000007020000}"/>
            </a:ext>
          </a:extLst>
        </xdr:cNvPr>
        <xdr:cNvSpPr txBox="1"/>
      </xdr:nvSpPr>
      <xdr:spPr>
        <a:xfrm>
          <a:off x="18561127" y="1051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117556</xdr:rowOff>
    </xdr:from>
    <xdr:ext cx="469744" cy="259045"/>
    <xdr:sp macro="" textlink="">
      <xdr:nvSpPr>
        <xdr:cNvPr id="520" name="n_2mainValue【学校施設】&#10;一人当たり面積">
          <a:extLst>
            <a:ext uri="{FF2B5EF4-FFF2-40B4-BE49-F238E27FC236}">
              <a16:creationId xmlns:a16="http://schemas.microsoft.com/office/drawing/2014/main" id="{00000000-0008-0000-0E00-000008020000}"/>
            </a:ext>
          </a:extLst>
        </xdr:cNvPr>
        <xdr:cNvSpPr txBox="1"/>
      </xdr:nvSpPr>
      <xdr:spPr>
        <a:xfrm>
          <a:off x="17776267" y="10511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119080</xdr:rowOff>
    </xdr:from>
    <xdr:ext cx="469744" cy="259045"/>
    <xdr:sp macro="" textlink="">
      <xdr:nvSpPr>
        <xdr:cNvPr id="521" name="n_3mainValue【学校施設】&#10;一人当たり面積">
          <a:extLst>
            <a:ext uri="{FF2B5EF4-FFF2-40B4-BE49-F238E27FC236}">
              <a16:creationId xmlns:a16="http://schemas.microsoft.com/office/drawing/2014/main" id="{00000000-0008-0000-0E00-000009020000}"/>
            </a:ext>
          </a:extLst>
        </xdr:cNvPr>
        <xdr:cNvSpPr txBox="1"/>
      </xdr:nvSpPr>
      <xdr:spPr>
        <a:xfrm>
          <a:off x="17001567" y="1051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120984</xdr:rowOff>
    </xdr:from>
    <xdr:ext cx="469744" cy="259045"/>
    <xdr:sp macro="" textlink="">
      <xdr:nvSpPr>
        <xdr:cNvPr id="522" name="n_4mainValue【学校施設】&#10;一人当たり面積">
          <a:extLst>
            <a:ext uri="{FF2B5EF4-FFF2-40B4-BE49-F238E27FC236}">
              <a16:creationId xmlns:a16="http://schemas.microsoft.com/office/drawing/2014/main" id="{00000000-0008-0000-0E00-00000A020000}"/>
            </a:ext>
          </a:extLst>
        </xdr:cNvPr>
        <xdr:cNvSpPr txBox="1"/>
      </xdr:nvSpPr>
      <xdr:spPr>
        <a:xfrm>
          <a:off x="16226867" y="10514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00000000-0008-0000-0E00-00000B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00000000-0008-0000-0E00-00000C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00000000-0008-0000-0E00-00000D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00000000-0008-0000-0E00-00000E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00000000-0008-0000-0E00-00000F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E00-000010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E00-000011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00000000-0008-0000-0E00-000012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a:extLst>
            <a:ext uri="{FF2B5EF4-FFF2-40B4-BE49-F238E27FC236}">
              <a16:creationId xmlns:a16="http://schemas.microsoft.com/office/drawing/2014/main" id="{00000000-0008-0000-0E00-00001C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a:extLst>
            <a:ext uri="{FF2B5EF4-FFF2-40B4-BE49-F238E27FC236}">
              <a16:creationId xmlns:a16="http://schemas.microsoft.com/office/drawing/2014/main" id="{00000000-0008-0000-0E00-00001E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00000000-0008-0000-0E00-000020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児童館】&#10;有形固定資産減価償却率グラフ枠">
          <a:extLst>
            <a:ext uri="{FF2B5EF4-FFF2-40B4-BE49-F238E27FC236}">
              <a16:creationId xmlns:a16="http://schemas.microsoft.com/office/drawing/2014/main" id="{00000000-0008-0000-0E00-000022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flipV="1">
          <a:off x="14375764" y="12982575"/>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8" name="【児童館】&#10;有形固定資産減価償却率最小値テキスト">
          <a:extLst>
            <a:ext uri="{FF2B5EF4-FFF2-40B4-BE49-F238E27FC236}">
              <a16:creationId xmlns:a16="http://schemas.microsoft.com/office/drawing/2014/main" id="{00000000-0008-0000-0E00-000024020000}"/>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550" name="【児童館】&#10;有形固定資産減価償却率最大値テキスト">
          <a:extLst>
            <a:ext uri="{FF2B5EF4-FFF2-40B4-BE49-F238E27FC236}">
              <a16:creationId xmlns:a16="http://schemas.microsoft.com/office/drawing/2014/main" id="{00000000-0008-0000-0E00-000026020000}"/>
            </a:ext>
          </a:extLst>
        </xdr:cNvPr>
        <xdr:cNvSpPr txBox="1"/>
      </xdr:nvSpPr>
      <xdr:spPr>
        <a:xfrm>
          <a:off x="14414500" y="1276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4287500" y="12982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552" name="【児童館】&#10;有形固定資産減価償却率平均値テキスト">
          <a:extLst>
            <a:ext uri="{FF2B5EF4-FFF2-40B4-BE49-F238E27FC236}">
              <a16:creationId xmlns:a16="http://schemas.microsoft.com/office/drawing/2014/main" id="{00000000-0008-0000-0E00-000028020000}"/>
            </a:ext>
          </a:extLst>
        </xdr:cNvPr>
        <xdr:cNvSpPr txBox="1"/>
      </xdr:nvSpPr>
      <xdr:spPr>
        <a:xfrm>
          <a:off x="14414500" y="13549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553" name="フローチャート: 判断 552">
          <a:extLst>
            <a:ext uri="{FF2B5EF4-FFF2-40B4-BE49-F238E27FC236}">
              <a16:creationId xmlns:a16="http://schemas.microsoft.com/office/drawing/2014/main" id="{00000000-0008-0000-0E00-000029020000}"/>
            </a:ext>
          </a:extLst>
        </xdr:cNvPr>
        <xdr:cNvSpPr/>
      </xdr:nvSpPr>
      <xdr:spPr>
        <a:xfrm>
          <a:off x="14325600" y="136937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554" name="フローチャート: 判断 553">
          <a:extLst>
            <a:ext uri="{FF2B5EF4-FFF2-40B4-BE49-F238E27FC236}">
              <a16:creationId xmlns:a16="http://schemas.microsoft.com/office/drawing/2014/main" id="{00000000-0008-0000-0E00-00002A020000}"/>
            </a:ext>
          </a:extLst>
        </xdr:cNvPr>
        <xdr:cNvSpPr/>
      </xdr:nvSpPr>
      <xdr:spPr>
        <a:xfrm>
          <a:off x="13578840" y="13695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555" name="フローチャート: 判断 554">
          <a:extLst>
            <a:ext uri="{FF2B5EF4-FFF2-40B4-BE49-F238E27FC236}">
              <a16:creationId xmlns:a16="http://schemas.microsoft.com/office/drawing/2014/main" id="{00000000-0008-0000-0E00-00002B020000}"/>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556" name="フローチャート: 判断 555">
          <a:extLst>
            <a:ext uri="{FF2B5EF4-FFF2-40B4-BE49-F238E27FC236}">
              <a16:creationId xmlns:a16="http://schemas.microsoft.com/office/drawing/2014/main" id="{00000000-0008-0000-0E00-00002C020000}"/>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133986</xdr:rowOff>
    </xdr:from>
    <xdr:to>
      <xdr:col>67</xdr:col>
      <xdr:colOff>101600</xdr:colOff>
      <xdr:row>81</xdr:row>
      <xdr:rowOff>64136</xdr:rowOff>
    </xdr:to>
    <xdr:sp macro="" textlink="">
      <xdr:nvSpPr>
        <xdr:cNvPr id="557" name="フローチャート: 判断 556">
          <a:extLst>
            <a:ext uri="{FF2B5EF4-FFF2-40B4-BE49-F238E27FC236}">
              <a16:creationId xmlns:a16="http://schemas.microsoft.com/office/drawing/2014/main" id="{00000000-0008-0000-0E00-00002D020000}"/>
            </a:ext>
          </a:extLst>
        </xdr:cNvPr>
        <xdr:cNvSpPr/>
      </xdr:nvSpPr>
      <xdr:spPr>
        <a:xfrm>
          <a:off x="11231880" y="135451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00000000-0008-0000-0E00-00002E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00000000-0008-0000-0E00-00002F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E00-000031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147320</xdr:rowOff>
    </xdr:from>
    <xdr:to>
      <xdr:col>85</xdr:col>
      <xdr:colOff>177800</xdr:colOff>
      <xdr:row>82</xdr:row>
      <xdr:rowOff>77470</xdr:rowOff>
    </xdr:to>
    <xdr:sp macro="" textlink="">
      <xdr:nvSpPr>
        <xdr:cNvPr id="563" name="楕円 562">
          <a:extLst>
            <a:ext uri="{FF2B5EF4-FFF2-40B4-BE49-F238E27FC236}">
              <a16:creationId xmlns:a16="http://schemas.microsoft.com/office/drawing/2014/main" id="{00000000-0008-0000-0E00-000033020000}"/>
            </a:ext>
          </a:extLst>
        </xdr:cNvPr>
        <xdr:cNvSpPr/>
      </xdr:nvSpPr>
      <xdr:spPr>
        <a:xfrm>
          <a:off x="14325600" y="137261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125747</xdr:rowOff>
    </xdr:from>
    <xdr:ext cx="405111" cy="259045"/>
    <xdr:sp macro="" textlink="">
      <xdr:nvSpPr>
        <xdr:cNvPr id="564" name="【児童館】&#10;有形固定資産減価償却率該当値テキスト">
          <a:extLst>
            <a:ext uri="{FF2B5EF4-FFF2-40B4-BE49-F238E27FC236}">
              <a16:creationId xmlns:a16="http://schemas.microsoft.com/office/drawing/2014/main" id="{00000000-0008-0000-0E00-000034020000}"/>
            </a:ext>
          </a:extLst>
        </xdr:cNvPr>
        <xdr:cNvSpPr txBox="1"/>
      </xdr:nvSpPr>
      <xdr:spPr>
        <a:xfrm>
          <a:off x="14414500" y="1370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101600</xdr:rowOff>
    </xdr:from>
    <xdr:to>
      <xdr:col>81</xdr:col>
      <xdr:colOff>101600</xdr:colOff>
      <xdr:row>82</xdr:row>
      <xdr:rowOff>31750</xdr:rowOff>
    </xdr:to>
    <xdr:sp macro="" textlink="">
      <xdr:nvSpPr>
        <xdr:cNvPr id="565" name="楕円 564">
          <a:extLst>
            <a:ext uri="{FF2B5EF4-FFF2-40B4-BE49-F238E27FC236}">
              <a16:creationId xmlns:a16="http://schemas.microsoft.com/office/drawing/2014/main" id="{00000000-0008-0000-0E00-000035020000}"/>
            </a:ext>
          </a:extLst>
        </xdr:cNvPr>
        <xdr:cNvSpPr/>
      </xdr:nvSpPr>
      <xdr:spPr>
        <a:xfrm>
          <a:off x="13578840" y="1368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152400</xdr:rowOff>
    </xdr:from>
    <xdr:to>
      <xdr:col>85</xdr:col>
      <xdr:colOff>127000</xdr:colOff>
      <xdr:row>82</xdr:row>
      <xdr:rowOff>26670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3629640" y="13731240"/>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53975</xdr:rowOff>
    </xdr:from>
    <xdr:to>
      <xdr:col>76</xdr:col>
      <xdr:colOff>165100</xdr:colOff>
      <xdr:row>81</xdr:row>
      <xdr:rowOff>155575</xdr:rowOff>
    </xdr:to>
    <xdr:sp macro="" textlink="">
      <xdr:nvSpPr>
        <xdr:cNvPr id="567" name="楕円 566">
          <a:extLst>
            <a:ext uri="{FF2B5EF4-FFF2-40B4-BE49-F238E27FC236}">
              <a16:creationId xmlns:a16="http://schemas.microsoft.com/office/drawing/2014/main" id="{00000000-0008-0000-0E00-000037020000}"/>
            </a:ext>
          </a:extLst>
        </xdr:cNvPr>
        <xdr:cNvSpPr/>
      </xdr:nvSpPr>
      <xdr:spPr>
        <a:xfrm>
          <a:off x="12804140" y="136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104775</xdr:rowOff>
    </xdr:from>
    <xdr:to>
      <xdr:col>81</xdr:col>
      <xdr:colOff>50800</xdr:colOff>
      <xdr:row>81</xdr:row>
      <xdr:rowOff>152400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2854940" y="1368361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6350</xdr:rowOff>
    </xdr:from>
    <xdr:to>
      <xdr:col>72</xdr:col>
      <xdr:colOff>38100</xdr:colOff>
      <xdr:row>81</xdr:row>
      <xdr:rowOff>107950</xdr:rowOff>
    </xdr:to>
    <xdr:sp macro="" textlink="">
      <xdr:nvSpPr>
        <xdr:cNvPr id="569" name="楕円 568">
          <a:extLst>
            <a:ext uri="{FF2B5EF4-FFF2-40B4-BE49-F238E27FC236}">
              <a16:creationId xmlns:a16="http://schemas.microsoft.com/office/drawing/2014/main" id="{00000000-0008-0000-0E00-000039020000}"/>
            </a:ext>
          </a:extLst>
        </xdr:cNvPr>
        <xdr:cNvSpPr/>
      </xdr:nvSpPr>
      <xdr:spPr>
        <a:xfrm>
          <a:off x="12029440" y="135851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57150</xdr:rowOff>
    </xdr:from>
    <xdr:to>
      <xdr:col>76</xdr:col>
      <xdr:colOff>114300</xdr:colOff>
      <xdr:row>81</xdr:row>
      <xdr:rowOff>104775</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2072620" y="13635990"/>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130175</xdr:rowOff>
    </xdr:from>
    <xdr:to>
      <xdr:col>67</xdr:col>
      <xdr:colOff>101600</xdr:colOff>
      <xdr:row>81</xdr:row>
      <xdr:rowOff>60325</xdr:rowOff>
    </xdr:to>
    <xdr:sp macro="" textlink="">
      <xdr:nvSpPr>
        <xdr:cNvPr id="571" name="楕円 570">
          <a:extLst>
            <a:ext uri="{FF2B5EF4-FFF2-40B4-BE49-F238E27FC236}">
              <a16:creationId xmlns:a16="http://schemas.microsoft.com/office/drawing/2014/main" id="{00000000-0008-0000-0E00-00003B020000}"/>
            </a:ext>
          </a:extLst>
        </xdr:cNvPr>
        <xdr:cNvSpPr/>
      </xdr:nvSpPr>
      <xdr:spPr>
        <a:xfrm>
          <a:off x="11231880" y="13541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9525</xdr:rowOff>
    </xdr:from>
    <xdr:to>
      <xdr:col>71</xdr:col>
      <xdr:colOff>177800</xdr:colOff>
      <xdr:row>81</xdr:row>
      <xdr:rowOff>57150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1282680" y="1358836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38116</xdr:rowOff>
    </xdr:from>
    <xdr:ext cx="405111" cy="259045"/>
    <xdr:sp macro="" textlink="">
      <xdr:nvSpPr>
        <xdr:cNvPr id="573" name="n_1aveValue【児童館】&#10;有形固定資産減価償却率">
          <a:extLst>
            <a:ext uri="{FF2B5EF4-FFF2-40B4-BE49-F238E27FC236}">
              <a16:creationId xmlns:a16="http://schemas.microsoft.com/office/drawing/2014/main" id="{00000000-0008-0000-0E00-00003D020000}"/>
            </a:ext>
          </a:extLst>
        </xdr:cNvPr>
        <xdr:cNvSpPr txBox="1"/>
      </xdr:nvSpPr>
      <xdr:spPr>
        <a:xfrm>
          <a:off x="13437244" y="13784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574" name="n_2aveValue【児童館】&#10;有形固定資産減価償却率">
          <a:extLst>
            <a:ext uri="{FF2B5EF4-FFF2-40B4-BE49-F238E27FC236}">
              <a16:creationId xmlns:a16="http://schemas.microsoft.com/office/drawing/2014/main" id="{00000000-0008-0000-0E00-00003E020000}"/>
            </a:ext>
          </a:extLst>
        </xdr:cNvPr>
        <xdr:cNvSpPr txBox="1"/>
      </xdr:nvSpPr>
      <xdr:spPr>
        <a:xfrm>
          <a:off x="126752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575" name="n_3aveValue【児童館】&#10;有形固定資産減価償却率">
          <a:extLst>
            <a:ext uri="{FF2B5EF4-FFF2-40B4-BE49-F238E27FC236}">
              <a16:creationId xmlns:a16="http://schemas.microsoft.com/office/drawing/2014/main" id="{00000000-0008-0000-0E00-00003F020000}"/>
            </a:ext>
          </a:extLst>
        </xdr:cNvPr>
        <xdr:cNvSpPr txBox="1"/>
      </xdr:nvSpPr>
      <xdr:spPr>
        <a:xfrm>
          <a:off x="119005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55263</xdr:rowOff>
    </xdr:from>
    <xdr:ext cx="405111" cy="259045"/>
    <xdr:sp macro="" textlink="">
      <xdr:nvSpPr>
        <xdr:cNvPr id="576" name="n_4aveValue【児童館】&#10;有形固定資産減価償却率">
          <a:extLst>
            <a:ext uri="{FF2B5EF4-FFF2-40B4-BE49-F238E27FC236}">
              <a16:creationId xmlns:a16="http://schemas.microsoft.com/office/drawing/2014/main" id="{00000000-0008-0000-0E00-000040020000}"/>
            </a:ext>
          </a:extLst>
        </xdr:cNvPr>
        <xdr:cNvSpPr txBox="1"/>
      </xdr:nvSpPr>
      <xdr:spPr>
        <a:xfrm>
          <a:off x="11102984" y="1363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48277</xdr:rowOff>
    </xdr:from>
    <xdr:ext cx="405111" cy="259045"/>
    <xdr:sp macro="" textlink="">
      <xdr:nvSpPr>
        <xdr:cNvPr id="577" name="n_1mainValue【児童館】&#10;有形固定資産減価償却率">
          <a:extLst>
            <a:ext uri="{FF2B5EF4-FFF2-40B4-BE49-F238E27FC236}">
              <a16:creationId xmlns:a16="http://schemas.microsoft.com/office/drawing/2014/main" id="{00000000-0008-0000-0E00-000041020000}"/>
            </a:ext>
          </a:extLst>
        </xdr:cNvPr>
        <xdr:cNvSpPr txBox="1"/>
      </xdr:nvSpPr>
      <xdr:spPr>
        <a:xfrm>
          <a:off x="1343724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652</xdr:rowOff>
    </xdr:from>
    <xdr:ext cx="405111" cy="259045"/>
    <xdr:sp macro="" textlink="">
      <xdr:nvSpPr>
        <xdr:cNvPr id="578" name="n_2mainValue【児童館】&#10;有形固定資産減価償却率">
          <a:extLst>
            <a:ext uri="{FF2B5EF4-FFF2-40B4-BE49-F238E27FC236}">
              <a16:creationId xmlns:a16="http://schemas.microsoft.com/office/drawing/2014/main" id="{00000000-0008-0000-0E00-000042020000}"/>
            </a:ext>
          </a:extLst>
        </xdr:cNvPr>
        <xdr:cNvSpPr txBox="1"/>
      </xdr:nvSpPr>
      <xdr:spPr>
        <a:xfrm>
          <a:off x="12675244" y="1341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124477</xdr:rowOff>
    </xdr:from>
    <xdr:ext cx="405111" cy="259045"/>
    <xdr:sp macro="" textlink="">
      <xdr:nvSpPr>
        <xdr:cNvPr id="579" name="n_3mainValue【児童館】&#10;有形固定資産減価償却率">
          <a:extLst>
            <a:ext uri="{FF2B5EF4-FFF2-40B4-BE49-F238E27FC236}">
              <a16:creationId xmlns:a16="http://schemas.microsoft.com/office/drawing/2014/main" id="{00000000-0008-0000-0E00-000043020000}"/>
            </a:ext>
          </a:extLst>
        </xdr:cNvPr>
        <xdr:cNvSpPr txBox="1"/>
      </xdr:nvSpPr>
      <xdr:spPr>
        <a:xfrm>
          <a:off x="11900544" y="1336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76852</xdr:rowOff>
    </xdr:from>
    <xdr:ext cx="405111" cy="259045"/>
    <xdr:sp macro="" textlink="">
      <xdr:nvSpPr>
        <xdr:cNvPr id="580" name="n_4mainValue【児童館】&#10;有形固定資産減価償却率">
          <a:extLst>
            <a:ext uri="{FF2B5EF4-FFF2-40B4-BE49-F238E27FC236}">
              <a16:creationId xmlns:a16="http://schemas.microsoft.com/office/drawing/2014/main" id="{00000000-0008-0000-0E00-000044020000}"/>
            </a:ext>
          </a:extLst>
        </xdr:cNvPr>
        <xdr:cNvSpPr txBox="1"/>
      </xdr:nvSpPr>
      <xdr:spPr>
        <a:xfrm>
          <a:off x="11102984" y="1332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00000000-0008-0000-0E00-000045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00000000-0008-0000-0E00-000046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00000000-0008-0000-0E00-000047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00000000-0008-0000-0E00-000048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00000000-0008-0000-0E00-000049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00000000-0008-0000-0E00-00004A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00000000-0008-0000-0E00-00004B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00000000-0008-0000-0E00-00004C02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609344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569484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1609344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569484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a:extLst>
            <a:ext uri="{FF2B5EF4-FFF2-40B4-BE49-F238E27FC236}">
              <a16:creationId xmlns:a16="http://schemas.microsoft.com/office/drawing/2014/main" id="{00000000-0008-0000-0E00-00005602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児童館】&#10;一人当たり面積グラフ枠">
          <a:extLst>
            <a:ext uri="{FF2B5EF4-FFF2-40B4-BE49-F238E27FC236}">
              <a16:creationId xmlns:a16="http://schemas.microsoft.com/office/drawing/2014/main" id="{00000000-0008-0000-0E00-00005702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flipV="1">
          <a:off x="19509104" y="1309687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601" name="【児童館】&#10;一人当たり面積最小値テキスト">
          <a:extLst>
            <a:ext uri="{FF2B5EF4-FFF2-40B4-BE49-F238E27FC236}">
              <a16:creationId xmlns:a16="http://schemas.microsoft.com/office/drawing/2014/main" id="{00000000-0008-0000-0E00-000059020000}"/>
            </a:ext>
          </a:extLst>
        </xdr:cNvPr>
        <xdr:cNvSpPr txBox="1"/>
      </xdr:nvSpPr>
      <xdr:spPr>
        <a:xfrm>
          <a:off x="1954784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a:off x="1944370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603" name="【児童館】&#10;一人当たり面積最大値テキスト">
          <a:extLst>
            <a:ext uri="{FF2B5EF4-FFF2-40B4-BE49-F238E27FC236}">
              <a16:creationId xmlns:a16="http://schemas.microsoft.com/office/drawing/2014/main" id="{00000000-0008-0000-0E00-00005B020000}"/>
            </a:ext>
          </a:extLst>
        </xdr:cNvPr>
        <xdr:cNvSpPr txBox="1"/>
      </xdr:nvSpPr>
      <xdr:spPr>
        <a:xfrm>
          <a:off x="19547840" y="12879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604" name="直線コネクタ 603">
          <a:extLst>
            <a:ext uri="{FF2B5EF4-FFF2-40B4-BE49-F238E27FC236}">
              <a16:creationId xmlns:a16="http://schemas.microsoft.com/office/drawing/2014/main" id="{00000000-0008-0000-0E00-00005C020000}"/>
            </a:ext>
          </a:extLst>
        </xdr:cNvPr>
        <xdr:cNvCxnSpPr/>
      </xdr:nvCxnSpPr>
      <xdr:spPr>
        <a:xfrm>
          <a:off x="194437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605" name="【児童館】&#10;一人当たり面積平均値テキスト">
          <a:extLst>
            <a:ext uri="{FF2B5EF4-FFF2-40B4-BE49-F238E27FC236}">
              <a16:creationId xmlns:a16="http://schemas.microsoft.com/office/drawing/2014/main" id="{00000000-0008-0000-0E00-00005D020000}"/>
            </a:ext>
          </a:extLst>
        </xdr:cNvPr>
        <xdr:cNvSpPr txBox="1"/>
      </xdr:nvSpPr>
      <xdr:spPr>
        <a:xfrm>
          <a:off x="19547840" y="140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06" name="フローチャート: 判断 605">
          <a:extLst>
            <a:ext uri="{FF2B5EF4-FFF2-40B4-BE49-F238E27FC236}">
              <a16:creationId xmlns:a16="http://schemas.microsoft.com/office/drawing/2014/main" id="{00000000-0008-0000-0E00-00005E020000}"/>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607" name="フローチャート: 判断 606">
          <a:extLst>
            <a:ext uri="{FF2B5EF4-FFF2-40B4-BE49-F238E27FC236}">
              <a16:creationId xmlns:a16="http://schemas.microsoft.com/office/drawing/2014/main" id="{00000000-0008-0000-0E00-00005F020000}"/>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608" name="フローチャート: 判断 607">
          <a:extLst>
            <a:ext uri="{FF2B5EF4-FFF2-40B4-BE49-F238E27FC236}">
              <a16:creationId xmlns:a16="http://schemas.microsoft.com/office/drawing/2014/main" id="{00000000-0008-0000-0E00-000060020000}"/>
            </a:ext>
          </a:extLst>
        </xdr:cNvPr>
        <xdr:cNvSpPr/>
      </xdr:nvSpPr>
      <xdr:spPr>
        <a:xfrm>
          <a:off x="179374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609" name="フローチャート: 判断 608">
          <a:extLst>
            <a:ext uri="{FF2B5EF4-FFF2-40B4-BE49-F238E27FC236}">
              <a16:creationId xmlns:a16="http://schemas.microsoft.com/office/drawing/2014/main" id="{00000000-0008-0000-0E00-000061020000}"/>
            </a:ext>
          </a:extLst>
        </xdr:cNvPr>
        <xdr:cNvSpPr/>
      </xdr:nvSpPr>
      <xdr:spPr>
        <a:xfrm>
          <a:off x="171627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4445</xdr:rowOff>
    </xdr:from>
    <xdr:to>
      <xdr:col>98</xdr:col>
      <xdr:colOff>38100</xdr:colOff>
      <xdr:row>84</xdr:row>
      <xdr:rowOff>106045</xdr:rowOff>
    </xdr:to>
    <xdr:sp macro="" textlink="">
      <xdr:nvSpPr>
        <xdr:cNvPr id="610" name="フローチャート: 判断 609">
          <a:extLst>
            <a:ext uri="{FF2B5EF4-FFF2-40B4-BE49-F238E27FC236}">
              <a16:creationId xmlns:a16="http://schemas.microsoft.com/office/drawing/2014/main" id="{00000000-0008-0000-0E00-000062020000}"/>
            </a:ext>
          </a:extLst>
        </xdr:cNvPr>
        <xdr:cNvSpPr/>
      </xdr:nvSpPr>
      <xdr:spPr>
        <a:xfrm>
          <a:off x="16388080" y="140862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00000000-0008-0000-0E00-00006502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00000000-0008-0000-0E00-00006702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19458940" y="138709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147338</xdr:rowOff>
    </xdr:from>
    <xdr:ext cx="469744" cy="259045"/>
    <xdr:sp macro="" textlink="">
      <xdr:nvSpPr>
        <xdr:cNvPr id="617" name="【児童館】&#10;一人当たり面積該当値テキスト">
          <a:extLst>
            <a:ext uri="{FF2B5EF4-FFF2-40B4-BE49-F238E27FC236}">
              <a16:creationId xmlns:a16="http://schemas.microsoft.com/office/drawing/2014/main" id="{00000000-0008-0000-0E00-000069020000}"/>
            </a:ext>
          </a:extLst>
        </xdr:cNvPr>
        <xdr:cNvSpPr txBox="1"/>
      </xdr:nvSpPr>
      <xdr:spPr>
        <a:xfrm>
          <a:off x="19547840" y="1372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130175</xdr:rowOff>
    </xdr:from>
    <xdr:to>
      <xdr:col>112</xdr:col>
      <xdr:colOff>38100</xdr:colOff>
      <xdr:row>83</xdr:row>
      <xdr:rowOff>60325</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18735040" y="138766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3811</xdr:rowOff>
    </xdr:from>
    <xdr:to>
      <xdr:col>116</xdr:col>
      <xdr:colOff>63500</xdr:colOff>
      <xdr:row>83</xdr:row>
      <xdr:rowOff>9525</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flipV="1">
          <a:off x="18778220" y="13917931"/>
          <a:ext cx="7315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130175</xdr:rowOff>
    </xdr:from>
    <xdr:to>
      <xdr:col>107</xdr:col>
      <xdr:colOff>101600</xdr:colOff>
      <xdr:row>83</xdr:row>
      <xdr:rowOff>60325</xdr:rowOff>
    </xdr:to>
    <xdr:sp macro="" textlink="">
      <xdr:nvSpPr>
        <xdr:cNvPr id="620" name="楕円 619">
          <a:extLst>
            <a:ext uri="{FF2B5EF4-FFF2-40B4-BE49-F238E27FC236}">
              <a16:creationId xmlns:a16="http://schemas.microsoft.com/office/drawing/2014/main" id="{00000000-0008-0000-0E00-00006C020000}"/>
            </a:ext>
          </a:extLst>
        </xdr:cNvPr>
        <xdr:cNvSpPr/>
      </xdr:nvSpPr>
      <xdr:spPr>
        <a:xfrm>
          <a:off x="17937480" y="13876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xdr:rowOff>
    </xdr:from>
    <xdr:to>
      <xdr:col>111</xdr:col>
      <xdr:colOff>177800</xdr:colOff>
      <xdr:row>83</xdr:row>
      <xdr:rowOff>9525</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a:off x="17988280" y="1392364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130175</xdr:rowOff>
    </xdr:from>
    <xdr:to>
      <xdr:col>102</xdr:col>
      <xdr:colOff>165100</xdr:colOff>
      <xdr:row>83</xdr:row>
      <xdr:rowOff>60325</xdr:rowOff>
    </xdr:to>
    <xdr:sp macro="" textlink="">
      <xdr:nvSpPr>
        <xdr:cNvPr id="622" name="楕円 621">
          <a:extLst>
            <a:ext uri="{FF2B5EF4-FFF2-40B4-BE49-F238E27FC236}">
              <a16:creationId xmlns:a16="http://schemas.microsoft.com/office/drawing/2014/main" id="{00000000-0008-0000-0E00-00006E020000}"/>
            </a:ext>
          </a:extLst>
        </xdr:cNvPr>
        <xdr:cNvSpPr/>
      </xdr:nvSpPr>
      <xdr:spPr>
        <a:xfrm>
          <a:off x="17162780" y="13876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xdr:rowOff>
    </xdr:from>
    <xdr:to>
      <xdr:col>107</xdr:col>
      <xdr:colOff>50800</xdr:colOff>
      <xdr:row>83</xdr:row>
      <xdr:rowOff>9525</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7213580" y="1392364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135889</xdr:rowOff>
    </xdr:from>
    <xdr:to>
      <xdr:col>98</xdr:col>
      <xdr:colOff>38100</xdr:colOff>
      <xdr:row>83</xdr:row>
      <xdr:rowOff>66039</xdr:rowOff>
    </xdr:to>
    <xdr:sp macro="" textlink="">
      <xdr:nvSpPr>
        <xdr:cNvPr id="624" name="楕円 623">
          <a:extLst>
            <a:ext uri="{FF2B5EF4-FFF2-40B4-BE49-F238E27FC236}">
              <a16:creationId xmlns:a16="http://schemas.microsoft.com/office/drawing/2014/main" id="{00000000-0008-0000-0E00-000070020000}"/>
            </a:ext>
          </a:extLst>
        </xdr:cNvPr>
        <xdr:cNvSpPr/>
      </xdr:nvSpPr>
      <xdr:spPr>
        <a:xfrm>
          <a:off x="16388080" y="138823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xdr:rowOff>
    </xdr:from>
    <xdr:to>
      <xdr:col>102</xdr:col>
      <xdr:colOff>114300</xdr:colOff>
      <xdr:row>83</xdr:row>
      <xdr:rowOff>15239</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flipV="1">
          <a:off x="16431260" y="13923645"/>
          <a:ext cx="7823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626" name="n_1aveValue【児童館】&#10;一人当たり面積">
          <a:extLst>
            <a:ext uri="{FF2B5EF4-FFF2-40B4-BE49-F238E27FC236}">
              <a16:creationId xmlns:a16="http://schemas.microsoft.com/office/drawing/2014/main" id="{00000000-0008-0000-0E00-000072020000}"/>
            </a:ext>
          </a:extLst>
        </xdr:cNvPr>
        <xdr:cNvSpPr txBox="1"/>
      </xdr:nvSpPr>
      <xdr:spPr>
        <a:xfrm>
          <a:off x="1856112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macro="" textlink="">
      <xdr:nvSpPr>
        <xdr:cNvPr id="627" name="n_2aveValue【児童館】&#10;一人当たり面積">
          <a:extLst>
            <a:ext uri="{FF2B5EF4-FFF2-40B4-BE49-F238E27FC236}">
              <a16:creationId xmlns:a16="http://schemas.microsoft.com/office/drawing/2014/main" id="{00000000-0008-0000-0E00-000073020000}"/>
            </a:ext>
          </a:extLst>
        </xdr:cNvPr>
        <xdr:cNvSpPr txBox="1"/>
      </xdr:nvSpPr>
      <xdr:spPr>
        <a:xfrm>
          <a:off x="1777626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628" name="n_3aveValue【児童館】&#10;一人当たり面積">
          <a:extLst>
            <a:ext uri="{FF2B5EF4-FFF2-40B4-BE49-F238E27FC236}">
              <a16:creationId xmlns:a16="http://schemas.microsoft.com/office/drawing/2014/main" id="{00000000-0008-0000-0E00-000074020000}"/>
            </a:ext>
          </a:extLst>
        </xdr:cNvPr>
        <xdr:cNvSpPr txBox="1"/>
      </xdr:nvSpPr>
      <xdr:spPr>
        <a:xfrm>
          <a:off x="1700156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97172</xdr:rowOff>
    </xdr:from>
    <xdr:ext cx="469744" cy="259045"/>
    <xdr:sp macro="" textlink="">
      <xdr:nvSpPr>
        <xdr:cNvPr id="629" name="n_4aveValue【児童館】&#10;一人当たり面積">
          <a:extLst>
            <a:ext uri="{FF2B5EF4-FFF2-40B4-BE49-F238E27FC236}">
              <a16:creationId xmlns:a16="http://schemas.microsoft.com/office/drawing/2014/main" id="{00000000-0008-0000-0E00-000075020000}"/>
            </a:ext>
          </a:extLst>
        </xdr:cNvPr>
        <xdr:cNvSpPr txBox="1"/>
      </xdr:nvSpPr>
      <xdr:spPr>
        <a:xfrm>
          <a:off x="1622686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76852</xdr:rowOff>
    </xdr:from>
    <xdr:ext cx="469744" cy="259045"/>
    <xdr:sp macro="" textlink="">
      <xdr:nvSpPr>
        <xdr:cNvPr id="630" name="n_1mainValue【児童館】&#10;一人当たり面積">
          <a:extLst>
            <a:ext uri="{FF2B5EF4-FFF2-40B4-BE49-F238E27FC236}">
              <a16:creationId xmlns:a16="http://schemas.microsoft.com/office/drawing/2014/main" id="{00000000-0008-0000-0E00-000076020000}"/>
            </a:ext>
          </a:extLst>
        </xdr:cNvPr>
        <xdr:cNvSpPr txBox="1"/>
      </xdr:nvSpPr>
      <xdr:spPr>
        <a:xfrm>
          <a:off x="18561127" y="1365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76852</xdr:rowOff>
    </xdr:from>
    <xdr:ext cx="469744" cy="259045"/>
    <xdr:sp macro="" textlink="">
      <xdr:nvSpPr>
        <xdr:cNvPr id="631" name="n_2mainValue【児童館】&#10;一人当たり面積">
          <a:extLst>
            <a:ext uri="{FF2B5EF4-FFF2-40B4-BE49-F238E27FC236}">
              <a16:creationId xmlns:a16="http://schemas.microsoft.com/office/drawing/2014/main" id="{00000000-0008-0000-0E00-000077020000}"/>
            </a:ext>
          </a:extLst>
        </xdr:cNvPr>
        <xdr:cNvSpPr txBox="1"/>
      </xdr:nvSpPr>
      <xdr:spPr>
        <a:xfrm>
          <a:off x="17776267" y="1365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76852</xdr:rowOff>
    </xdr:from>
    <xdr:ext cx="469744" cy="259045"/>
    <xdr:sp macro="" textlink="">
      <xdr:nvSpPr>
        <xdr:cNvPr id="632" name="n_3mainValue【児童館】&#10;一人当たり面積">
          <a:extLst>
            <a:ext uri="{FF2B5EF4-FFF2-40B4-BE49-F238E27FC236}">
              <a16:creationId xmlns:a16="http://schemas.microsoft.com/office/drawing/2014/main" id="{00000000-0008-0000-0E00-000078020000}"/>
            </a:ext>
          </a:extLst>
        </xdr:cNvPr>
        <xdr:cNvSpPr txBox="1"/>
      </xdr:nvSpPr>
      <xdr:spPr>
        <a:xfrm>
          <a:off x="17001567" y="1365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82566</xdr:rowOff>
    </xdr:from>
    <xdr:ext cx="469744" cy="259045"/>
    <xdr:sp macro="" textlink="">
      <xdr:nvSpPr>
        <xdr:cNvPr id="633" name="n_4mainValue【児童館】&#10;一人当たり面積">
          <a:extLst>
            <a:ext uri="{FF2B5EF4-FFF2-40B4-BE49-F238E27FC236}">
              <a16:creationId xmlns:a16="http://schemas.microsoft.com/office/drawing/2014/main" id="{00000000-0008-0000-0E00-000079020000}"/>
            </a:ext>
          </a:extLst>
        </xdr:cNvPr>
        <xdr:cNvSpPr txBox="1"/>
      </xdr:nvSpPr>
      <xdr:spPr>
        <a:xfrm>
          <a:off x="16226867" y="1366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00000000-0008-0000-0E00-00008F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flipV="1">
          <a:off x="14375764" y="16773906"/>
          <a:ext cx="0" cy="1382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657" name="【公民館】&#10;有形固定資産減価償却率最小値テキスト">
          <a:extLst>
            <a:ext uri="{FF2B5EF4-FFF2-40B4-BE49-F238E27FC236}">
              <a16:creationId xmlns:a16="http://schemas.microsoft.com/office/drawing/2014/main" id="{00000000-0008-0000-0E00-000091020000}"/>
            </a:ext>
          </a:extLst>
        </xdr:cNvPr>
        <xdr:cNvSpPr txBox="1"/>
      </xdr:nvSpPr>
      <xdr:spPr>
        <a:xfrm>
          <a:off x="14414500" y="181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4287500" y="1815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659" name="【公民館】&#10;有形固定資産減価償却率最大値テキスト">
          <a:extLst>
            <a:ext uri="{FF2B5EF4-FFF2-40B4-BE49-F238E27FC236}">
              <a16:creationId xmlns:a16="http://schemas.microsoft.com/office/drawing/2014/main" id="{00000000-0008-0000-0E00-000093020000}"/>
            </a:ext>
          </a:extLst>
        </xdr:cNvPr>
        <xdr:cNvSpPr txBox="1"/>
      </xdr:nvSpPr>
      <xdr:spPr>
        <a:xfrm>
          <a:off x="14414500" y="1655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4287500" y="16773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661" name="【公民館】&#10;有形固定資産減価償却率平均値テキスト">
          <a:extLst>
            <a:ext uri="{FF2B5EF4-FFF2-40B4-BE49-F238E27FC236}">
              <a16:creationId xmlns:a16="http://schemas.microsoft.com/office/drawing/2014/main" id="{00000000-0008-0000-0E00-000095020000}"/>
            </a:ext>
          </a:extLst>
        </xdr:cNvPr>
        <xdr:cNvSpPr txBox="1"/>
      </xdr:nvSpPr>
      <xdr:spPr>
        <a:xfrm>
          <a:off x="14414500" y="17299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4325600" y="1744395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663" name="フローチャート: 判断 662">
          <a:extLst>
            <a:ext uri="{FF2B5EF4-FFF2-40B4-BE49-F238E27FC236}">
              <a16:creationId xmlns:a16="http://schemas.microsoft.com/office/drawing/2014/main" id="{00000000-0008-0000-0E00-000097020000}"/>
            </a:ext>
          </a:extLst>
        </xdr:cNvPr>
        <xdr:cNvSpPr/>
      </xdr:nvSpPr>
      <xdr:spPr>
        <a:xfrm>
          <a:off x="13578840" y="1743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664" name="フローチャート: 判断 663">
          <a:extLst>
            <a:ext uri="{FF2B5EF4-FFF2-40B4-BE49-F238E27FC236}">
              <a16:creationId xmlns:a16="http://schemas.microsoft.com/office/drawing/2014/main" id="{00000000-0008-0000-0E00-000098020000}"/>
            </a:ext>
          </a:extLst>
        </xdr:cNvPr>
        <xdr:cNvSpPr/>
      </xdr:nvSpPr>
      <xdr:spPr>
        <a:xfrm>
          <a:off x="12804140" y="1745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2029440" y="174622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121413</xdr:rowOff>
    </xdr:from>
    <xdr:to>
      <xdr:col>67</xdr:col>
      <xdr:colOff>101600</xdr:colOff>
      <xdr:row>104</xdr:row>
      <xdr:rowOff>51563</xdr:rowOff>
    </xdr:to>
    <xdr:sp macro="" textlink="">
      <xdr:nvSpPr>
        <xdr:cNvPr id="666" name="フローチャート: 判断 665">
          <a:extLst>
            <a:ext uri="{FF2B5EF4-FFF2-40B4-BE49-F238E27FC236}">
              <a16:creationId xmlns:a16="http://schemas.microsoft.com/office/drawing/2014/main" id="{00000000-0008-0000-0E00-00009A020000}"/>
            </a:ext>
          </a:extLst>
        </xdr:cNvPr>
        <xdr:cNvSpPr/>
      </xdr:nvSpPr>
      <xdr:spPr>
        <a:xfrm>
          <a:off x="11231880" y="17388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E00-00009F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169418</xdr:rowOff>
    </xdr:from>
    <xdr:to>
      <xdr:col>85</xdr:col>
      <xdr:colOff>177800</xdr:colOff>
      <xdr:row>105</xdr:row>
      <xdr:rowOff>99568</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4325600" y="1760397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147845</xdr:rowOff>
    </xdr:from>
    <xdr:ext cx="405111" cy="259045"/>
    <xdr:sp macro="" textlink="">
      <xdr:nvSpPr>
        <xdr:cNvPr id="673" name="【公民館】&#10;有形固定資産減価償却率該当値テキスト">
          <a:extLst>
            <a:ext uri="{FF2B5EF4-FFF2-40B4-BE49-F238E27FC236}">
              <a16:creationId xmlns:a16="http://schemas.microsoft.com/office/drawing/2014/main" id="{00000000-0008-0000-0E00-0000A1020000}"/>
            </a:ext>
          </a:extLst>
        </xdr:cNvPr>
        <xdr:cNvSpPr txBox="1"/>
      </xdr:nvSpPr>
      <xdr:spPr>
        <a:xfrm>
          <a:off x="14414500" y="1758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132842</xdr:rowOff>
    </xdr:from>
    <xdr:to>
      <xdr:col>81</xdr:col>
      <xdr:colOff>101600</xdr:colOff>
      <xdr:row>105</xdr:row>
      <xdr:rowOff>62992</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3578840" y="17567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12192</xdr:rowOff>
    </xdr:from>
    <xdr:to>
      <xdr:col>85</xdr:col>
      <xdr:colOff>127000</xdr:colOff>
      <xdr:row>105</xdr:row>
      <xdr:rowOff>48768</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3629640" y="17614392"/>
          <a:ext cx="7467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96265</xdr:rowOff>
    </xdr:from>
    <xdr:to>
      <xdr:col>76</xdr:col>
      <xdr:colOff>165100</xdr:colOff>
      <xdr:row>105</xdr:row>
      <xdr:rowOff>26415</xdr:rowOff>
    </xdr:to>
    <xdr:sp macro="" textlink="">
      <xdr:nvSpPr>
        <xdr:cNvPr id="676" name="楕円 675">
          <a:extLst>
            <a:ext uri="{FF2B5EF4-FFF2-40B4-BE49-F238E27FC236}">
              <a16:creationId xmlns:a16="http://schemas.microsoft.com/office/drawing/2014/main" id="{00000000-0008-0000-0E00-0000A4020000}"/>
            </a:ext>
          </a:extLst>
        </xdr:cNvPr>
        <xdr:cNvSpPr/>
      </xdr:nvSpPr>
      <xdr:spPr>
        <a:xfrm>
          <a:off x="12804140" y="17530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147065</xdr:rowOff>
    </xdr:from>
    <xdr:to>
      <xdr:col>81</xdr:col>
      <xdr:colOff>50800</xdr:colOff>
      <xdr:row>105</xdr:row>
      <xdr:rowOff>12192</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2854940" y="17581625"/>
          <a:ext cx="774700" cy="3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61976</xdr:rowOff>
    </xdr:from>
    <xdr:to>
      <xdr:col>72</xdr:col>
      <xdr:colOff>38100</xdr:colOff>
      <xdr:row>104</xdr:row>
      <xdr:rowOff>163576</xdr:rowOff>
    </xdr:to>
    <xdr:sp macro="" textlink="">
      <xdr:nvSpPr>
        <xdr:cNvPr id="678" name="楕円 677">
          <a:extLst>
            <a:ext uri="{FF2B5EF4-FFF2-40B4-BE49-F238E27FC236}">
              <a16:creationId xmlns:a16="http://schemas.microsoft.com/office/drawing/2014/main" id="{00000000-0008-0000-0E00-0000A6020000}"/>
            </a:ext>
          </a:extLst>
        </xdr:cNvPr>
        <xdr:cNvSpPr/>
      </xdr:nvSpPr>
      <xdr:spPr>
        <a:xfrm>
          <a:off x="12029440" y="174965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112776</xdr:rowOff>
    </xdr:from>
    <xdr:to>
      <xdr:col>76</xdr:col>
      <xdr:colOff>114300</xdr:colOff>
      <xdr:row>104</xdr:row>
      <xdr:rowOff>147065</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a:off x="12072620" y="17547336"/>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55118</xdr:rowOff>
    </xdr:from>
    <xdr:to>
      <xdr:col>67</xdr:col>
      <xdr:colOff>101600</xdr:colOff>
      <xdr:row>104</xdr:row>
      <xdr:rowOff>156718</xdr:rowOff>
    </xdr:to>
    <xdr:sp macro="" textlink="">
      <xdr:nvSpPr>
        <xdr:cNvPr id="680" name="楕円 679">
          <a:extLst>
            <a:ext uri="{FF2B5EF4-FFF2-40B4-BE49-F238E27FC236}">
              <a16:creationId xmlns:a16="http://schemas.microsoft.com/office/drawing/2014/main" id="{00000000-0008-0000-0E00-0000A8020000}"/>
            </a:ext>
          </a:extLst>
        </xdr:cNvPr>
        <xdr:cNvSpPr/>
      </xdr:nvSpPr>
      <xdr:spPr>
        <a:xfrm>
          <a:off x="11231880" y="1748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105918</xdr:rowOff>
    </xdr:from>
    <xdr:to>
      <xdr:col>71</xdr:col>
      <xdr:colOff>177800</xdr:colOff>
      <xdr:row>104</xdr:row>
      <xdr:rowOff>112776</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a:off x="11282680" y="17540478"/>
          <a:ext cx="78994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682" name="n_1aveValue【公民館】&#10;有形固定資産減価償却率">
          <a:extLst>
            <a:ext uri="{FF2B5EF4-FFF2-40B4-BE49-F238E27FC236}">
              <a16:creationId xmlns:a16="http://schemas.microsoft.com/office/drawing/2014/main" id="{00000000-0008-0000-0E00-0000AA020000}"/>
            </a:ext>
          </a:extLst>
        </xdr:cNvPr>
        <xdr:cNvSpPr txBox="1"/>
      </xdr:nvSpPr>
      <xdr:spPr>
        <a:xfrm>
          <a:off x="13437244" y="1721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683" name="n_2aveValue【公民館】&#10;有形固定資産減価償却率">
          <a:extLst>
            <a:ext uri="{FF2B5EF4-FFF2-40B4-BE49-F238E27FC236}">
              <a16:creationId xmlns:a16="http://schemas.microsoft.com/office/drawing/2014/main" id="{00000000-0008-0000-0E00-0000AB020000}"/>
            </a:ext>
          </a:extLst>
        </xdr:cNvPr>
        <xdr:cNvSpPr txBox="1"/>
      </xdr:nvSpPr>
      <xdr:spPr>
        <a:xfrm>
          <a:off x="12675244" y="1723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684" name="n_3aveValue【公民館】&#10;有形固定資産減価償却率">
          <a:extLst>
            <a:ext uri="{FF2B5EF4-FFF2-40B4-BE49-F238E27FC236}">
              <a16:creationId xmlns:a16="http://schemas.microsoft.com/office/drawing/2014/main" id="{00000000-0008-0000-0E00-0000AC020000}"/>
            </a:ext>
          </a:extLst>
        </xdr:cNvPr>
        <xdr:cNvSpPr txBox="1"/>
      </xdr:nvSpPr>
      <xdr:spPr>
        <a:xfrm>
          <a:off x="11900544" y="1724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68090</xdr:rowOff>
    </xdr:from>
    <xdr:ext cx="405111" cy="259045"/>
    <xdr:sp macro="" textlink="">
      <xdr:nvSpPr>
        <xdr:cNvPr id="685" name="n_4aveValue【公民館】&#10;有形固定資産減価償却率">
          <a:extLst>
            <a:ext uri="{FF2B5EF4-FFF2-40B4-BE49-F238E27FC236}">
              <a16:creationId xmlns:a16="http://schemas.microsoft.com/office/drawing/2014/main" id="{00000000-0008-0000-0E00-0000AD020000}"/>
            </a:ext>
          </a:extLst>
        </xdr:cNvPr>
        <xdr:cNvSpPr txBox="1"/>
      </xdr:nvSpPr>
      <xdr:spPr>
        <a:xfrm>
          <a:off x="11102984" y="1716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54119</xdr:rowOff>
    </xdr:from>
    <xdr:ext cx="405111" cy="259045"/>
    <xdr:sp macro="" textlink="">
      <xdr:nvSpPr>
        <xdr:cNvPr id="686" name="n_1mainValue【公民館】&#10;有形固定資産減価償却率">
          <a:extLst>
            <a:ext uri="{FF2B5EF4-FFF2-40B4-BE49-F238E27FC236}">
              <a16:creationId xmlns:a16="http://schemas.microsoft.com/office/drawing/2014/main" id="{00000000-0008-0000-0E00-0000AE020000}"/>
            </a:ext>
          </a:extLst>
        </xdr:cNvPr>
        <xdr:cNvSpPr txBox="1"/>
      </xdr:nvSpPr>
      <xdr:spPr>
        <a:xfrm>
          <a:off x="13437244" y="1765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17542</xdr:rowOff>
    </xdr:from>
    <xdr:ext cx="405111" cy="259045"/>
    <xdr:sp macro="" textlink="">
      <xdr:nvSpPr>
        <xdr:cNvPr id="687" name="n_2mainValue【公民館】&#10;有形固定資産減価償却率">
          <a:extLst>
            <a:ext uri="{FF2B5EF4-FFF2-40B4-BE49-F238E27FC236}">
              <a16:creationId xmlns:a16="http://schemas.microsoft.com/office/drawing/2014/main" id="{00000000-0008-0000-0E00-0000AF020000}"/>
            </a:ext>
          </a:extLst>
        </xdr:cNvPr>
        <xdr:cNvSpPr txBox="1"/>
      </xdr:nvSpPr>
      <xdr:spPr>
        <a:xfrm>
          <a:off x="12675244" y="17619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154703</xdr:rowOff>
    </xdr:from>
    <xdr:ext cx="405111" cy="259045"/>
    <xdr:sp macro="" textlink="">
      <xdr:nvSpPr>
        <xdr:cNvPr id="688" name="n_3mainValue【公民館】&#10;有形固定資産減価償却率">
          <a:extLst>
            <a:ext uri="{FF2B5EF4-FFF2-40B4-BE49-F238E27FC236}">
              <a16:creationId xmlns:a16="http://schemas.microsoft.com/office/drawing/2014/main" id="{00000000-0008-0000-0E00-0000B0020000}"/>
            </a:ext>
          </a:extLst>
        </xdr:cNvPr>
        <xdr:cNvSpPr txBox="1"/>
      </xdr:nvSpPr>
      <xdr:spPr>
        <a:xfrm>
          <a:off x="11900544" y="1758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147845</xdr:rowOff>
    </xdr:from>
    <xdr:ext cx="405111" cy="259045"/>
    <xdr:sp macro="" textlink="">
      <xdr:nvSpPr>
        <xdr:cNvPr id="689" name="n_4mainValue【公民館】&#10;有形固定資産減価償却率">
          <a:extLst>
            <a:ext uri="{FF2B5EF4-FFF2-40B4-BE49-F238E27FC236}">
              <a16:creationId xmlns:a16="http://schemas.microsoft.com/office/drawing/2014/main" id="{00000000-0008-0000-0E00-0000B1020000}"/>
            </a:ext>
          </a:extLst>
        </xdr:cNvPr>
        <xdr:cNvSpPr txBox="1"/>
      </xdr:nvSpPr>
      <xdr:spPr>
        <a:xfrm>
          <a:off x="11102984" y="1758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0" name="【公民館】&#10;一人当たり面積グラフ枠">
          <a:extLst>
            <a:ext uri="{FF2B5EF4-FFF2-40B4-BE49-F238E27FC236}">
              <a16:creationId xmlns:a16="http://schemas.microsoft.com/office/drawing/2014/main" id="{00000000-0008-0000-0E00-0000C6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flipV="1">
          <a:off x="19509104" y="16895063"/>
          <a:ext cx="0" cy="1229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712" name="【公民館】&#10;一人当たり面積最小値テキスト">
          <a:extLst>
            <a:ext uri="{FF2B5EF4-FFF2-40B4-BE49-F238E27FC236}">
              <a16:creationId xmlns:a16="http://schemas.microsoft.com/office/drawing/2014/main" id="{00000000-0008-0000-0E00-0000C8020000}"/>
            </a:ext>
          </a:extLst>
        </xdr:cNvPr>
        <xdr:cNvSpPr txBox="1"/>
      </xdr:nvSpPr>
      <xdr:spPr>
        <a:xfrm>
          <a:off x="1954784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a:off x="19443700" y="181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714" name="【公民館】&#10;一人当たり面積最大値テキスト">
          <a:extLst>
            <a:ext uri="{FF2B5EF4-FFF2-40B4-BE49-F238E27FC236}">
              <a16:creationId xmlns:a16="http://schemas.microsoft.com/office/drawing/2014/main" id="{00000000-0008-0000-0E00-0000CA020000}"/>
            </a:ext>
          </a:extLst>
        </xdr:cNvPr>
        <xdr:cNvSpPr txBox="1"/>
      </xdr:nvSpPr>
      <xdr:spPr>
        <a:xfrm>
          <a:off x="19547840" y="16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19443700" y="16895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716" name="【公民館】&#10;一人当たり面積平均値テキスト">
          <a:extLst>
            <a:ext uri="{FF2B5EF4-FFF2-40B4-BE49-F238E27FC236}">
              <a16:creationId xmlns:a16="http://schemas.microsoft.com/office/drawing/2014/main" id="{00000000-0008-0000-0E00-0000CC020000}"/>
            </a:ext>
          </a:extLst>
        </xdr:cNvPr>
        <xdr:cNvSpPr txBox="1"/>
      </xdr:nvSpPr>
      <xdr:spPr>
        <a:xfrm>
          <a:off x="19547840" y="17555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19458940" y="17700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718" name="フローチャート: 判断 717">
          <a:extLst>
            <a:ext uri="{FF2B5EF4-FFF2-40B4-BE49-F238E27FC236}">
              <a16:creationId xmlns:a16="http://schemas.microsoft.com/office/drawing/2014/main" id="{00000000-0008-0000-0E00-0000CE020000}"/>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19" name="フローチャート: 判断 718">
          <a:extLst>
            <a:ext uri="{FF2B5EF4-FFF2-40B4-BE49-F238E27FC236}">
              <a16:creationId xmlns:a16="http://schemas.microsoft.com/office/drawing/2014/main" id="{00000000-0008-0000-0E00-0000CF020000}"/>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1716278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16388080" y="17735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00000000-0008-0000-0E00-0000D3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19458940" y="1789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106697</xdr:rowOff>
    </xdr:from>
    <xdr:ext cx="469744" cy="259045"/>
    <xdr:sp macro="" textlink="">
      <xdr:nvSpPr>
        <xdr:cNvPr id="728" name="【公民館】&#10;一人当たり面積該当値テキスト">
          <a:extLst>
            <a:ext uri="{FF2B5EF4-FFF2-40B4-BE49-F238E27FC236}">
              <a16:creationId xmlns:a16="http://schemas.microsoft.com/office/drawing/2014/main" id="{00000000-0008-0000-0E00-0000D8020000}"/>
            </a:ext>
          </a:extLst>
        </xdr:cNvPr>
        <xdr:cNvSpPr txBox="1"/>
      </xdr:nvSpPr>
      <xdr:spPr>
        <a:xfrm>
          <a:off x="19547840" y="1787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130556</xdr:rowOff>
    </xdr:from>
    <xdr:to>
      <xdr:col>112</xdr:col>
      <xdr:colOff>38100</xdr:colOff>
      <xdr:row>107</xdr:row>
      <xdr:rowOff>60706</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8735040" y="179003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9906</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flipV="1">
          <a:off x="18778220" y="17945100"/>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130556</xdr:rowOff>
    </xdr:from>
    <xdr:to>
      <xdr:col>107</xdr:col>
      <xdr:colOff>101600</xdr:colOff>
      <xdr:row>107</xdr:row>
      <xdr:rowOff>60706</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17937480" y="17900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9906</xdr:rowOff>
    </xdr:from>
    <xdr:to>
      <xdr:col>111</xdr:col>
      <xdr:colOff>177800</xdr:colOff>
      <xdr:row>107</xdr:row>
      <xdr:rowOff>9906</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7988280" y="1794738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130556</xdr:rowOff>
    </xdr:from>
    <xdr:to>
      <xdr:col>102</xdr:col>
      <xdr:colOff>165100</xdr:colOff>
      <xdr:row>107</xdr:row>
      <xdr:rowOff>60706</xdr:rowOff>
    </xdr:to>
    <xdr:sp macro="" textlink="">
      <xdr:nvSpPr>
        <xdr:cNvPr id="733" name="楕円 732">
          <a:extLst>
            <a:ext uri="{FF2B5EF4-FFF2-40B4-BE49-F238E27FC236}">
              <a16:creationId xmlns:a16="http://schemas.microsoft.com/office/drawing/2014/main" id="{00000000-0008-0000-0E00-0000DD020000}"/>
            </a:ext>
          </a:extLst>
        </xdr:cNvPr>
        <xdr:cNvSpPr/>
      </xdr:nvSpPr>
      <xdr:spPr>
        <a:xfrm>
          <a:off x="17162780" y="17900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9906</xdr:rowOff>
    </xdr:from>
    <xdr:to>
      <xdr:col>107</xdr:col>
      <xdr:colOff>50800</xdr:colOff>
      <xdr:row>107</xdr:row>
      <xdr:rowOff>9906</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7213580" y="1794738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132842</xdr:rowOff>
    </xdr:from>
    <xdr:to>
      <xdr:col>98</xdr:col>
      <xdr:colOff>38100</xdr:colOff>
      <xdr:row>107</xdr:row>
      <xdr:rowOff>62992</xdr:rowOff>
    </xdr:to>
    <xdr:sp macro="" textlink="">
      <xdr:nvSpPr>
        <xdr:cNvPr id="735" name="楕円 734">
          <a:extLst>
            <a:ext uri="{FF2B5EF4-FFF2-40B4-BE49-F238E27FC236}">
              <a16:creationId xmlns:a16="http://schemas.microsoft.com/office/drawing/2014/main" id="{00000000-0008-0000-0E00-0000DF020000}"/>
            </a:ext>
          </a:extLst>
        </xdr:cNvPr>
        <xdr:cNvSpPr/>
      </xdr:nvSpPr>
      <xdr:spPr>
        <a:xfrm>
          <a:off x="16388080" y="179026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9906</xdr:rowOff>
    </xdr:from>
    <xdr:to>
      <xdr:col>102</xdr:col>
      <xdr:colOff>114300</xdr:colOff>
      <xdr:row>107</xdr:row>
      <xdr:rowOff>12192</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flipV="1">
          <a:off x="16431260" y="17947386"/>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737" name="n_1aveValue【公民館】&#10;一人当たり面積">
          <a:extLst>
            <a:ext uri="{FF2B5EF4-FFF2-40B4-BE49-F238E27FC236}">
              <a16:creationId xmlns:a16="http://schemas.microsoft.com/office/drawing/2014/main" id="{00000000-0008-0000-0E00-0000E1020000}"/>
            </a:ext>
          </a:extLst>
        </xdr:cNvPr>
        <xdr:cNvSpPr txBox="1"/>
      </xdr:nvSpPr>
      <xdr:spPr>
        <a:xfrm>
          <a:off x="18561127" y="1749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38" name="n_2aveValue【公民館】&#10;一人当たり面積">
          <a:extLst>
            <a:ext uri="{FF2B5EF4-FFF2-40B4-BE49-F238E27FC236}">
              <a16:creationId xmlns:a16="http://schemas.microsoft.com/office/drawing/2014/main" id="{00000000-0008-0000-0E00-0000E2020000}"/>
            </a:ext>
          </a:extLst>
        </xdr:cNvPr>
        <xdr:cNvSpPr txBox="1"/>
      </xdr:nvSpPr>
      <xdr:spPr>
        <a:xfrm>
          <a:off x="17776267" y="174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739" name="n_3aveValue【公民館】&#10;一人当たり面積">
          <a:extLst>
            <a:ext uri="{FF2B5EF4-FFF2-40B4-BE49-F238E27FC236}">
              <a16:creationId xmlns:a16="http://schemas.microsoft.com/office/drawing/2014/main" id="{00000000-0008-0000-0E00-0000E3020000}"/>
            </a:ext>
          </a:extLst>
        </xdr:cNvPr>
        <xdr:cNvSpPr txBox="1"/>
      </xdr:nvSpPr>
      <xdr:spPr>
        <a:xfrm>
          <a:off x="17001567" y="1750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740" name="n_4aveValue【公民館】&#10;一人当たり面積">
          <a:extLst>
            <a:ext uri="{FF2B5EF4-FFF2-40B4-BE49-F238E27FC236}">
              <a16:creationId xmlns:a16="http://schemas.microsoft.com/office/drawing/2014/main" id="{00000000-0008-0000-0E00-0000E4020000}"/>
            </a:ext>
          </a:extLst>
        </xdr:cNvPr>
        <xdr:cNvSpPr txBox="1"/>
      </xdr:nvSpPr>
      <xdr:spPr>
        <a:xfrm>
          <a:off x="16226867" y="1751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51833</xdr:rowOff>
    </xdr:from>
    <xdr:ext cx="469744" cy="259045"/>
    <xdr:sp macro="" textlink="">
      <xdr:nvSpPr>
        <xdr:cNvPr id="741" name="n_1mainValue【公民館】&#10;一人当たり面積">
          <a:extLst>
            <a:ext uri="{FF2B5EF4-FFF2-40B4-BE49-F238E27FC236}">
              <a16:creationId xmlns:a16="http://schemas.microsoft.com/office/drawing/2014/main" id="{00000000-0008-0000-0E00-0000E5020000}"/>
            </a:ext>
          </a:extLst>
        </xdr:cNvPr>
        <xdr:cNvSpPr txBox="1"/>
      </xdr:nvSpPr>
      <xdr:spPr>
        <a:xfrm>
          <a:off x="18561127" y="1798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51833</xdr:rowOff>
    </xdr:from>
    <xdr:ext cx="469744" cy="259045"/>
    <xdr:sp macro="" textlink="">
      <xdr:nvSpPr>
        <xdr:cNvPr id="742" name="n_2mainValue【公民館】&#10;一人当たり面積">
          <a:extLst>
            <a:ext uri="{FF2B5EF4-FFF2-40B4-BE49-F238E27FC236}">
              <a16:creationId xmlns:a16="http://schemas.microsoft.com/office/drawing/2014/main" id="{00000000-0008-0000-0E00-0000E6020000}"/>
            </a:ext>
          </a:extLst>
        </xdr:cNvPr>
        <xdr:cNvSpPr txBox="1"/>
      </xdr:nvSpPr>
      <xdr:spPr>
        <a:xfrm>
          <a:off x="17776267" y="1798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51833</xdr:rowOff>
    </xdr:from>
    <xdr:ext cx="469744" cy="259045"/>
    <xdr:sp macro="" textlink="">
      <xdr:nvSpPr>
        <xdr:cNvPr id="743" name="n_3mainValue【公民館】&#10;一人当たり面積">
          <a:extLst>
            <a:ext uri="{FF2B5EF4-FFF2-40B4-BE49-F238E27FC236}">
              <a16:creationId xmlns:a16="http://schemas.microsoft.com/office/drawing/2014/main" id="{00000000-0008-0000-0E00-0000E7020000}"/>
            </a:ext>
          </a:extLst>
        </xdr:cNvPr>
        <xdr:cNvSpPr txBox="1"/>
      </xdr:nvSpPr>
      <xdr:spPr>
        <a:xfrm>
          <a:off x="17001567" y="1798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54119</xdr:rowOff>
    </xdr:from>
    <xdr:ext cx="469744" cy="259045"/>
    <xdr:sp macro="" textlink="">
      <xdr:nvSpPr>
        <xdr:cNvPr id="744" name="n_4mainValue【公民館】&#10;一人当たり面積">
          <a:extLst>
            <a:ext uri="{FF2B5EF4-FFF2-40B4-BE49-F238E27FC236}">
              <a16:creationId xmlns:a16="http://schemas.microsoft.com/office/drawing/2014/main" id="{00000000-0008-0000-0E00-0000E8020000}"/>
            </a:ext>
          </a:extLst>
        </xdr:cNvPr>
        <xdr:cNvSpPr txBox="1"/>
      </xdr:nvSpPr>
      <xdr:spPr>
        <a:xfrm>
          <a:off x="16226867" y="17991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橋りょう・トンネル」については、橋梁長寿命化計画に基づき、計画的に橋りょうの点検・更新を行っていることで類似団体平均値より低い数値を維持できているが、増加傾向ではあるため今後も適正に管理をしていく必要がある。「認定こども園・幼稚園・保育所」については個別施設計画に基づき、</a:t>
          </a:r>
          <a:r>
            <a:rPr kumimoji="1" lang="ja-JP" altLang="en-US" sz="1100">
              <a:solidFill>
                <a:schemeClr val="tx1"/>
              </a:solidFill>
              <a:effectLst/>
              <a:latin typeface="+mn-lt"/>
              <a:ea typeface="+mn-ea"/>
              <a:cs typeface="+mn-cs"/>
            </a:rPr>
            <a:t>長寿命化改良工事が行われる予定であるため、今後も数値の維持又は減少が見込まれる。</a:t>
          </a:r>
          <a:r>
            <a:rPr kumimoji="1" lang="ja-JP" altLang="ja-JP" sz="1100">
              <a:solidFill>
                <a:schemeClr val="tx1"/>
              </a:solidFill>
              <a:effectLst/>
              <a:latin typeface="+mn-lt"/>
              <a:ea typeface="+mn-ea"/>
              <a:cs typeface="+mn-cs"/>
            </a:rPr>
            <a:t>「学校施設」の有形固定資産減価償却率は、</a:t>
          </a:r>
          <a:r>
            <a:rPr kumimoji="1" lang="ja-JP" altLang="en-US" sz="1100">
              <a:solidFill>
                <a:schemeClr val="tx1"/>
              </a:solidFill>
              <a:effectLst/>
              <a:latin typeface="+mn-lt"/>
              <a:ea typeface="+mn-ea"/>
              <a:cs typeface="+mn-cs"/>
            </a:rPr>
            <a:t>長寿命化の大規模改良工事が完了したが、他施設の減価償却により増加した</a:t>
          </a:r>
          <a:r>
            <a:rPr kumimoji="1" lang="ja-JP" altLang="ja-JP" sz="1100">
              <a:solidFill>
                <a:schemeClr val="tx1"/>
              </a:solidFill>
              <a:effectLst/>
              <a:latin typeface="+mn-lt"/>
              <a:ea typeface="+mn-ea"/>
              <a:cs typeface="+mn-cs"/>
            </a:rPr>
            <a:t>。また、「公民館」については、老朽化した十四山公民館の廃止を予定しているため、数値の減少が見込まれる。ただし、「道路」は改良工事・修繕工事を行っているものの、本市は南北に広い土地を有しており、県平均・全国平均の一人当たり延長と比較しても整備・更新を行わないといけない総事業量が大きいことがわかることから、今後も数値の改善を見込むことは難しいと考えられるが、令和５年度に弥富市道路舗装長寿命化修繕計画を策定しており、今後はそれに基づき点検・更新を行っていくことで数値の改善を図る。</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愛知県弥富市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43,534
40,747
49.26
18,638,321
17,824,666
790,164
11,706,191
15,102,899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95.4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086225" y="5636078"/>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124960" y="712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020820" y="7118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124960" y="5415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020820" y="56360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124960" y="6200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03606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312160" y="6321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514600" y="6371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7399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965200" y="6283597"/>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36830</xdr:rowOff>
    </xdr:from>
    <xdr:to>
      <xdr:col>24</xdr:col>
      <xdr:colOff>114300</xdr:colOff>
      <xdr:row>40</xdr:row>
      <xdr:rowOff>138430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03606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15257</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124960"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4173</xdr:rowOff>
    </xdr:from>
    <xdr:to>
      <xdr:col>20</xdr:col>
      <xdr:colOff>38100</xdr:colOff>
      <xdr:row>40</xdr:row>
      <xdr:rowOff>105773</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312160" y="67097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54973</xdr:rowOff>
    </xdr:from>
    <xdr:to>
      <xdr:col>24</xdr:col>
      <xdr:colOff>63500</xdr:colOff>
      <xdr:row>40</xdr:row>
      <xdr:rowOff>87630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355340" y="6760573"/>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144599</xdr:rowOff>
    </xdr:from>
    <xdr:to>
      <xdr:col>15</xdr:col>
      <xdr:colOff>101600</xdr:colOff>
      <xdr:row>40</xdr:row>
      <xdr:rowOff>74749</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514600" y="66825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23949</xdr:rowOff>
    </xdr:from>
    <xdr:to>
      <xdr:col>19</xdr:col>
      <xdr:colOff>177800</xdr:colOff>
      <xdr:row>40</xdr:row>
      <xdr:rowOff>54973</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565400" y="6729549"/>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113574</xdr:rowOff>
    </xdr:from>
    <xdr:to>
      <xdr:col>10</xdr:col>
      <xdr:colOff>165100</xdr:colOff>
      <xdr:row>40</xdr:row>
      <xdr:rowOff>43724</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739900" y="66515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164374</xdr:rowOff>
    </xdr:from>
    <xdr:to>
      <xdr:col>15</xdr:col>
      <xdr:colOff>50800</xdr:colOff>
      <xdr:row>40</xdr:row>
      <xdr:rowOff>23949</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790700" y="6702334"/>
          <a:ext cx="77470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80917</xdr:rowOff>
    </xdr:from>
    <xdr:to>
      <xdr:col>6</xdr:col>
      <xdr:colOff>38100</xdr:colOff>
      <xdr:row>40</xdr:row>
      <xdr:rowOff>11067</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965200" y="66188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131717</xdr:rowOff>
    </xdr:from>
    <xdr:to>
      <xdr:col>10</xdr:col>
      <xdr:colOff>114300</xdr:colOff>
      <xdr:row>39</xdr:row>
      <xdr:rowOff>164374</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008380" y="6669677"/>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170564" y="610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38570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61100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83630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96900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170564" y="6802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65876</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385704" y="6771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34851</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611004" y="674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2194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836304" y="6707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9219565" y="5737860"/>
          <a:ext cx="0" cy="1301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9258300" y="704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9154160" y="7039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92583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9154160" y="573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9258300" y="638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9192260" y="65317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8445500" y="652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670800" y="65497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873240" y="656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0985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907</xdr:rowOff>
    </xdr:from>
    <xdr:to>
      <xdr:col>55</xdr:col>
      <xdr:colOff>50800</xdr:colOff>
      <xdr:row>39</xdr:row>
      <xdr:rowOff>102507</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192260" y="65388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150784</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9258300" y="652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907</xdr:rowOff>
    </xdr:from>
    <xdr:to>
      <xdr:col>50</xdr:col>
      <xdr:colOff>165100</xdr:colOff>
      <xdr:row>39</xdr:row>
      <xdr:rowOff>102507</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445500" y="65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51707</xdr:rowOff>
    </xdr:from>
    <xdr:to>
      <xdr:col>55</xdr:col>
      <xdr:colOff>0</xdr:colOff>
      <xdr:row>39</xdr:row>
      <xdr:rowOff>51707</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496300" y="658966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907</xdr:rowOff>
    </xdr:from>
    <xdr:to>
      <xdr:col>46</xdr:col>
      <xdr:colOff>38100</xdr:colOff>
      <xdr:row>39</xdr:row>
      <xdr:rowOff>102507</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670800" y="65388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51707</xdr:rowOff>
    </xdr:from>
    <xdr:to>
      <xdr:col>50</xdr:col>
      <xdr:colOff>114300</xdr:colOff>
      <xdr:row>39</xdr:row>
      <xdr:rowOff>51707</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7713980" y="658966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11793</xdr:rowOff>
    </xdr:from>
    <xdr:to>
      <xdr:col>41</xdr:col>
      <xdr:colOff>101600</xdr:colOff>
      <xdr:row>39</xdr:row>
      <xdr:rowOff>113393</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873240" y="654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51707</xdr:rowOff>
    </xdr:from>
    <xdr:to>
      <xdr:col>45</xdr:col>
      <xdr:colOff>177800</xdr:colOff>
      <xdr:row>39</xdr:row>
      <xdr:rowOff>62593</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6924040" y="6589667"/>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11793</xdr:rowOff>
    </xdr:from>
    <xdr:to>
      <xdr:col>36</xdr:col>
      <xdr:colOff>165100</xdr:colOff>
      <xdr:row>39</xdr:row>
      <xdr:rowOff>113393</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098540" y="654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62593</xdr:rowOff>
    </xdr:from>
    <xdr:to>
      <xdr:col>41</xdr:col>
      <xdr:colOff>50800</xdr:colOff>
      <xdr:row>39</xdr:row>
      <xdr:rowOff>62593</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a:off x="6149340" y="660055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macro="" textlink="">
      <xdr:nvSpPr>
        <xdr:cNvPr id="143" name="n_1aveValue【図書館】&#10;一人当たり面積">
          <a:extLst>
            <a:ext uri="{FF2B5EF4-FFF2-40B4-BE49-F238E27FC236}">
              <a16:creationId xmlns:a16="http://schemas.microsoft.com/office/drawing/2014/main" id="{00000000-0008-0000-0F00-00008F000000}"/>
            </a:ext>
          </a:extLst>
        </xdr:cNvPr>
        <xdr:cNvSpPr txBox="1"/>
      </xdr:nvSpPr>
      <xdr:spPr>
        <a:xfrm>
          <a:off x="8271587" y="629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00000000-0008-0000-0F00-000090000000}"/>
            </a:ext>
          </a:extLst>
        </xdr:cNvPr>
        <xdr:cNvSpPr txBox="1"/>
      </xdr:nvSpPr>
      <xdr:spPr>
        <a:xfrm>
          <a:off x="7509587" y="664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a:extLst>
            <a:ext uri="{FF2B5EF4-FFF2-40B4-BE49-F238E27FC236}">
              <a16:creationId xmlns:a16="http://schemas.microsoft.com/office/drawing/2014/main" id="{00000000-0008-0000-0F00-000091000000}"/>
            </a:ext>
          </a:extLst>
        </xdr:cNvPr>
        <xdr:cNvSpPr txBox="1"/>
      </xdr:nvSpPr>
      <xdr:spPr>
        <a:xfrm>
          <a:off x="6712027" y="665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6" name="n_4aveValue【図書館】&#10;一人当たり面積">
          <a:extLst>
            <a:ext uri="{FF2B5EF4-FFF2-40B4-BE49-F238E27FC236}">
              <a16:creationId xmlns:a16="http://schemas.microsoft.com/office/drawing/2014/main" id="{00000000-0008-0000-0F00-000092000000}"/>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93634</xdr:rowOff>
    </xdr:from>
    <xdr:ext cx="469744" cy="259045"/>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8271587" y="663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119034</xdr:rowOff>
    </xdr:from>
    <xdr:ext cx="469744" cy="259045"/>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7509587" y="632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129920</xdr:rowOff>
    </xdr:from>
    <xdr:ext cx="469744" cy="259045"/>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6712027" y="633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104520</xdr:rowOff>
    </xdr:from>
    <xdr:ext cx="469744" cy="259045"/>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5937327" y="664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086225" y="934402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124960" y="912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020820" y="934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124960" y="10034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036060" y="1017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5146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7399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965200" y="10114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xdr:rowOff>
    </xdr:from>
    <xdr:to>
      <xdr:col>24</xdr:col>
      <xdr:colOff>114300</xdr:colOff>
      <xdr:row>61</xdr:row>
      <xdr:rowOff>102235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03606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150512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124960" y="1020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53975</xdr:rowOff>
    </xdr:from>
    <xdr:to>
      <xdr:col>20</xdr:col>
      <xdr:colOff>38100</xdr:colOff>
      <xdr:row>61</xdr:row>
      <xdr:rowOff>155575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312160" y="102800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51435</xdr:rowOff>
    </xdr:from>
    <xdr:to>
      <xdr:col>24</xdr:col>
      <xdr:colOff>63500</xdr:colOff>
      <xdr:row>61</xdr:row>
      <xdr:rowOff>104775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flipV="1">
          <a:off x="3355340" y="10277475"/>
          <a:ext cx="7315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17780</xdr:rowOff>
    </xdr:from>
    <xdr:to>
      <xdr:col>15</xdr:col>
      <xdr:colOff>101600</xdr:colOff>
      <xdr:row>61</xdr:row>
      <xdr:rowOff>119380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5146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68580</xdr:rowOff>
    </xdr:from>
    <xdr:to>
      <xdr:col>19</xdr:col>
      <xdr:colOff>177800</xdr:colOff>
      <xdr:row>61</xdr:row>
      <xdr:rowOff>104775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565400" y="1029462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153035</xdr:rowOff>
    </xdr:from>
    <xdr:to>
      <xdr:col>10</xdr:col>
      <xdr:colOff>165100</xdr:colOff>
      <xdr:row>61</xdr:row>
      <xdr:rowOff>83185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739900" y="10211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32385</xdr:rowOff>
    </xdr:from>
    <xdr:to>
      <xdr:col>15</xdr:col>
      <xdr:colOff>50800</xdr:colOff>
      <xdr:row>61</xdr:row>
      <xdr:rowOff>68580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790700" y="1025842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141605</xdr:rowOff>
    </xdr:from>
    <xdr:to>
      <xdr:col>6</xdr:col>
      <xdr:colOff>38100</xdr:colOff>
      <xdr:row>61</xdr:row>
      <xdr:rowOff>71755</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965200" y="102000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20955</xdr:rowOff>
    </xdr:from>
    <xdr:to>
      <xdr:col>10</xdr:col>
      <xdr:colOff>114300</xdr:colOff>
      <xdr:row>61</xdr:row>
      <xdr:rowOff>32385</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008380" y="10246995"/>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17056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38570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61100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146702</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17056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110507</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38570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74312</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611004" y="103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62882</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836304"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F00-0000E7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9219565" y="9254490"/>
          <a:ext cx="0"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00000000-0008-0000-0F00-0000E9000000}"/>
            </a:ext>
          </a:extLst>
        </xdr:cNvPr>
        <xdr:cNvSpPr txBox="1"/>
      </xdr:nvSpPr>
      <xdr:spPr>
        <a:xfrm>
          <a:off x="9258300" y="1076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154160" y="1076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00000000-0008-0000-0F00-0000EB000000}"/>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00000000-0008-0000-0F00-0000ED000000}"/>
            </a:ext>
          </a:extLst>
        </xdr:cNvPr>
        <xdr:cNvSpPr txBox="1"/>
      </xdr:nvSpPr>
      <xdr:spPr>
        <a:xfrm>
          <a:off x="9258300" y="1038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192260" y="104038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445500" y="1040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670800" y="10412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68732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098540" y="10383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151130</xdr:rowOff>
    </xdr:from>
    <xdr:to>
      <xdr:col>55</xdr:col>
      <xdr:colOff>50800</xdr:colOff>
      <xdr:row>62</xdr:row>
      <xdr:rowOff>81280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192260" y="103771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2557</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F00-0000F9000000}"/>
            </a:ext>
          </a:extLst>
        </xdr:cNvPr>
        <xdr:cNvSpPr txBox="1"/>
      </xdr:nvSpPr>
      <xdr:spPr>
        <a:xfrm>
          <a:off x="9258300"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152400</xdr:rowOff>
    </xdr:from>
    <xdr:to>
      <xdr:col>50</xdr:col>
      <xdr:colOff>165100</xdr:colOff>
      <xdr:row>62</xdr:row>
      <xdr:rowOff>82550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445500" y="10378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30480</xdr:rowOff>
    </xdr:from>
    <xdr:to>
      <xdr:col>55</xdr:col>
      <xdr:colOff>0</xdr:colOff>
      <xdr:row>62</xdr:row>
      <xdr:rowOff>31750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8496300" y="10424160"/>
          <a:ext cx="7239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670800" y="10379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31750</xdr:rowOff>
    </xdr:from>
    <xdr:to>
      <xdr:col>50</xdr:col>
      <xdr:colOff>114300</xdr:colOff>
      <xdr:row>62</xdr:row>
      <xdr:rowOff>33020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713980" y="10425430"/>
          <a:ext cx="7823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156210</xdr:rowOff>
    </xdr:from>
    <xdr:to>
      <xdr:col>41</xdr:col>
      <xdr:colOff>101600</xdr:colOff>
      <xdr:row>62</xdr:row>
      <xdr:rowOff>86360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873240" y="10382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33020</xdr:rowOff>
    </xdr:from>
    <xdr:to>
      <xdr:col>45</xdr:col>
      <xdr:colOff>177800</xdr:colOff>
      <xdr:row>62</xdr:row>
      <xdr:rowOff>35560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24040" y="10426700"/>
          <a:ext cx="78994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123190</xdr:rowOff>
    </xdr:from>
    <xdr:to>
      <xdr:col>36</xdr:col>
      <xdr:colOff>165100</xdr:colOff>
      <xdr:row>62</xdr:row>
      <xdr:rowOff>53340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098540" y="10349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2540</xdr:rowOff>
    </xdr:from>
    <xdr:to>
      <xdr:col>41</xdr:col>
      <xdr:colOff>50800</xdr:colOff>
      <xdr:row>62</xdr:row>
      <xdr:rowOff>35560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a:off x="6149340" y="10396220"/>
          <a:ext cx="7747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00000000-0008-0000-0F00-000002010000}"/>
            </a:ext>
          </a:extLst>
        </xdr:cNvPr>
        <xdr:cNvSpPr txBox="1"/>
      </xdr:nvSpPr>
      <xdr:spPr>
        <a:xfrm>
          <a:off x="8271587" y="1050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00000000-0008-0000-0F00-000003010000}"/>
            </a:ext>
          </a:extLst>
        </xdr:cNvPr>
        <xdr:cNvSpPr txBox="1"/>
      </xdr:nvSpPr>
      <xdr:spPr>
        <a:xfrm>
          <a:off x="7509587" y="1050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00000000-0008-0000-0F00-000004010000}"/>
            </a:ext>
          </a:extLst>
        </xdr:cNvPr>
        <xdr:cNvSpPr txBox="1"/>
      </xdr:nvSpPr>
      <xdr:spPr>
        <a:xfrm>
          <a:off x="6712027" y="10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61" name="n_4aveValue【体育館・プール】&#10;一人当たり面積">
          <a:extLst>
            <a:ext uri="{FF2B5EF4-FFF2-40B4-BE49-F238E27FC236}">
              <a16:creationId xmlns:a16="http://schemas.microsoft.com/office/drawing/2014/main" id="{00000000-0008-0000-0F00-000005010000}"/>
            </a:ext>
          </a:extLst>
        </xdr:cNvPr>
        <xdr:cNvSpPr txBox="1"/>
      </xdr:nvSpPr>
      <xdr:spPr>
        <a:xfrm>
          <a:off x="59373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99077</xdr:rowOff>
    </xdr:from>
    <xdr:ext cx="469744" cy="259045"/>
    <xdr:sp macro="" textlink="">
      <xdr:nvSpPr>
        <xdr:cNvPr id="262" name="n_1mainValue【体育館・プール】&#10;一人当たり面積">
          <a:extLst>
            <a:ext uri="{FF2B5EF4-FFF2-40B4-BE49-F238E27FC236}">
              <a16:creationId xmlns:a16="http://schemas.microsoft.com/office/drawing/2014/main" id="{00000000-0008-0000-0F00-000006010000}"/>
            </a:ext>
          </a:extLst>
        </xdr:cNvPr>
        <xdr:cNvSpPr txBox="1"/>
      </xdr:nvSpPr>
      <xdr:spPr>
        <a:xfrm>
          <a:off x="8271587" y="1015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63" name="n_2mainValue【体育館・プール】&#10;一人当たり面積">
          <a:extLst>
            <a:ext uri="{FF2B5EF4-FFF2-40B4-BE49-F238E27FC236}">
              <a16:creationId xmlns:a16="http://schemas.microsoft.com/office/drawing/2014/main" id="{00000000-0008-0000-0F00-000007010000}"/>
            </a:ext>
          </a:extLst>
        </xdr:cNvPr>
        <xdr:cNvSpPr txBox="1"/>
      </xdr:nvSpPr>
      <xdr:spPr>
        <a:xfrm>
          <a:off x="7509587" y="1015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102887</xdr:rowOff>
    </xdr:from>
    <xdr:ext cx="469744" cy="259045"/>
    <xdr:sp macro="" textlink="">
      <xdr:nvSpPr>
        <xdr:cNvPr id="264" name="n_3mainValue【体育館・プール】&#10;一人当たり面積">
          <a:extLst>
            <a:ext uri="{FF2B5EF4-FFF2-40B4-BE49-F238E27FC236}">
              <a16:creationId xmlns:a16="http://schemas.microsoft.com/office/drawing/2014/main" id="{00000000-0008-0000-0F00-000008010000}"/>
            </a:ext>
          </a:extLst>
        </xdr:cNvPr>
        <xdr:cNvSpPr txBox="1"/>
      </xdr:nvSpPr>
      <xdr:spPr>
        <a:xfrm>
          <a:off x="6712027" y="1016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69867</xdr:rowOff>
    </xdr:from>
    <xdr:ext cx="469744" cy="259045"/>
    <xdr:sp macro="" textlink="">
      <xdr:nvSpPr>
        <xdr:cNvPr id="265" name="n_4mainValue【体育館・プール】&#10;一人当たり面積">
          <a:extLst>
            <a:ext uri="{FF2B5EF4-FFF2-40B4-BE49-F238E27FC236}">
              <a16:creationId xmlns:a16="http://schemas.microsoft.com/office/drawing/2014/main" id="{00000000-0008-0000-0F00-000009010000}"/>
            </a:ext>
          </a:extLst>
        </xdr:cNvPr>
        <xdr:cNvSpPr txBox="1"/>
      </xdr:nvSpPr>
      <xdr:spPr>
        <a:xfrm>
          <a:off x="5937327" y="1012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F00-00001F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086225" y="13148309"/>
          <a:ext cx="0" cy="127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0000000-0008-0000-0F00-000021010000}"/>
            </a:ext>
          </a:extLst>
        </xdr:cNvPr>
        <xdr:cNvSpPr txBox="1"/>
      </xdr:nvSpPr>
      <xdr:spPr>
        <a:xfrm>
          <a:off x="4124960" y="1442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02082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F00-000023010000}"/>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F00-000025010000}"/>
            </a:ext>
          </a:extLst>
        </xdr:cNvPr>
        <xdr:cNvSpPr txBox="1"/>
      </xdr:nvSpPr>
      <xdr:spPr>
        <a:xfrm>
          <a:off x="4124960" y="13633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036060" y="13655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312160" y="136004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514600" y="1357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739900" y="135425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35306</xdr:rowOff>
    </xdr:from>
    <xdr:to>
      <xdr:col>6</xdr:col>
      <xdr:colOff>38100</xdr:colOff>
      <xdr:row>80</xdr:row>
      <xdr:rowOff>136906</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965200" y="134465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135889</xdr:rowOff>
    </xdr:from>
    <xdr:to>
      <xdr:col>24</xdr:col>
      <xdr:colOff>114300</xdr:colOff>
      <xdr:row>80</xdr:row>
      <xdr:rowOff>66039</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036060" y="133794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158766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F00-000031010000}"/>
            </a:ext>
          </a:extLst>
        </xdr:cNvPr>
        <xdr:cNvSpPr txBox="1"/>
      </xdr:nvSpPr>
      <xdr:spPr>
        <a:xfrm>
          <a:off x="4124960" y="13234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1015</xdr:rowOff>
    </xdr:from>
    <xdr:to>
      <xdr:col>20</xdr:col>
      <xdr:colOff>38100</xdr:colOff>
      <xdr:row>80</xdr:row>
      <xdr:rowOff>102615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312160" y="134122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15239</xdr:rowOff>
    </xdr:from>
    <xdr:to>
      <xdr:col>24</xdr:col>
      <xdr:colOff>63500</xdr:colOff>
      <xdr:row>80</xdr:row>
      <xdr:rowOff>51815</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flipV="1">
          <a:off x="3355340" y="13426439"/>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119887</xdr:rowOff>
    </xdr:from>
    <xdr:to>
      <xdr:col>15</xdr:col>
      <xdr:colOff>101600</xdr:colOff>
      <xdr:row>80</xdr:row>
      <xdr:rowOff>50037</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514600" y="133634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170687</xdr:rowOff>
    </xdr:from>
    <xdr:to>
      <xdr:col>19</xdr:col>
      <xdr:colOff>177800</xdr:colOff>
      <xdr:row>80</xdr:row>
      <xdr:rowOff>51815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565400" y="13414247"/>
          <a:ext cx="78994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69596</xdr:rowOff>
    </xdr:from>
    <xdr:to>
      <xdr:col>10</xdr:col>
      <xdr:colOff>165100</xdr:colOff>
      <xdr:row>79</xdr:row>
      <xdr:rowOff>171196</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739900" y="1331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120396</xdr:rowOff>
    </xdr:from>
    <xdr:to>
      <xdr:col>15</xdr:col>
      <xdr:colOff>50800</xdr:colOff>
      <xdr:row>79</xdr:row>
      <xdr:rowOff>170687</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790700" y="13363956"/>
          <a:ext cx="7747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28448</xdr:rowOff>
    </xdr:from>
    <xdr:to>
      <xdr:col>6</xdr:col>
      <xdr:colOff>38100</xdr:colOff>
      <xdr:row>79</xdr:row>
      <xdr:rowOff>130048</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965200" y="132720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79248</xdr:rowOff>
    </xdr:from>
    <xdr:to>
      <xdr:col>10</xdr:col>
      <xdr:colOff>114300</xdr:colOff>
      <xdr:row>79</xdr:row>
      <xdr:rowOff>120396</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008380" y="13322808"/>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F00-00003A010000}"/>
            </a:ext>
          </a:extLst>
        </xdr:cNvPr>
        <xdr:cNvSpPr txBox="1"/>
      </xdr:nvSpPr>
      <xdr:spPr>
        <a:xfrm>
          <a:off x="3170564" y="13693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F00-00003B010000}"/>
            </a:ext>
          </a:extLst>
        </xdr:cNvPr>
        <xdr:cNvSpPr txBox="1"/>
      </xdr:nvSpPr>
      <xdr:spPr>
        <a:xfrm>
          <a:off x="2385704" y="1367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F00-00003C010000}"/>
            </a:ext>
          </a:extLst>
        </xdr:cNvPr>
        <xdr:cNvSpPr txBox="1"/>
      </xdr:nvSpPr>
      <xdr:spPr>
        <a:xfrm>
          <a:off x="1611004" y="1363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128033</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F00-00003D010000}"/>
            </a:ext>
          </a:extLst>
        </xdr:cNvPr>
        <xdr:cNvSpPr txBox="1"/>
      </xdr:nvSpPr>
      <xdr:spPr>
        <a:xfrm>
          <a:off x="836304" y="13539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119142</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F00-00003E010000}"/>
            </a:ext>
          </a:extLst>
        </xdr:cNvPr>
        <xdr:cNvSpPr txBox="1"/>
      </xdr:nvSpPr>
      <xdr:spPr>
        <a:xfrm>
          <a:off x="3170564" y="1319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66564</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F00-00003F010000}"/>
            </a:ext>
          </a:extLst>
        </xdr:cNvPr>
        <xdr:cNvSpPr txBox="1"/>
      </xdr:nvSpPr>
      <xdr:spPr>
        <a:xfrm>
          <a:off x="2385704" y="13142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16273</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F00-000040010000}"/>
            </a:ext>
          </a:extLst>
        </xdr:cNvPr>
        <xdr:cNvSpPr txBox="1"/>
      </xdr:nvSpPr>
      <xdr:spPr>
        <a:xfrm>
          <a:off x="1611004" y="1309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146575</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F00-000041010000}"/>
            </a:ext>
          </a:extLst>
        </xdr:cNvPr>
        <xdr:cNvSpPr txBox="1"/>
      </xdr:nvSpPr>
      <xdr:spPr>
        <a:xfrm>
          <a:off x="836304" y="1305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0000000-0008-0000-0F00-00005A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9219565" y="13061224"/>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00000000-0008-0000-0F00-00005C010000}"/>
            </a:ext>
          </a:extLst>
        </xdr:cNvPr>
        <xdr:cNvSpPr txBox="1"/>
      </xdr:nvSpPr>
      <xdr:spPr>
        <a:xfrm>
          <a:off x="9258300"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9154160" y="14561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00000000-0008-0000-0F00-00005E010000}"/>
            </a:ext>
          </a:extLst>
        </xdr:cNvPr>
        <xdr:cNvSpPr txBox="1"/>
      </xdr:nvSpPr>
      <xdr:spPr>
        <a:xfrm>
          <a:off x="9258300" y="1284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9154160" y="1306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2" name="【福祉施設】&#10;一人当たり面積平均値テキスト">
          <a:extLst>
            <a:ext uri="{FF2B5EF4-FFF2-40B4-BE49-F238E27FC236}">
              <a16:creationId xmlns:a16="http://schemas.microsoft.com/office/drawing/2014/main" id="{00000000-0008-0000-0F00-000060010000}"/>
            </a:ext>
          </a:extLst>
        </xdr:cNvPr>
        <xdr:cNvSpPr txBox="1"/>
      </xdr:nvSpPr>
      <xdr:spPr>
        <a:xfrm>
          <a:off x="9258300" y="14351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8445500" y="14377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7670800" y="143787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6873240" y="14380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120650</xdr:rowOff>
    </xdr:from>
    <xdr:to>
      <xdr:col>36</xdr:col>
      <xdr:colOff>165100</xdr:colOff>
      <xdr:row>86</xdr:row>
      <xdr:rowOff>50800</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098540" y="14370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56424</xdr:rowOff>
    </xdr:from>
    <xdr:to>
      <xdr:col>55</xdr:col>
      <xdr:colOff>50800</xdr:colOff>
      <xdr:row>85</xdr:row>
      <xdr:rowOff>158024</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9192260" y="143058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79301</xdr:rowOff>
    </xdr:from>
    <xdr:ext cx="469744" cy="259045"/>
    <xdr:sp macro="" textlink="">
      <xdr:nvSpPr>
        <xdr:cNvPr id="364" name="【福祉施設】&#10;一人当たり面積該当値テキスト">
          <a:extLst>
            <a:ext uri="{FF2B5EF4-FFF2-40B4-BE49-F238E27FC236}">
              <a16:creationId xmlns:a16="http://schemas.microsoft.com/office/drawing/2014/main" id="{00000000-0008-0000-0F00-00006C010000}"/>
            </a:ext>
          </a:extLst>
        </xdr:cNvPr>
        <xdr:cNvSpPr txBox="1"/>
      </xdr:nvSpPr>
      <xdr:spPr>
        <a:xfrm>
          <a:off x="9258300" y="1416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57513</xdr:rowOff>
    </xdr:from>
    <xdr:to>
      <xdr:col>50</xdr:col>
      <xdr:colOff>165100</xdr:colOff>
      <xdr:row>85</xdr:row>
      <xdr:rowOff>159113</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8445500" y="1430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107224</xdr:rowOff>
    </xdr:from>
    <xdr:to>
      <xdr:col>55</xdr:col>
      <xdr:colOff>0</xdr:colOff>
      <xdr:row>85</xdr:row>
      <xdr:rowOff>108313</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8496300" y="14356624"/>
          <a:ext cx="7239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58601</xdr:rowOff>
    </xdr:from>
    <xdr:to>
      <xdr:col>46</xdr:col>
      <xdr:colOff>38100</xdr:colOff>
      <xdr:row>85</xdr:row>
      <xdr:rowOff>160201</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7670800" y="143080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108313</xdr:rowOff>
    </xdr:from>
    <xdr:to>
      <xdr:col>50</xdr:col>
      <xdr:colOff>114300</xdr:colOff>
      <xdr:row>85</xdr:row>
      <xdr:rowOff>109401</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7713980" y="14357713"/>
          <a:ext cx="78232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59689</xdr:rowOff>
    </xdr:from>
    <xdr:to>
      <xdr:col>41</xdr:col>
      <xdr:colOff>101600</xdr:colOff>
      <xdr:row>85</xdr:row>
      <xdr:rowOff>161289</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687324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109401</xdr:rowOff>
    </xdr:from>
    <xdr:to>
      <xdr:col>45</xdr:col>
      <xdr:colOff>177800</xdr:colOff>
      <xdr:row>85</xdr:row>
      <xdr:rowOff>110489</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6924040" y="14358801"/>
          <a:ext cx="78994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098540" y="1431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110489</xdr:rowOff>
    </xdr:from>
    <xdr:to>
      <xdr:col>41</xdr:col>
      <xdr:colOff>50800</xdr:colOff>
      <xdr:row>85</xdr:row>
      <xdr:rowOff>111579</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flipV="1">
          <a:off x="6149340" y="14359889"/>
          <a:ext cx="7747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49547</xdr:rowOff>
    </xdr:from>
    <xdr:ext cx="469744" cy="259045"/>
    <xdr:sp macro="" textlink="">
      <xdr:nvSpPr>
        <xdr:cNvPr id="373" name="n_1aveValue【福祉施設】&#10;一人当たり面積">
          <a:extLst>
            <a:ext uri="{FF2B5EF4-FFF2-40B4-BE49-F238E27FC236}">
              <a16:creationId xmlns:a16="http://schemas.microsoft.com/office/drawing/2014/main" id="{00000000-0008-0000-0F00-000075010000}"/>
            </a:ext>
          </a:extLst>
        </xdr:cNvPr>
        <xdr:cNvSpPr txBox="1"/>
      </xdr:nvSpPr>
      <xdr:spPr>
        <a:xfrm>
          <a:off x="827158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50635</xdr:rowOff>
    </xdr:from>
    <xdr:ext cx="469744" cy="259045"/>
    <xdr:sp macro="" textlink="">
      <xdr:nvSpPr>
        <xdr:cNvPr id="374" name="n_2aveValue【福祉施設】&#10;一人当たり面積">
          <a:extLst>
            <a:ext uri="{FF2B5EF4-FFF2-40B4-BE49-F238E27FC236}">
              <a16:creationId xmlns:a16="http://schemas.microsoft.com/office/drawing/2014/main" id="{00000000-0008-0000-0F00-000076010000}"/>
            </a:ext>
          </a:extLst>
        </xdr:cNvPr>
        <xdr:cNvSpPr txBox="1"/>
      </xdr:nvSpPr>
      <xdr:spPr>
        <a:xfrm>
          <a:off x="7509587" y="1446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52813</xdr:rowOff>
    </xdr:from>
    <xdr:ext cx="469744" cy="259045"/>
    <xdr:sp macro="" textlink="">
      <xdr:nvSpPr>
        <xdr:cNvPr id="375" name="n_3aveValue【福祉施設】&#10;一人当たり面積">
          <a:extLst>
            <a:ext uri="{FF2B5EF4-FFF2-40B4-BE49-F238E27FC236}">
              <a16:creationId xmlns:a16="http://schemas.microsoft.com/office/drawing/2014/main" id="{00000000-0008-0000-0F00-000077010000}"/>
            </a:ext>
          </a:extLst>
        </xdr:cNvPr>
        <xdr:cNvSpPr txBox="1"/>
      </xdr:nvSpPr>
      <xdr:spPr>
        <a:xfrm>
          <a:off x="6712027" y="144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41927</xdr:rowOff>
    </xdr:from>
    <xdr:ext cx="469744" cy="259045"/>
    <xdr:sp macro="" textlink="">
      <xdr:nvSpPr>
        <xdr:cNvPr id="376" name="n_4aveValue【福祉施設】&#10;一人当たり面積">
          <a:extLst>
            <a:ext uri="{FF2B5EF4-FFF2-40B4-BE49-F238E27FC236}">
              <a16:creationId xmlns:a16="http://schemas.microsoft.com/office/drawing/2014/main" id="{00000000-0008-0000-0F00-000078010000}"/>
            </a:ext>
          </a:extLst>
        </xdr:cNvPr>
        <xdr:cNvSpPr txBox="1"/>
      </xdr:nvSpPr>
      <xdr:spPr>
        <a:xfrm>
          <a:off x="593732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4190</xdr:rowOff>
    </xdr:from>
    <xdr:ext cx="469744" cy="259045"/>
    <xdr:sp macro="" textlink="">
      <xdr:nvSpPr>
        <xdr:cNvPr id="377" name="n_1mainValue【福祉施設】&#10;一人当たり面積">
          <a:extLst>
            <a:ext uri="{FF2B5EF4-FFF2-40B4-BE49-F238E27FC236}">
              <a16:creationId xmlns:a16="http://schemas.microsoft.com/office/drawing/2014/main" id="{00000000-0008-0000-0F00-000079010000}"/>
            </a:ext>
          </a:extLst>
        </xdr:cNvPr>
        <xdr:cNvSpPr txBox="1"/>
      </xdr:nvSpPr>
      <xdr:spPr>
        <a:xfrm>
          <a:off x="827158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5278</xdr:rowOff>
    </xdr:from>
    <xdr:ext cx="469744" cy="259045"/>
    <xdr:sp macro="" textlink="">
      <xdr:nvSpPr>
        <xdr:cNvPr id="378" name="n_2mainValue【福祉施設】&#10;一人当たり面積">
          <a:extLst>
            <a:ext uri="{FF2B5EF4-FFF2-40B4-BE49-F238E27FC236}">
              <a16:creationId xmlns:a16="http://schemas.microsoft.com/office/drawing/2014/main" id="{00000000-0008-0000-0F00-00007A010000}"/>
            </a:ext>
          </a:extLst>
        </xdr:cNvPr>
        <xdr:cNvSpPr txBox="1"/>
      </xdr:nvSpPr>
      <xdr:spPr>
        <a:xfrm>
          <a:off x="7509587" y="1408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6366</xdr:rowOff>
    </xdr:from>
    <xdr:ext cx="469744" cy="259045"/>
    <xdr:sp macro="" textlink="">
      <xdr:nvSpPr>
        <xdr:cNvPr id="379" name="n_3mainValue【福祉施設】&#10;一人当たり面積">
          <a:extLst>
            <a:ext uri="{FF2B5EF4-FFF2-40B4-BE49-F238E27FC236}">
              <a16:creationId xmlns:a16="http://schemas.microsoft.com/office/drawing/2014/main" id="{00000000-0008-0000-0F00-00007B010000}"/>
            </a:ext>
          </a:extLst>
        </xdr:cNvPr>
        <xdr:cNvSpPr txBox="1"/>
      </xdr:nvSpPr>
      <xdr:spPr>
        <a:xfrm>
          <a:off x="6712027" y="1408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0" name="n_4mainValue【福祉施設】&#10;一人当たり面積">
          <a:extLst>
            <a:ext uri="{FF2B5EF4-FFF2-40B4-BE49-F238E27FC236}">
              <a16:creationId xmlns:a16="http://schemas.microsoft.com/office/drawing/2014/main" id="{00000000-0008-0000-0F00-00007C010000}"/>
            </a:ext>
          </a:extLst>
        </xdr:cNvPr>
        <xdr:cNvSpPr txBox="1"/>
      </xdr:nvSpPr>
      <xdr:spPr>
        <a:xfrm>
          <a:off x="5937327" y="1408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0000000-0008-0000-0F00-00009401000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flipV="1">
          <a:off x="4086225" y="16704946"/>
          <a:ext cx="0" cy="1552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00000000-0008-0000-0F00-000096010000}"/>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00000000-0008-0000-0F00-000098010000}"/>
            </a:ext>
          </a:extLst>
        </xdr:cNvPr>
        <xdr:cNvSpPr txBox="1"/>
      </xdr:nvSpPr>
      <xdr:spPr>
        <a:xfrm>
          <a:off x="4124960" y="1648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4020820" y="167049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0000000-0008-0000-0F00-00009A010000}"/>
            </a:ext>
          </a:extLst>
        </xdr:cNvPr>
        <xdr:cNvSpPr txBox="1"/>
      </xdr:nvSpPr>
      <xdr:spPr>
        <a:xfrm>
          <a:off x="4124960" y="17299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403606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3312160" y="174199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251460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1739900" y="17358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73025</xdr:rowOff>
    </xdr:from>
    <xdr:to>
      <xdr:col>6</xdr:col>
      <xdr:colOff>38100</xdr:colOff>
      <xdr:row>104</xdr:row>
      <xdr:rowOff>3175</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965200" y="17339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141605</xdr:rowOff>
    </xdr:from>
    <xdr:to>
      <xdr:col>24</xdr:col>
      <xdr:colOff>114300</xdr:colOff>
      <xdr:row>106</xdr:row>
      <xdr:rowOff>71755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4036060" y="17743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120032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00000000-0008-0000-0F00-0000A6010000}"/>
            </a:ext>
          </a:extLst>
        </xdr:cNvPr>
        <xdr:cNvSpPr txBox="1"/>
      </xdr:nvSpPr>
      <xdr:spPr>
        <a:xfrm>
          <a:off x="4124960" y="1772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118745</xdr:rowOff>
    </xdr:from>
    <xdr:to>
      <xdr:col>20</xdr:col>
      <xdr:colOff>38100</xdr:colOff>
      <xdr:row>107</xdr:row>
      <xdr:rowOff>48895</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3312160" y="17888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20955</xdr:rowOff>
    </xdr:from>
    <xdr:to>
      <xdr:col>24</xdr:col>
      <xdr:colOff>63500</xdr:colOff>
      <xdr:row>106</xdr:row>
      <xdr:rowOff>169545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flipV="1">
          <a:off x="3355340" y="17790795"/>
          <a:ext cx="73152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76836</xdr:rowOff>
    </xdr:from>
    <xdr:to>
      <xdr:col>15</xdr:col>
      <xdr:colOff>101600</xdr:colOff>
      <xdr:row>107</xdr:row>
      <xdr:rowOff>6986</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2514600" y="17846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127636</xdr:rowOff>
    </xdr:from>
    <xdr:to>
      <xdr:col>19</xdr:col>
      <xdr:colOff>177800</xdr:colOff>
      <xdr:row>106</xdr:row>
      <xdr:rowOff>169545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565400" y="17897476"/>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33020</xdr:rowOff>
    </xdr:from>
    <xdr:to>
      <xdr:col>10</xdr:col>
      <xdr:colOff>165100</xdr:colOff>
      <xdr:row>106</xdr:row>
      <xdr:rowOff>134620</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739900" y="1780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83820</xdr:rowOff>
    </xdr:from>
    <xdr:to>
      <xdr:col>15</xdr:col>
      <xdr:colOff>50800</xdr:colOff>
      <xdr:row>106</xdr:row>
      <xdr:rowOff>127636</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790700" y="17853660"/>
          <a:ext cx="7747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160655</xdr:rowOff>
    </xdr:from>
    <xdr:to>
      <xdr:col>6</xdr:col>
      <xdr:colOff>38100</xdr:colOff>
      <xdr:row>106</xdr:row>
      <xdr:rowOff>90805</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965200" y="17762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40005</xdr:rowOff>
    </xdr:from>
    <xdr:to>
      <xdr:col>10</xdr:col>
      <xdr:colOff>114300</xdr:colOff>
      <xdr:row>106</xdr:row>
      <xdr:rowOff>83820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008380" y="1780984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00000000-0008-0000-0F00-0000AF010000}"/>
            </a:ext>
          </a:extLst>
        </xdr:cNvPr>
        <xdr:cNvSpPr txBox="1"/>
      </xdr:nvSpPr>
      <xdr:spPr>
        <a:xfrm>
          <a:off x="3170564" y="1719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00000000-0008-0000-0F00-0000B0010000}"/>
            </a:ext>
          </a:extLst>
        </xdr:cNvPr>
        <xdr:cNvSpPr txBox="1"/>
      </xdr:nvSpPr>
      <xdr:spPr>
        <a:xfrm>
          <a:off x="238570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00000000-0008-0000-0F00-0000B1010000}"/>
            </a:ext>
          </a:extLst>
        </xdr:cNvPr>
        <xdr:cNvSpPr txBox="1"/>
      </xdr:nvSpPr>
      <xdr:spPr>
        <a:xfrm>
          <a:off x="161100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19702</xdr:rowOff>
    </xdr:from>
    <xdr:ext cx="405111" cy="259045"/>
    <xdr:sp macro="" textlink="">
      <xdr:nvSpPr>
        <xdr:cNvPr id="434" name="n_4aveValue【市民会館】&#10;有形固定資産減価償却率">
          <a:extLst>
            <a:ext uri="{FF2B5EF4-FFF2-40B4-BE49-F238E27FC236}">
              <a16:creationId xmlns:a16="http://schemas.microsoft.com/office/drawing/2014/main" id="{00000000-0008-0000-0F00-0000B2010000}"/>
            </a:ext>
          </a:extLst>
        </xdr:cNvPr>
        <xdr:cNvSpPr txBox="1"/>
      </xdr:nvSpPr>
      <xdr:spPr>
        <a:xfrm>
          <a:off x="836304"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40022</xdr:rowOff>
    </xdr:from>
    <xdr:ext cx="405111" cy="259045"/>
    <xdr:sp macro="" textlink="">
      <xdr:nvSpPr>
        <xdr:cNvPr id="435" name="n_1mainValue【市民会館】&#10;有形固定資産減価償却率">
          <a:extLst>
            <a:ext uri="{FF2B5EF4-FFF2-40B4-BE49-F238E27FC236}">
              <a16:creationId xmlns:a16="http://schemas.microsoft.com/office/drawing/2014/main" id="{00000000-0008-0000-0F00-0000B3010000}"/>
            </a:ext>
          </a:extLst>
        </xdr:cNvPr>
        <xdr:cNvSpPr txBox="1"/>
      </xdr:nvSpPr>
      <xdr:spPr>
        <a:xfrm>
          <a:off x="317056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169563</xdr:rowOff>
    </xdr:from>
    <xdr:ext cx="405111" cy="259045"/>
    <xdr:sp macro="" textlink="">
      <xdr:nvSpPr>
        <xdr:cNvPr id="436" name="n_2mainValue【市民会館】&#10;有形固定資産減価償却率">
          <a:extLst>
            <a:ext uri="{FF2B5EF4-FFF2-40B4-BE49-F238E27FC236}">
              <a16:creationId xmlns:a16="http://schemas.microsoft.com/office/drawing/2014/main" id="{00000000-0008-0000-0F00-0000B4010000}"/>
            </a:ext>
          </a:extLst>
        </xdr:cNvPr>
        <xdr:cNvSpPr txBox="1"/>
      </xdr:nvSpPr>
      <xdr:spPr>
        <a:xfrm>
          <a:off x="2385704" y="1793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125747</xdr:rowOff>
    </xdr:from>
    <xdr:ext cx="405111" cy="259045"/>
    <xdr:sp macro="" textlink="">
      <xdr:nvSpPr>
        <xdr:cNvPr id="437" name="n_3mainValue【市民会館】&#10;有形固定資産減価償却率">
          <a:extLst>
            <a:ext uri="{FF2B5EF4-FFF2-40B4-BE49-F238E27FC236}">
              <a16:creationId xmlns:a16="http://schemas.microsoft.com/office/drawing/2014/main" id="{00000000-0008-0000-0F00-0000B5010000}"/>
            </a:ext>
          </a:extLst>
        </xdr:cNvPr>
        <xdr:cNvSpPr txBox="1"/>
      </xdr:nvSpPr>
      <xdr:spPr>
        <a:xfrm>
          <a:off x="1611004" y="1789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81932</xdr:rowOff>
    </xdr:from>
    <xdr:ext cx="405111" cy="259045"/>
    <xdr:sp macro="" textlink="">
      <xdr:nvSpPr>
        <xdr:cNvPr id="438" name="n_4mainValue【市民会館】&#10;有形固定資産減価償却率">
          <a:extLst>
            <a:ext uri="{FF2B5EF4-FFF2-40B4-BE49-F238E27FC236}">
              <a16:creationId xmlns:a16="http://schemas.microsoft.com/office/drawing/2014/main" id="{00000000-0008-0000-0F00-0000B6010000}"/>
            </a:ext>
          </a:extLst>
        </xdr:cNvPr>
        <xdr:cNvSpPr txBox="1"/>
      </xdr:nvSpPr>
      <xdr:spPr>
        <a:xfrm>
          <a:off x="83630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00000000-0008-0000-0F00-0000CD01000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flipV="1">
          <a:off x="9219565" y="16813530"/>
          <a:ext cx="0" cy="141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00000000-0008-0000-0F00-0000CF010000}"/>
            </a:ext>
          </a:extLst>
        </xdr:cNvPr>
        <xdr:cNvSpPr txBox="1"/>
      </xdr:nvSpPr>
      <xdr:spPr>
        <a:xfrm>
          <a:off x="9258300" y="1823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9154160" y="1822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00000000-0008-0000-0F00-0000D1010000}"/>
            </a:ext>
          </a:extLst>
        </xdr:cNvPr>
        <xdr:cNvSpPr txBox="1"/>
      </xdr:nvSpPr>
      <xdr:spPr>
        <a:xfrm>
          <a:off x="9258300" y="1659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9154160" y="1681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467" name="【市民会館】&#10;一人当たり面積平均値テキスト">
          <a:extLst>
            <a:ext uri="{FF2B5EF4-FFF2-40B4-BE49-F238E27FC236}">
              <a16:creationId xmlns:a16="http://schemas.microsoft.com/office/drawing/2014/main" id="{00000000-0008-0000-0F00-0000D3010000}"/>
            </a:ext>
          </a:extLst>
        </xdr:cNvPr>
        <xdr:cNvSpPr txBox="1"/>
      </xdr:nvSpPr>
      <xdr:spPr>
        <a:xfrm>
          <a:off x="9258300" y="179641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9192260" y="179857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8445500" y="17985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7670800" y="179793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00000000-0008-0000-0F00-0000D7010000}"/>
            </a:ext>
          </a:extLst>
        </xdr:cNvPr>
        <xdr:cNvSpPr/>
      </xdr:nvSpPr>
      <xdr:spPr>
        <a:xfrm>
          <a:off x="6873240" y="17979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34289</xdr:rowOff>
    </xdr:from>
    <xdr:to>
      <xdr:col>36</xdr:col>
      <xdr:colOff>165100</xdr:colOff>
      <xdr:row>107</xdr:row>
      <xdr:rowOff>135889</xdr:rowOff>
    </xdr:to>
    <xdr:sp macro="" textlink="">
      <xdr:nvSpPr>
        <xdr:cNvPr id="472" name="フローチャート: 判断 471">
          <a:extLst>
            <a:ext uri="{FF2B5EF4-FFF2-40B4-BE49-F238E27FC236}">
              <a16:creationId xmlns:a16="http://schemas.microsoft.com/office/drawing/2014/main" id="{00000000-0008-0000-0F00-0000D8010000}"/>
            </a:ext>
          </a:extLst>
        </xdr:cNvPr>
        <xdr:cNvSpPr/>
      </xdr:nvSpPr>
      <xdr:spPr>
        <a:xfrm>
          <a:off x="6098540" y="17971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24130</xdr:rowOff>
    </xdr:from>
    <xdr:to>
      <xdr:col>55</xdr:col>
      <xdr:colOff>50800</xdr:colOff>
      <xdr:row>107</xdr:row>
      <xdr:rowOff>125730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9192260" y="179616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47007</xdr:rowOff>
    </xdr:from>
    <xdr:ext cx="469744" cy="259045"/>
    <xdr:sp macro="" textlink="">
      <xdr:nvSpPr>
        <xdr:cNvPr id="479" name="【市民会館】&#10;一人当たり面積該当値テキスト">
          <a:extLst>
            <a:ext uri="{FF2B5EF4-FFF2-40B4-BE49-F238E27FC236}">
              <a16:creationId xmlns:a16="http://schemas.microsoft.com/office/drawing/2014/main" id="{00000000-0008-0000-0F00-0000DF010000}"/>
            </a:ext>
          </a:extLst>
        </xdr:cNvPr>
        <xdr:cNvSpPr txBox="1"/>
      </xdr:nvSpPr>
      <xdr:spPr>
        <a:xfrm>
          <a:off x="9258300" y="17816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25400</xdr:rowOff>
    </xdr:from>
    <xdr:to>
      <xdr:col>50</xdr:col>
      <xdr:colOff>165100</xdr:colOff>
      <xdr:row>107</xdr:row>
      <xdr:rowOff>127000</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8445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74930</xdr:rowOff>
    </xdr:from>
    <xdr:to>
      <xdr:col>55</xdr:col>
      <xdr:colOff>0</xdr:colOff>
      <xdr:row>107</xdr:row>
      <xdr:rowOff>76200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8496300" y="18012410"/>
          <a:ext cx="7239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26670</xdr:rowOff>
    </xdr:from>
    <xdr:to>
      <xdr:col>46</xdr:col>
      <xdr:colOff>38100</xdr:colOff>
      <xdr:row>107</xdr:row>
      <xdr:rowOff>128270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7670800" y="17964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76200</xdr:rowOff>
    </xdr:from>
    <xdr:to>
      <xdr:col>50</xdr:col>
      <xdr:colOff>114300</xdr:colOff>
      <xdr:row>107</xdr:row>
      <xdr:rowOff>77470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7713980" y="18013680"/>
          <a:ext cx="7823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27939</xdr:rowOff>
    </xdr:from>
    <xdr:to>
      <xdr:col>41</xdr:col>
      <xdr:colOff>101600</xdr:colOff>
      <xdr:row>107</xdr:row>
      <xdr:rowOff>129539</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6873240" y="1796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77470</xdr:rowOff>
    </xdr:from>
    <xdr:to>
      <xdr:col>45</xdr:col>
      <xdr:colOff>177800</xdr:colOff>
      <xdr:row>107</xdr:row>
      <xdr:rowOff>78739</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flipV="1">
          <a:off x="6924040" y="18014950"/>
          <a:ext cx="78994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29211</xdr:rowOff>
    </xdr:from>
    <xdr:to>
      <xdr:col>36</xdr:col>
      <xdr:colOff>165100</xdr:colOff>
      <xdr:row>107</xdr:row>
      <xdr:rowOff>130811</xdr:rowOff>
    </xdr:to>
    <xdr:sp macro="" textlink="">
      <xdr:nvSpPr>
        <xdr:cNvPr id="486" name="楕円 485">
          <a:extLst>
            <a:ext uri="{FF2B5EF4-FFF2-40B4-BE49-F238E27FC236}">
              <a16:creationId xmlns:a16="http://schemas.microsoft.com/office/drawing/2014/main" id="{00000000-0008-0000-0F00-0000E6010000}"/>
            </a:ext>
          </a:extLst>
        </xdr:cNvPr>
        <xdr:cNvSpPr/>
      </xdr:nvSpPr>
      <xdr:spPr>
        <a:xfrm>
          <a:off x="6098540" y="1796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78739</xdr:rowOff>
    </xdr:from>
    <xdr:to>
      <xdr:col>41</xdr:col>
      <xdr:colOff>50800</xdr:colOff>
      <xdr:row>107</xdr:row>
      <xdr:rowOff>80011</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flipV="1">
          <a:off x="6149340" y="18016219"/>
          <a:ext cx="7747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140988</xdr:rowOff>
    </xdr:from>
    <xdr:ext cx="469744" cy="259045"/>
    <xdr:sp macro="" textlink="">
      <xdr:nvSpPr>
        <xdr:cNvPr id="488" name="n_1aveValue【市民会館】&#10;一人当たり面積">
          <a:extLst>
            <a:ext uri="{FF2B5EF4-FFF2-40B4-BE49-F238E27FC236}">
              <a16:creationId xmlns:a16="http://schemas.microsoft.com/office/drawing/2014/main" id="{00000000-0008-0000-0F00-0000E8010000}"/>
            </a:ext>
          </a:extLst>
        </xdr:cNvPr>
        <xdr:cNvSpPr txBox="1"/>
      </xdr:nvSpPr>
      <xdr:spPr>
        <a:xfrm>
          <a:off x="8271587" y="1807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134638</xdr:rowOff>
    </xdr:from>
    <xdr:ext cx="469744" cy="259045"/>
    <xdr:sp macro="" textlink="">
      <xdr:nvSpPr>
        <xdr:cNvPr id="489" name="n_2aveValue【市民会館】&#10;一人当たり面積">
          <a:extLst>
            <a:ext uri="{FF2B5EF4-FFF2-40B4-BE49-F238E27FC236}">
              <a16:creationId xmlns:a16="http://schemas.microsoft.com/office/drawing/2014/main" id="{00000000-0008-0000-0F00-0000E9010000}"/>
            </a:ext>
          </a:extLst>
        </xdr:cNvPr>
        <xdr:cNvSpPr txBox="1"/>
      </xdr:nvSpPr>
      <xdr:spPr>
        <a:xfrm>
          <a:off x="7509587" y="1807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134638</xdr:rowOff>
    </xdr:from>
    <xdr:ext cx="469744" cy="259045"/>
    <xdr:sp macro="" textlink="">
      <xdr:nvSpPr>
        <xdr:cNvPr id="490" name="n_3aveValue【市民会館】&#10;一人当たり面積">
          <a:extLst>
            <a:ext uri="{FF2B5EF4-FFF2-40B4-BE49-F238E27FC236}">
              <a16:creationId xmlns:a16="http://schemas.microsoft.com/office/drawing/2014/main" id="{00000000-0008-0000-0F00-0000EA010000}"/>
            </a:ext>
          </a:extLst>
        </xdr:cNvPr>
        <xdr:cNvSpPr txBox="1"/>
      </xdr:nvSpPr>
      <xdr:spPr>
        <a:xfrm>
          <a:off x="6712027" y="1807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127016</xdr:rowOff>
    </xdr:from>
    <xdr:ext cx="469744" cy="259045"/>
    <xdr:sp macro="" textlink="">
      <xdr:nvSpPr>
        <xdr:cNvPr id="491" name="n_4aveValue【市民会館】&#10;一人当たり面積">
          <a:extLst>
            <a:ext uri="{FF2B5EF4-FFF2-40B4-BE49-F238E27FC236}">
              <a16:creationId xmlns:a16="http://schemas.microsoft.com/office/drawing/2014/main" id="{00000000-0008-0000-0F00-0000EB010000}"/>
            </a:ext>
          </a:extLst>
        </xdr:cNvPr>
        <xdr:cNvSpPr txBox="1"/>
      </xdr:nvSpPr>
      <xdr:spPr>
        <a:xfrm>
          <a:off x="5937327" y="1806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143527</xdr:rowOff>
    </xdr:from>
    <xdr:ext cx="469744" cy="259045"/>
    <xdr:sp macro="" textlink="">
      <xdr:nvSpPr>
        <xdr:cNvPr id="492" name="n_1mainValue【市民会館】&#10;一人当たり面積">
          <a:extLst>
            <a:ext uri="{FF2B5EF4-FFF2-40B4-BE49-F238E27FC236}">
              <a16:creationId xmlns:a16="http://schemas.microsoft.com/office/drawing/2014/main" id="{00000000-0008-0000-0F00-0000EC010000}"/>
            </a:ext>
          </a:extLst>
        </xdr:cNvPr>
        <xdr:cNvSpPr txBox="1"/>
      </xdr:nvSpPr>
      <xdr:spPr>
        <a:xfrm>
          <a:off x="827158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93" name="n_2mainValue【市民会館】&#10;一人当たり面積">
          <a:extLst>
            <a:ext uri="{FF2B5EF4-FFF2-40B4-BE49-F238E27FC236}">
              <a16:creationId xmlns:a16="http://schemas.microsoft.com/office/drawing/2014/main" id="{00000000-0008-0000-0F00-0000ED010000}"/>
            </a:ext>
          </a:extLst>
        </xdr:cNvPr>
        <xdr:cNvSpPr txBox="1"/>
      </xdr:nvSpPr>
      <xdr:spPr>
        <a:xfrm>
          <a:off x="750958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146066</xdr:rowOff>
    </xdr:from>
    <xdr:ext cx="469744" cy="259045"/>
    <xdr:sp macro="" textlink="">
      <xdr:nvSpPr>
        <xdr:cNvPr id="494" name="n_3mainValue【市民会館】&#10;一人当たり面積">
          <a:extLst>
            <a:ext uri="{FF2B5EF4-FFF2-40B4-BE49-F238E27FC236}">
              <a16:creationId xmlns:a16="http://schemas.microsoft.com/office/drawing/2014/main" id="{00000000-0008-0000-0F00-0000EE010000}"/>
            </a:ext>
          </a:extLst>
        </xdr:cNvPr>
        <xdr:cNvSpPr txBox="1"/>
      </xdr:nvSpPr>
      <xdr:spPr>
        <a:xfrm>
          <a:off x="6712027" y="1774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147338</xdr:rowOff>
    </xdr:from>
    <xdr:ext cx="469744" cy="259045"/>
    <xdr:sp macro="" textlink="">
      <xdr:nvSpPr>
        <xdr:cNvPr id="495" name="n_4mainValue【市民会館】&#10;一人当たり面積">
          <a:extLst>
            <a:ext uri="{FF2B5EF4-FFF2-40B4-BE49-F238E27FC236}">
              <a16:creationId xmlns:a16="http://schemas.microsoft.com/office/drawing/2014/main" id="{00000000-0008-0000-0F00-0000EF010000}"/>
            </a:ext>
          </a:extLst>
        </xdr:cNvPr>
        <xdr:cNvSpPr txBox="1"/>
      </xdr:nvSpPr>
      <xdr:spPr>
        <a:xfrm>
          <a:off x="59373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00000000-0008-0000-0F00-00000702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flipV="1">
          <a:off x="14375764" y="570738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00000000-0008-0000-0F00-000009020000}"/>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00000000-0008-0000-0F00-00000B020000}"/>
            </a:ext>
          </a:extLst>
        </xdr:cNvPr>
        <xdr:cNvSpPr txBox="1"/>
      </xdr:nvSpPr>
      <xdr:spPr>
        <a:xfrm>
          <a:off x="144145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4287500" y="570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00000000-0008-0000-0F00-00000D020000}"/>
            </a:ext>
          </a:extLst>
        </xdr:cNvPr>
        <xdr:cNvSpPr txBox="1"/>
      </xdr:nvSpPr>
      <xdr:spPr>
        <a:xfrm>
          <a:off x="144145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4325600" y="63252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3578840" y="6309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2804140" y="634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00000000-0008-0000-0F00-000011020000}"/>
            </a:ext>
          </a:extLst>
        </xdr:cNvPr>
        <xdr:cNvSpPr/>
      </xdr:nvSpPr>
      <xdr:spPr>
        <a:xfrm>
          <a:off x="120294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101600</xdr:rowOff>
    </xdr:from>
    <xdr:to>
      <xdr:col>67</xdr:col>
      <xdr:colOff>101600</xdr:colOff>
      <xdr:row>38</xdr:row>
      <xdr:rowOff>31750</xdr:rowOff>
    </xdr:to>
    <xdr:sp macro="" textlink="">
      <xdr:nvSpPr>
        <xdr:cNvPr id="530" name="フローチャート: 判断 529">
          <a:extLst>
            <a:ext uri="{FF2B5EF4-FFF2-40B4-BE49-F238E27FC236}">
              <a16:creationId xmlns:a16="http://schemas.microsoft.com/office/drawing/2014/main" id="{00000000-0008-0000-0F00-000012020000}"/>
            </a:ext>
          </a:extLst>
        </xdr:cNvPr>
        <xdr:cNvSpPr/>
      </xdr:nvSpPr>
      <xdr:spPr>
        <a:xfrm>
          <a:off x="11231880" y="630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27305</xdr:rowOff>
    </xdr:from>
    <xdr:to>
      <xdr:col>85</xdr:col>
      <xdr:colOff>177800</xdr:colOff>
      <xdr:row>38</xdr:row>
      <xdr:rowOff>128905</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4325600" y="63976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5732</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00000000-0008-0000-0F00-000019020000}"/>
            </a:ext>
          </a:extLst>
        </xdr:cNvPr>
        <xdr:cNvSpPr txBox="1"/>
      </xdr:nvSpPr>
      <xdr:spPr>
        <a:xfrm>
          <a:off x="14414500" y="637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153035</xdr:rowOff>
    </xdr:from>
    <xdr:to>
      <xdr:col>81</xdr:col>
      <xdr:colOff>101600</xdr:colOff>
      <xdr:row>38</xdr:row>
      <xdr:rowOff>83185</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3578840" y="6355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32385</xdr:rowOff>
    </xdr:from>
    <xdr:to>
      <xdr:col>85</xdr:col>
      <xdr:colOff>127000</xdr:colOff>
      <xdr:row>38</xdr:row>
      <xdr:rowOff>78105</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3629640" y="6402705"/>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107315</xdr:rowOff>
    </xdr:from>
    <xdr:to>
      <xdr:col>76</xdr:col>
      <xdr:colOff>165100</xdr:colOff>
      <xdr:row>38</xdr:row>
      <xdr:rowOff>37465</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2804140" y="6309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158115</xdr:rowOff>
    </xdr:from>
    <xdr:to>
      <xdr:col>81</xdr:col>
      <xdr:colOff>50800</xdr:colOff>
      <xdr:row>38</xdr:row>
      <xdr:rowOff>32385</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2854940" y="636079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61595</xdr:rowOff>
    </xdr:from>
    <xdr:to>
      <xdr:col>72</xdr:col>
      <xdr:colOff>38100</xdr:colOff>
      <xdr:row>37</xdr:row>
      <xdr:rowOff>163195</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2029440" y="6264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112395</xdr:rowOff>
    </xdr:from>
    <xdr:to>
      <xdr:col>76</xdr:col>
      <xdr:colOff>114300</xdr:colOff>
      <xdr:row>37</xdr:row>
      <xdr:rowOff>158115</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2072620" y="6315075"/>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17780</xdr:rowOff>
    </xdr:from>
    <xdr:to>
      <xdr:col>67</xdr:col>
      <xdr:colOff>101600</xdr:colOff>
      <xdr:row>37</xdr:row>
      <xdr:rowOff>119380</xdr:rowOff>
    </xdr:to>
    <xdr:sp macro="" textlink="">
      <xdr:nvSpPr>
        <xdr:cNvPr id="544" name="楕円 543">
          <a:extLst>
            <a:ext uri="{FF2B5EF4-FFF2-40B4-BE49-F238E27FC236}">
              <a16:creationId xmlns:a16="http://schemas.microsoft.com/office/drawing/2014/main" id="{00000000-0008-0000-0F00-000020020000}"/>
            </a:ext>
          </a:extLst>
        </xdr:cNvPr>
        <xdr:cNvSpPr/>
      </xdr:nvSpPr>
      <xdr:spPr>
        <a:xfrm>
          <a:off x="1123188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68580</xdr:rowOff>
    </xdr:from>
    <xdr:to>
      <xdr:col>71</xdr:col>
      <xdr:colOff>177800</xdr:colOff>
      <xdr:row>37</xdr:row>
      <xdr:rowOff>112395</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a:off x="11282680" y="6271260"/>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34372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267524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19005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110298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74312</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3437244"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53992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26752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8272</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00000000-0008-0000-0F00-000028020000}"/>
            </a:ext>
          </a:extLst>
        </xdr:cNvPr>
        <xdr:cNvSpPr txBox="1"/>
      </xdr:nvSpPr>
      <xdr:spPr>
        <a:xfrm>
          <a:off x="119005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135907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00000000-0008-0000-0F00-000029020000}"/>
            </a:ext>
          </a:extLst>
        </xdr:cNvPr>
        <xdr:cNvSpPr txBox="1"/>
      </xdr:nvSpPr>
      <xdr:spPr>
        <a:xfrm>
          <a:off x="1110298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00000000-0008-0000-0F00-00003D020000}"/>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00000000-0008-0000-0F00-00004002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flipV="1">
          <a:off x="19509104" y="5796307"/>
          <a:ext cx="0" cy="1279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00000000-0008-0000-0F00-000042020000}"/>
            </a:ext>
          </a:extLst>
        </xdr:cNvPr>
        <xdr:cNvSpPr txBox="1"/>
      </xdr:nvSpPr>
      <xdr:spPr>
        <a:xfrm>
          <a:off x="19547840" y="707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00000000-0008-0000-0F00-000043020000}"/>
            </a:ext>
          </a:extLst>
        </xdr:cNvPr>
        <xdr:cNvCxnSpPr/>
      </xdr:nvCxnSpPr>
      <xdr:spPr>
        <a:xfrm>
          <a:off x="19443700" y="707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00000000-0008-0000-0F00-000044020000}"/>
            </a:ext>
          </a:extLst>
        </xdr:cNvPr>
        <xdr:cNvSpPr txBox="1"/>
      </xdr:nvSpPr>
      <xdr:spPr>
        <a:xfrm>
          <a:off x="19547840" y="55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00000000-0008-0000-0F00-000045020000}"/>
            </a:ext>
          </a:extLst>
        </xdr:cNvPr>
        <xdr:cNvCxnSpPr/>
      </xdr:nvCxnSpPr>
      <xdr:spPr>
        <a:xfrm>
          <a:off x="19443700" y="57963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00000000-0008-0000-0F00-000046020000}"/>
            </a:ext>
          </a:extLst>
        </xdr:cNvPr>
        <xdr:cNvSpPr txBox="1"/>
      </xdr:nvSpPr>
      <xdr:spPr>
        <a:xfrm>
          <a:off x="19547840" y="6653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9458940" y="6798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1873504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00000000-0008-0000-0F00-000049020000}"/>
            </a:ext>
          </a:extLst>
        </xdr:cNvPr>
        <xdr:cNvSpPr/>
      </xdr:nvSpPr>
      <xdr:spPr>
        <a:xfrm>
          <a:off x="17937480" y="6793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17162780" y="681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139157</xdr:rowOff>
    </xdr:from>
    <xdr:to>
      <xdr:col>98</xdr:col>
      <xdr:colOff>38100</xdr:colOff>
      <xdr:row>41</xdr:row>
      <xdr:rowOff>69307</xdr:rowOff>
    </xdr:to>
    <xdr:sp macro="" textlink="">
      <xdr:nvSpPr>
        <xdr:cNvPr id="587" name="フローチャート: 判断 586">
          <a:extLst>
            <a:ext uri="{FF2B5EF4-FFF2-40B4-BE49-F238E27FC236}">
              <a16:creationId xmlns:a16="http://schemas.microsoft.com/office/drawing/2014/main" id="{00000000-0008-0000-0F00-00004B020000}"/>
            </a:ext>
          </a:extLst>
        </xdr:cNvPr>
        <xdr:cNvSpPr/>
      </xdr:nvSpPr>
      <xdr:spPr>
        <a:xfrm>
          <a:off x="16388080" y="68447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103842</xdr:rowOff>
    </xdr:from>
    <xdr:to>
      <xdr:col>116</xdr:col>
      <xdr:colOff>114300</xdr:colOff>
      <xdr:row>42</xdr:row>
      <xdr:rowOff>33992</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19458940" y="69770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18769</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00000000-0008-0000-0F00-000052020000}"/>
            </a:ext>
          </a:extLst>
        </xdr:cNvPr>
        <xdr:cNvSpPr txBox="1"/>
      </xdr:nvSpPr>
      <xdr:spPr>
        <a:xfrm>
          <a:off x="19547840" y="6892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104071</xdr:rowOff>
    </xdr:from>
    <xdr:to>
      <xdr:col>112</xdr:col>
      <xdr:colOff>38100</xdr:colOff>
      <xdr:row>42</xdr:row>
      <xdr:rowOff>34221</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8735040" y="69773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154642</xdr:rowOff>
    </xdr:from>
    <xdr:to>
      <xdr:col>116</xdr:col>
      <xdr:colOff>63500</xdr:colOff>
      <xdr:row>41</xdr:row>
      <xdr:rowOff>154871</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8778220" y="7027882"/>
          <a:ext cx="73152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104353</xdr:rowOff>
    </xdr:from>
    <xdr:to>
      <xdr:col>107</xdr:col>
      <xdr:colOff>101600</xdr:colOff>
      <xdr:row>42</xdr:row>
      <xdr:rowOff>34503</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7937480" y="69775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154871</xdr:rowOff>
    </xdr:from>
    <xdr:to>
      <xdr:col>111</xdr:col>
      <xdr:colOff>177800</xdr:colOff>
      <xdr:row>41</xdr:row>
      <xdr:rowOff>155153</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7988280" y="7028111"/>
          <a:ext cx="789940" cy="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107081</xdr:rowOff>
    </xdr:from>
    <xdr:to>
      <xdr:col>102</xdr:col>
      <xdr:colOff>165100</xdr:colOff>
      <xdr:row>42</xdr:row>
      <xdr:rowOff>37231</xdr:rowOff>
    </xdr:to>
    <xdr:sp macro="" textlink="">
      <xdr:nvSpPr>
        <xdr:cNvPr id="599" name="楕円 598">
          <a:extLst>
            <a:ext uri="{FF2B5EF4-FFF2-40B4-BE49-F238E27FC236}">
              <a16:creationId xmlns:a16="http://schemas.microsoft.com/office/drawing/2014/main" id="{00000000-0008-0000-0F00-000057020000}"/>
            </a:ext>
          </a:extLst>
        </xdr:cNvPr>
        <xdr:cNvSpPr/>
      </xdr:nvSpPr>
      <xdr:spPr>
        <a:xfrm>
          <a:off x="17162780" y="69803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155153</xdr:rowOff>
    </xdr:from>
    <xdr:to>
      <xdr:col>107</xdr:col>
      <xdr:colOff>50800</xdr:colOff>
      <xdr:row>41</xdr:row>
      <xdr:rowOff>157881</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flipV="1">
          <a:off x="17213580" y="7028393"/>
          <a:ext cx="774700" cy="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105286</xdr:rowOff>
    </xdr:from>
    <xdr:to>
      <xdr:col>98</xdr:col>
      <xdr:colOff>38100</xdr:colOff>
      <xdr:row>42</xdr:row>
      <xdr:rowOff>35436</xdr:rowOff>
    </xdr:to>
    <xdr:sp macro="" textlink="">
      <xdr:nvSpPr>
        <xdr:cNvPr id="601" name="楕円 600">
          <a:extLst>
            <a:ext uri="{FF2B5EF4-FFF2-40B4-BE49-F238E27FC236}">
              <a16:creationId xmlns:a16="http://schemas.microsoft.com/office/drawing/2014/main" id="{00000000-0008-0000-0F00-000059020000}"/>
            </a:ext>
          </a:extLst>
        </xdr:cNvPr>
        <xdr:cNvSpPr/>
      </xdr:nvSpPr>
      <xdr:spPr>
        <a:xfrm>
          <a:off x="16388080" y="69785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156086</xdr:rowOff>
    </xdr:from>
    <xdr:to>
      <xdr:col>102</xdr:col>
      <xdr:colOff>114300</xdr:colOff>
      <xdr:row>41</xdr:row>
      <xdr:rowOff>157881</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a:off x="16431260" y="7029326"/>
          <a:ext cx="782320" cy="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496495" y="658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17734495" y="6572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6936935" y="6589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85834</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6162235" y="6623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25348</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00000000-0008-0000-0F00-00005F020000}"/>
            </a:ext>
          </a:extLst>
        </xdr:cNvPr>
        <xdr:cNvSpPr txBox="1"/>
      </xdr:nvSpPr>
      <xdr:spPr>
        <a:xfrm>
          <a:off x="18528811" y="706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25630</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00000000-0008-0000-0F00-000060020000}"/>
            </a:ext>
          </a:extLst>
        </xdr:cNvPr>
        <xdr:cNvSpPr txBox="1"/>
      </xdr:nvSpPr>
      <xdr:spPr>
        <a:xfrm>
          <a:off x="17766811" y="706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28358</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00000000-0008-0000-0F00-000061020000}"/>
            </a:ext>
          </a:extLst>
        </xdr:cNvPr>
        <xdr:cNvSpPr txBox="1"/>
      </xdr:nvSpPr>
      <xdr:spPr>
        <a:xfrm>
          <a:off x="16969251" y="706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26563</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00000000-0008-0000-0F00-000062020000}"/>
            </a:ext>
          </a:extLst>
        </xdr:cNvPr>
        <xdr:cNvSpPr txBox="1"/>
      </xdr:nvSpPr>
      <xdr:spPr>
        <a:xfrm>
          <a:off x="16194551" y="706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00000000-0008-0000-0F00-00007B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flipV="1">
          <a:off x="14375764" y="9420497"/>
          <a:ext cx="0" cy="1439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00000000-0008-0000-0F00-00007D020000}"/>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00000000-0008-0000-0F00-00007F020000}"/>
            </a:ext>
          </a:extLst>
        </xdr:cNvPr>
        <xdr:cNvSpPr txBox="1"/>
      </xdr:nvSpPr>
      <xdr:spPr>
        <a:xfrm>
          <a:off x="14414500" y="920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4287500" y="9420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00000000-0008-0000-0F00-000081020000}"/>
            </a:ext>
          </a:extLst>
        </xdr:cNvPr>
        <xdr:cNvSpPr txBox="1"/>
      </xdr:nvSpPr>
      <xdr:spPr>
        <a:xfrm>
          <a:off x="14414500" y="10092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00000000-0008-0000-0F00-000082020000}"/>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00000000-0008-0000-0F00-000083020000}"/>
            </a:ext>
          </a:extLst>
        </xdr:cNvPr>
        <xdr:cNvSpPr/>
      </xdr:nvSpPr>
      <xdr:spPr>
        <a:xfrm>
          <a:off x="135788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00000000-0008-0000-0F00-000084020000}"/>
            </a:ext>
          </a:extLst>
        </xdr:cNvPr>
        <xdr:cNvSpPr/>
      </xdr:nvSpPr>
      <xdr:spPr>
        <a:xfrm>
          <a:off x="12804140" y="10044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00000000-0008-0000-0F00-000085020000}"/>
            </a:ext>
          </a:extLst>
        </xdr:cNvPr>
        <xdr:cNvSpPr/>
      </xdr:nvSpPr>
      <xdr:spPr>
        <a:xfrm>
          <a:off x="12029440" y="100195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105954</xdr:rowOff>
    </xdr:from>
    <xdr:to>
      <xdr:col>67</xdr:col>
      <xdr:colOff>101600</xdr:colOff>
      <xdr:row>60</xdr:row>
      <xdr:rowOff>36104</xdr:rowOff>
    </xdr:to>
    <xdr:sp macro="" textlink="">
      <xdr:nvSpPr>
        <xdr:cNvPr id="646" name="フローチャート: 判断 645">
          <a:extLst>
            <a:ext uri="{FF2B5EF4-FFF2-40B4-BE49-F238E27FC236}">
              <a16:creationId xmlns:a16="http://schemas.microsoft.com/office/drawing/2014/main" id="{00000000-0008-0000-0F00-000086020000}"/>
            </a:ext>
          </a:extLst>
        </xdr:cNvPr>
        <xdr:cNvSpPr/>
      </xdr:nvSpPr>
      <xdr:spPr>
        <a:xfrm>
          <a:off x="11231880" y="99967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153307</xdr:rowOff>
    </xdr:from>
    <xdr:to>
      <xdr:col>85</xdr:col>
      <xdr:colOff>177800</xdr:colOff>
      <xdr:row>56</xdr:row>
      <xdr:rowOff>83457</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4325600" y="937350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106334</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00000000-0008-0000-0F00-00008D020000}"/>
            </a:ext>
          </a:extLst>
        </xdr:cNvPr>
        <xdr:cNvSpPr txBox="1"/>
      </xdr:nvSpPr>
      <xdr:spPr>
        <a:xfrm>
          <a:off x="14414500" y="9326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120650</xdr:rowOff>
    </xdr:from>
    <xdr:to>
      <xdr:col>81</xdr:col>
      <xdr:colOff>101600</xdr:colOff>
      <xdr:row>56</xdr:row>
      <xdr:rowOff>50800</xdr:rowOff>
    </xdr:to>
    <xdr:sp macro="" textlink="">
      <xdr:nvSpPr>
        <xdr:cNvPr id="654" name="楕円 653">
          <a:extLst>
            <a:ext uri="{FF2B5EF4-FFF2-40B4-BE49-F238E27FC236}">
              <a16:creationId xmlns:a16="http://schemas.microsoft.com/office/drawing/2014/main" id="{00000000-0008-0000-0F00-00008E020000}"/>
            </a:ext>
          </a:extLst>
        </xdr:cNvPr>
        <xdr:cNvSpPr/>
      </xdr:nvSpPr>
      <xdr:spPr>
        <a:xfrm>
          <a:off x="13578840" y="9340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0</xdr:rowOff>
    </xdr:from>
    <xdr:to>
      <xdr:col>85</xdr:col>
      <xdr:colOff>127000</xdr:colOff>
      <xdr:row>56</xdr:row>
      <xdr:rowOff>32657</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3629640" y="938784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87993</xdr:rowOff>
    </xdr:from>
    <xdr:to>
      <xdr:col>76</xdr:col>
      <xdr:colOff>165100</xdr:colOff>
      <xdr:row>56</xdr:row>
      <xdr:rowOff>18143</xdr:rowOff>
    </xdr:to>
    <xdr:sp macro="" textlink="">
      <xdr:nvSpPr>
        <xdr:cNvPr id="656" name="楕円 655">
          <a:extLst>
            <a:ext uri="{FF2B5EF4-FFF2-40B4-BE49-F238E27FC236}">
              <a16:creationId xmlns:a16="http://schemas.microsoft.com/office/drawing/2014/main" id="{00000000-0008-0000-0F00-000090020000}"/>
            </a:ext>
          </a:extLst>
        </xdr:cNvPr>
        <xdr:cNvSpPr/>
      </xdr:nvSpPr>
      <xdr:spPr>
        <a:xfrm>
          <a:off x="12804140" y="93081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138793</xdr:rowOff>
    </xdr:from>
    <xdr:to>
      <xdr:col>81</xdr:col>
      <xdr:colOff>50800</xdr:colOff>
      <xdr:row>56</xdr:row>
      <xdr:rowOff>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2854940" y="9358993"/>
          <a:ext cx="7747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55335</xdr:rowOff>
    </xdr:from>
    <xdr:to>
      <xdr:col>72</xdr:col>
      <xdr:colOff>38100</xdr:colOff>
      <xdr:row>55</xdr:row>
      <xdr:rowOff>156935</xdr:rowOff>
    </xdr:to>
    <xdr:sp macro="" textlink="">
      <xdr:nvSpPr>
        <xdr:cNvPr id="658" name="楕円 657">
          <a:extLst>
            <a:ext uri="{FF2B5EF4-FFF2-40B4-BE49-F238E27FC236}">
              <a16:creationId xmlns:a16="http://schemas.microsoft.com/office/drawing/2014/main" id="{00000000-0008-0000-0F00-000092020000}"/>
            </a:ext>
          </a:extLst>
        </xdr:cNvPr>
        <xdr:cNvSpPr/>
      </xdr:nvSpPr>
      <xdr:spPr>
        <a:xfrm>
          <a:off x="12029440" y="9275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106135</xdr:rowOff>
    </xdr:from>
    <xdr:to>
      <xdr:col>76</xdr:col>
      <xdr:colOff>114300</xdr:colOff>
      <xdr:row>55</xdr:row>
      <xdr:rowOff>138793</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2072620" y="9326335"/>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22678</xdr:rowOff>
    </xdr:from>
    <xdr:to>
      <xdr:col>67</xdr:col>
      <xdr:colOff>101600</xdr:colOff>
      <xdr:row>55</xdr:row>
      <xdr:rowOff>124278</xdr:rowOff>
    </xdr:to>
    <xdr:sp macro="" textlink="">
      <xdr:nvSpPr>
        <xdr:cNvPr id="660" name="楕円 659">
          <a:extLst>
            <a:ext uri="{FF2B5EF4-FFF2-40B4-BE49-F238E27FC236}">
              <a16:creationId xmlns:a16="http://schemas.microsoft.com/office/drawing/2014/main" id="{00000000-0008-0000-0F00-000094020000}"/>
            </a:ext>
          </a:extLst>
        </xdr:cNvPr>
        <xdr:cNvSpPr/>
      </xdr:nvSpPr>
      <xdr:spPr>
        <a:xfrm>
          <a:off x="11231880" y="924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73478</xdr:rowOff>
    </xdr:from>
    <xdr:to>
      <xdr:col>71</xdr:col>
      <xdr:colOff>177800</xdr:colOff>
      <xdr:row>55</xdr:row>
      <xdr:rowOff>106135</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1282680" y="9293678"/>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34372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74584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2675244" y="1013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50092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1900544" y="1010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27231</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00000000-0008-0000-0F00-000099020000}"/>
            </a:ext>
          </a:extLst>
        </xdr:cNvPr>
        <xdr:cNvSpPr txBox="1"/>
      </xdr:nvSpPr>
      <xdr:spPr>
        <a:xfrm>
          <a:off x="11102984" y="10085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54</xdr:row>
      <xdr:rowOff>67327</xdr:rowOff>
    </xdr:from>
    <xdr:ext cx="340478" cy="259045"/>
    <xdr:sp macro="" textlink="">
      <xdr:nvSpPr>
        <xdr:cNvPr id="666" name="n_1mainValue【保健センター・保健所】&#10;有形固定資産減価償却率">
          <a:extLst>
            <a:ext uri="{FF2B5EF4-FFF2-40B4-BE49-F238E27FC236}">
              <a16:creationId xmlns:a16="http://schemas.microsoft.com/office/drawing/2014/main" id="{00000000-0008-0000-0F00-00009A020000}"/>
            </a:ext>
          </a:extLst>
        </xdr:cNvPr>
        <xdr:cNvSpPr txBox="1"/>
      </xdr:nvSpPr>
      <xdr:spPr>
        <a:xfrm>
          <a:off x="13469561" y="91198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34670</xdr:rowOff>
    </xdr:from>
    <xdr:ext cx="340478" cy="259045"/>
    <xdr:sp macro="" textlink="">
      <xdr:nvSpPr>
        <xdr:cNvPr id="667" name="n_2mainValue【保健センター・保健所】&#10;有形固定資産減価償却率">
          <a:extLst>
            <a:ext uri="{FF2B5EF4-FFF2-40B4-BE49-F238E27FC236}">
              <a16:creationId xmlns:a16="http://schemas.microsoft.com/office/drawing/2014/main" id="{00000000-0008-0000-0F00-00009B020000}"/>
            </a:ext>
          </a:extLst>
        </xdr:cNvPr>
        <xdr:cNvSpPr txBox="1"/>
      </xdr:nvSpPr>
      <xdr:spPr>
        <a:xfrm>
          <a:off x="12707561" y="90872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54</xdr:row>
      <xdr:rowOff>2012</xdr:rowOff>
    </xdr:from>
    <xdr:ext cx="340478" cy="259045"/>
    <xdr:sp macro="" textlink="">
      <xdr:nvSpPr>
        <xdr:cNvPr id="668" name="n_3mainValue【保健センター・保健所】&#10;有形固定資産減価償却率">
          <a:extLst>
            <a:ext uri="{FF2B5EF4-FFF2-40B4-BE49-F238E27FC236}">
              <a16:creationId xmlns:a16="http://schemas.microsoft.com/office/drawing/2014/main" id="{00000000-0008-0000-0F00-00009C020000}"/>
            </a:ext>
          </a:extLst>
        </xdr:cNvPr>
        <xdr:cNvSpPr txBox="1"/>
      </xdr:nvSpPr>
      <xdr:spPr>
        <a:xfrm>
          <a:off x="11910001" y="90545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53</xdr:row>
      <xdr:rowOff>140805</xdr:rowOff>
    </xdr:from>
    <xdr:ext cx="340478" cy="259045"/>
    <xdr:sp macro="" textlink="">
      <xdr:nvSpPr>
        <xdr:cNvPr id="669" name="n_4mainValue【保健センター・保健所】&#10;有形固定資産減価償却率">
          <a:extLst>
            <a:ext uri="{FF2B5EF4-FFF2-40B4-BE49-F238E27FC236}">
              <a16:creationId xmlns:a16="http://schemas.microsoft.com/office/drawing/2014/main" id="{00000000-0008-0000-0F00-00009D020000}"/>
            </a:ext>
          </a:extLst>
        </xdr:cNvPr>
        <xdr:cNvSpPr txBox="1"/>
      </xdr:nvSpPr>
      <xdr:spPr>
        <a:xfrm>
          <a:off x="11135301" y="90257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F00-0000A4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0000000-0008-0000-0F00-0000A5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00000000-0008-0000-0F00-0000B2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flipV="1">
          <a:off x="19509104" y="9345930"/>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00000000-0008-0000-0F00-0000B4020000}"/>
            </a:ext>
          </a:extLst>
        </xdr:cNvPr>
        <xdr:cNvSpPr txBox="1"/>
      </xdr:nvSpPr>
      <xdr:spPr>
        <a:xfrm>
          <a:off x="19547840" y="1068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9443700" y="10682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00000000-0008-0000-0F00-0000B6020000}"/>
            </a:ext>
          </a:extLst>
        </xdr:cNvPr>
        <xdr:cNvSpPr txBox="1"/>
      </xdr:nvSpPr>
      <xdr:spPr>
        <a:xfrm>
          <a:off x="19547840" y="912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944370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0000000-0008-0000-0F00-0000B8020000}"/>
            </a:ext>
          </a:extLst>
        </xdr:cNvPr>
        <xdr:cNvSpPr txBox="1"/>
      </xdr:nvSpPr>
      <xdr:spPr>
        <a:xfrm>
          <a:off x="19547840" y="10211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19458940" y="103558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18735040" y="103649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7937480" y="10364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7162780" y="10369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31496</xdr:rowOff>
    </xdr:from>
    <xdr:to>
      <xdr:col>98</xdr:col>
      <xdr:colOff>38100</xdr:colOff>
      <xdr:row>62</xdr:row>
      <xdr:rowOff>133096</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1638808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1945894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92727</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00000000-0008-0000-0F00-0000C4020000}"/>
            </a:ext>
          </a:extLst>
        </xdr:cNvPr>
        <xdr:cNvSpPr txBox="1"/>
      </xdr:nvSpPr>
      <xdr:spPr>
        <a:xfrm>
          <a:off x="19547840" y="1048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18735040" y="1056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57150</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8778220" y="106184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1793748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57150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7988280" y="106184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13" name="楕円 712">
          <a:extLst>
            <a:ext uri="{FF2B5EF4-FFF2-40B4-BE49-F238E27FC236}">
              <a16:creationId xmlns:a16="http://schemas.microsoft.com/office/drawing/2014/main" id="{00000000-0008-0000-0F00-0000C9020000}"/>
            </a:ext>
          </a:extLst>
        </xdr:cNvPr>
        <xdr:cNvSpPr/>
      </xdr:nvSpPr>
      <xdr:spPr>
        <a:xfrm>
          <a:off x="1716278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57150</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17213580" y="106184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10922</xdr:rowOff>
    </xdr:from>
    <xdr:to>
      <xdr:col>98</xdr:col>
      <xdr:colOff>38100</xdr:colOff>
      <xdr:row>63</xdr:row>
      <xdr:rowOff>112522</xdr:rowOff>
    </xdr:to>
    <xdr:sp macro="" textlink="">
      <xdr:nvSpPr>
        <xdr:cNvPr id="715" name="楕円 714">
          <a:extLst>
            <a:ext uri="{FF2B5EF4-FFF2-40B4-BE49-F238E27FC236}">
              <a16:creationId xmlns:a16="http://schemas.microsoft.com/office/drawing/2014/main" id="{00000000-0008-0000-0F00-0000CB020000}"/>
            </a:ext>
          </a:extLst>
        </xdr:cNvPr>
        <xdr:cNvSpPr/>
      </xdr:nvSpPr>
      <xdr:spPr>
        <a:xfrm>
          <a:off x="16388080" y="105722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61722</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flipV="1">
          <a:off x="16431260" y="1061847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7" name="n_1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185611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8" name="n_2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1777626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9" name="n_3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700156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149623</xdr:rowOff>
    </xdr:from>
    <xdr:ext cx="469744" cy="259045"/>
    <xdr:sp macro="" textlink="">
      <xdr:nvSpPr>
        <xdr:cNvPr id="720" name="n_4aveValue【保健センター・保健所】&#10;一人当たり面積">
          <a:extLst>
            <a:ext uri="{FF2B5EF4-FFF2-40B4-BE49-F238E27FC236}">
              <a16:creationId xmlns:a16="http://schemas.microsoft.com/office/drawing/2014/main" id="{00000000-0008-0000-0F00-0000D0020000}"/>
            </a:ext>
          </a:extLst>
        </xdr:cNvPr>
        <xdr:cNvSpPr txBox="1"/>
      </xdr:nvSpPr>
      <xdr:spPr>
        <a:xfrm>
          <a:off x="1622686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721" name="n_1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185611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722" name="n_2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1777626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23" name="n_3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700156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103649</xdr:rowOff>
    </xdr:from>
    <xdr:ext cx="469744" cy="259045"/>
    <xdr:sp macro="" textlink="">
      <xdr:nvSpPr>
        <xdr:cNvPr id="724" name="n_4mainValue【保健センター・保健所】&#10;一人当たり面積">
          <a:extLst>
            <a:ext uri="{FF2B5EF4-FFF2-40B4-BE49-F238E27FC236}">
              <a16:creationId xmlns:a16="http://schemas.microsoft.com/office/drawing/2014/main" id="{00000000-0008-0000-0F00-0000D4020000}"/>
            </a:ext>
          </a:extLst>
        </xdr:cNvPr>
        <xdr:cNvSpPr txBox="1"/>
      </xdr:nvSpPr>
      <xdr:spPr>
        <a:xfrm>
          <a:off x="16226867" y="1066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0000000-0008-0000-0F00-0000EC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flipV="1">
          <a:off x="14375764" y="130035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00000000-0008-0000-0F00-0000EE020000}"/>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00000000-0008-0000-0F00-0000F0020000}"/>
            </a:ext>
          </a:extLst>
        </xdr:cNvPr>
        <xdr:cNvSpPr txBox="1"/>
      </xdr:nvSpPr>
      <xdr:spPr>
        <a:xfrm>
          <a:off x="14414500" y="1278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42875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00000000-0008-0000-0F00-0000F2020000}"/>
            </a:ext>
          </a:extLst>
        </xdr:cNvPr>
        <xdr:cNvSpPr txBox="1"/>
      </xdr:nvSpPr>
      <xdr:spPr>
        <a:xfrm>
          <a:off x="14414500" y="1352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4325600" y="136671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35788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2804140" y="13716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2029440" y="136766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123188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145414</xdr:rowOff>
    </xdr:from>
    <xdr:to>
      <xdr:col>85</xdr:col>
      <xdr:colOff>177800</xdr:colOff>
      <xdr:row>82</xdr:row>
      <xdr:rowOff>75564</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4325600" y="1372425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123841</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00000000-0008-0000-0F00-0000FE020000}"/>
            </a:ext>
          </a:extLst>
        </xdr:cNvPr>
        <xdr:cNvSpPr txBox="1"/>
      </xdr:nvSpPr>
      <xdr:spPr>
        <a:xfrm>
          <a:off x="14414500" y="13702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42545</xdr:rowOff>
    </xdr:from>
    <xdr:to>
      <xdr:col>81</xdr:col>
      <xdr:colOff>101600</xdr:colOff>
      <xdr:row>83</xdr:row>
      <xdr:rowOff>144145</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3578840" y="1395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24764</xdr:rowOff>
    </xdr:from>
    <xdr:to>
      <xdr:col>85</xdr:col>
      <xdr:colOff>127000</xdr:colOff>
      <xdr:row>83</xdr:row>
      <xdr:rowOff>93345</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flipV="1">
          <a:off x="13629640" y="13771244"/>
          <a:ext cx="746760" cy="236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149225</xdr:rowOff>
    </xdr:from>
    <xdr:to>
      <xdr:col>76</xdr:col>
      <xdr:colOff>165100</xdr:colOff>
      <xdr:row>83</xdr:row>
      <xdr:rowOff>79375</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2804140" y="13895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28575</xdr:rowOff>
    </xdr:from>
    <xdr:to>
      <xdr:col>81</xdr:col>
      <xdr:colOff>50800</xdr:colOff>
      <xdr:row>83</xdr:row>
      <xdr:rowOff>93345</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2854940" y="13942695"/>
          <a:ext cx="7747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113030</xdr:rowOff>
    </xdr:from>
    <xdr:to>
      <xdr:col>72</xdr:col>
      <xdr:colOff>38100</xdr:colOff>
      <xdr:row>83</xdr:row>
      <xdr:rowOff>43180</xdr:rowOff>
    </xdr:to>
    <xdr:sp macro="" textlink="">
      <xdr:nvSpPr>
        <xdr:cNvPr id="771" name="楕円 770">
          <a:extLst>
            <a:ext uri="{FF2B5EF4-FFF2-40B4-BE49-F238E27FC236}">
              <a16:creationId xmlns:a16="http://schemas.microsoft.com/office/drawing/2014/main" id="{00000000-0008-0000-0F00-000003030000}"/>
            </a:ext>
          </a:extLst>
        </xdr:cNvPr>
        <xdr:cNvSpPr/>
      </xdr:nvSpPr>
      <xdr:spPr>
        <a:xfrm>
          <a:off x="12029440" y="13859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163830</xdr:rowOff>
    </xdr:from>
    <xdr:to>
      <xdr:col>76</xdr:col>
      <xdr:colOff>114300</xdr:colOff>
      <xdr:row>83</xdr:row>
      <xdr:rowOff>28575</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2072620" y="1391031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65405</xdr:rowOff>
    </xdr:from>
    <xdr:to>
      <xdr:col>67</xdr:col>
      <xdr:colOff>101600</xdr:colOff>
      <xdr:row>82</xdr:row>
      <xdr:rowOff>167005</xdr:rowOff>
    </xdr:to>
    <xdr:sp macro="" textlink="">
      <xdr:nvSpPr>
        <xdr:cNvPr id="773" name="楕円 772">
          <a:extLst>
            <a:ext uri="{FF2B5EF4-FFF2-40B4-BE49-F238E27FC236}">
              <a16:creationId xmlns:a16="http://schemas.microsoft.com/office/drawing/2014/main" id="{00000000-0008-0000-0F00-000005030000}"/>
            </a:ext>
          </a:extLst>
        </xdr:cNvPr>
        <xdr:cNvSpPr/>
      </xdr:nvSpPr>
      <xdr:spPr>
        <a:xfrm>
          <a:off x="11231880" y="1381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116205</xdr:rowOff>
    </xdr:from>
    <xdr:to>
      <xdr:col>71</xdr:col>
      <xdr:colOff>177800</xdr:colOff>
      <xdr:row>82</xdr:row>
      <xdr:rowOff>163830</xdr:rowOff>
    </xdr:to>
    <xdr:cxnSp macro="">
      <xdr:nvCxnSpPr>
        <xdr:cNvPr id="774" name="直線コネクタ 773">
          <a:extLst>
            <a:ext uri="{FF2B5EF4-FFF2-40B4-BE49-F238E27FC236}">
              <a16:creationId xmlns:a16="http://schemas.microsoft.com/office/drawing/2014/main" id="{00000000-0008-0000-0F00-000006030000}"/>
            </a:ext>
          </a:extLst>
        </xdr:cNvPr>
        <xdr:cNvCxnSpPr/>
      </xdr:nvCxnSpPr>
      <xdr:spPr>
        <a:xfrm>
          <a:off x="11282680" y="1386268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775" name="n_1aveValue【消防施設】&#10;有形固定資産減価償却率">
          <a:extLst>
            <a:ext uri="{FF2B5EF4-FFF2-40B4-BE49-F238E27FC236}">
              <a16:creationId xmlns:a16="http://schemas.microsoft.com/office/drawing/2014/main" id="{00000000-0008-0000-0F00-000007030000}"/>
            </a:ext>
          </a:extLst>
        </xdr:cNvPr>
        <xdr:cNvSpPr txBox="1"/>
      </xdr:nvSpPr>
      <xdr:spPr>
        <a:xfrm>
          <a:off x="13437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776" name="n_2aveValue【消防施設】&#10;有形固定資産減価償却率">
          <a:extLst>
            <a:ext uri="{FF2B5EF4-FFF2-40B4-BE49-F238E27FC236}">
              <a16:creationId xmlns:a16="http://schemas.microsoft.com/office/drawing/2014/main" id="{00000000-0008-0000-0F00-000008030000}"/>
            </a:ext>
          </a:extLst>
        </xdr:cNvPr>
        <xdr:cNvSpPr txBox="1"/>
      </xdr:nvSpPr>
      <xdr:spPr>
        <a:xfrm>
          <a:off x="126752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777" name="n_3aveValue【消防施設】&#10;有形固定資産減価償却率">
          <a:extLst>
            <a:ext uri="{FF2B5EF4-FFF2-40B4-BE49-F238E27FC236}">
              <a16:creationId xmlns:a16="http://schemas.microsoft.com/office/drawing/2014/main" id="{00000000-0008-0000-0F00-000009030000}"/>
            </a:ext>
          </a:extLst>
        </xdr:cNvPr>
        <xdr:cNvSpPr txBox="1"/>
      </xdr:nvSpPr>
      <xdr:spPr>
        <a:xfrm>
          <a:off x="119005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8" name="n_4aveValue【消防施設】&#10;有形固定資産減価償却率">
          <a:extLst>
            <a:ext uri="{FF2B5EF4-FFF2-40B4-BE49-F238E27FC236}">
              <a16:creationId xmlns:a16="http://schemas.microsoft.com/office/drawing/2014/main" id="{00000000-0008-0000-0F00-00000A030000}"/>
            </a:ext>
          </a:extLst>
        </xdr:cNvPr>
        <xdr:cNvSpPr txBox="1"/>
      </xdr:nvSpPr>
      <xdr:spPr>
        <a:xfrm>
          <a:off x="1110298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135272</xdr:rowOff>
    </xdr:from>
    <xdr:ext cx="405111" cy="259045"/>
    <xdr:sp macro="" textlink="">
      <xdr:nvSpPr>
        <xdr:cNvPr id="779" name="n_1mainValue【消防施設】&#10;有形固定資産減価償却率">
          <a:extLst>
            <a:ext uri="{FF2B5EF4-FFF2-40B4-BE49-F238E27FC236}">
              <a16:creationId xmlns:a16="http://schemas.microsoft.com/office/drawing/2014/main" id="{00000000-0008-0000-0F00-00000B030000}"/>
            </a:ext>
          </a:extLst>
        </xdr:cNvPr>
        <xdr:cNvSpPr txBox="1"/>
      </xdr:nvSpPr>
      <xdr:spPr>
        <a:xfrm>
          <a:off x="13437244" y="1404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70502</xdr:rowOff>
    </xdr:from>
    <xdr:ext cx="405111" cy="259045"/>
    <xdr:sp macro="" textlink="">
      <xdr:nvSpPr>
        <xdr:cNvPr id="780" name="n_2mainValue【消防施設】&#10;有形固定資産減価償却率">
          <a:extLst>
            <a:ext uri="{FF2B5EF4-FFF2-40B4-BE49-F238E27FC236}">
              <a16:creationId xmlns:a16="http://schemas.microsoft.com/office/drawing/2014/main" id="{00000000-0008-0000-0F00-00000C030000}"/>
            </a:ext>
          </a:extLst>
        </xdr:cNvPr>
        <xdr:cNvSpPr txBox="1"/>
      </xdr:nvSpPr>
      <xdr:spPr>
        <a:xfrm>
          <a:off x="12675244" y="1398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34307</xdr:rowOff>
    </xdr:from>
    <xdr:ext cx="405111" cy="259045"/>
    <xdr:sp macro="" textlink="">
      <xdr:nvSpPr>
        <xdr:cNvPr id="781" name="n_3mainValue【消防施設】&#10;有形固定資産減価償却率">
          <a:extLst>
            <a:ext uri="{FF2B5EF4-FFF2-40B4-BE49-F238E27FC236}">
              <a16:creationId xmlns:a16="http://schemas.microsoft.com/office/drawing/2014/main" id="{00000000-0008-0000-0F00-00000D030000}"/>
            </a:ext>
          </a:extLst>
        </xdr:cNvPr>
        <xdr:cNvSpPr txBox="1"/>
      </xdr:nvSpPr>
      <xdr:spPr>
        <a:xfrm>
          <a:off x="11900544" y="1394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158132</xdr:rowOff>
    </xdr:from>
    <xdr:ext cx="405111" cy="259045"/>
    <xdr:sp macro="" textlink="">
      <xdr:nvSpPr>
        <xdr:cNvPr id="782" name="n_4mainValue【消防施設】&#10;有形固定資産減価償却率">
          <a:extLst>
            <a:ext uri="{FF2B5EF4-FFF2-40B4-BE49-F238E27FC236}">
              <a16:creationId xmlns:a16="http://schemas.microsoft.com/office/drawing/2014/main" id="{00000000-0008-0000-0F00-00000E030000}"/>
            </a:ext>
          </a:extLst>
        </xdr:cNvPr>
        <xdr:cNvSpPr txBox="1"/>
      </xdr:nvSpPr>
      <xdr:spPr>
        <a:xfrm>
          <a:off x="11102984" y="1390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0000000-0008-0000-0F00-00001703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00000000-0008-0000-0F00-00002503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flipV="1">
          <a:off x="19509104" y="13077825"/>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7" name="【消防施設】&#10;一人当たり面積最小値テキスト">
          <a:extLst>
            <a:ext uri="{FF2B5EF4-FFF2-40B4-BE49-F238E27FC236}">
              <a16:creationId xmlns:a16="http://schemas.microsoft.com/office/drawing/2014/main" id="{00000000-0008-0000-0F00-000027030000}"/>
            </a:ext>
          </a:extLst>
        </xdr:cNvPr>
        <xdr:cNvSpPr txBox="1"/>
      </xdr:nvSpPr>
      <xdr:spPr>
        <a:xfrm>
          <a:off x="19547840" y="1452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944370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9" name="【消防施設】&#10;一人当たり面積最大値テキスト">
          <a:extLst>
            <a:ext uri="{FF2B5EF4-FFF2-40B4-BE49-F238E27FC236}">
              <a16:creationId xmlns:a16="http://schemas.microsoft.com/office/drawing/2014/main" id="{00000000-0008-0000-0F00-000029030000}"/>
            </a:ext>
          </a:extLst>
        </xdr:cNvPr>
        <xdr:cNvSpPr txBox="1"/>
      </xdr:nvSpPr>
      <xdr:spPr>
        <a:xfrm>
          <a:off x="19547840" y="1285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94437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811" name="【消防施設】&#10;一人当たり面積平均値テキスト">
          <a:extLst>
            <a:ext uri="{FF2B5EF4-FFF2-40B4-BE49-F238E27FC236}">
              <a16:creationId xmlns:a16="http://schemas.microsoft.com/office/drawing/2014/main" id="{00000000-0008-0000-0F00-00002B030000}"/>
            </a:ext>
          </a:extLst>
        </xdr:cNvPr>
        <xdr:cNvSpPr txBox="1"/>
      </xdr:nvSpPr>
      <xdr:spPr>
        <a:xfrm>
          <a:off x="19547840" y="141528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1945894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18735040" y="14295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793748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1716278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4445</xdr:rowOff>
    </xdr:from>
    <xdr:to>
      <xdr:col>98</xdr:col>
      <xdr:colOff>38100</xdr:colOff>
      <xdr:row>85</xdr:row>
      <xdr:rowOff>106045</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6388080" y="14253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126364</xdr:rowOff>
    </xdr:from>
    <xdr:to>
      <xdr:col>116</xdr:col>
      <xdr:colOff>114300</xdr:colOff>
      <xdr:row>86</xdr:row>
      <xdr:rowOff>56514</xdr:rowOff>
    </xdr:to>
    <xdr:sp macro="" textlink="">
      <xdr:nvSpPr>
        <xdr:cNvPr id="822" name="楕円 821">
          <a:extLst>
            <a:ext uri="{FF2B5EF4-FFF2-40B4-BE49-F238E27FC236}">
              <a16:creationId xmlns:a16="http://schemas.microsoft.com/office/drawing/2014/main" id="{00000000-0008-0000-0F00-000036030000}"/>
            </a:ext>
          </a:extLst>
        </xdr:cNvPr>
        <xdr:cNvSpPr/>
      </xdr:nvSpPr>
      <xdr:spPr>
        <a:xfrm>
          <a:off x="19458940" y="14375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41291</xdr:rowOff>
    </xdr:from>
    <xdr:ext cx="469744" cy="259045"/>
    <xdr:sp macro="" textlink="">
      <xdr:nvSpPr>
        <xdr:cNvPr id="823" name="【消防施設】&#10;一人当たり面積該当値テキスト">
          <a:extLst>
            <a:ext uri="{FF2B5EF4-FFF2-40B4-BE49-F238E27FC236}">
              <a16:creationId xmlns:a16="http://schemas.microsoft.com/office/drawing/2014/main" id="{00000000-0008-0000-0F00-000037030000}"/>
            </a:ext>
          </a:extLst>
        </xdr:cNvPr>
        <xdr:cNvSpPr txBox="1"/>
      </xdr:nvSpPr>
      <xdr:spPr>
        <a:xfrm>
          <a:off x="19547840" y="14290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73025</xdr:rowOff>
    </xdr:from>
    <xdr:to>
      <xdr:col>112</xdr:col>
      <xdr:colOff>38100</xdr:colOff>
      <xdr:row>86</xdr:row>
      <xdr:rowOff>3175</xdr:rowOff>
    </xdr:to>
    <xdr:sp macro="" textlink="">
      <xdr:nvSpPr>
        <xdr:cNvPr id="824" name="楕円 823">
          <a:extLst>
            <a:ext uri="{FF2B5EF4-FFF2-40B4-BE49-F238E27FC236}">
              <a16:creationId xmlns:a16="http://schemas.microsoft.com/office/drawing/2014/main" id="{00000000-0008-0000-0F00-000038030000}"/>
            </a:ext>
          </a:extLst>
        </xdr:cNvPr>
        <xdr:cNvSpPr/>
      </xdr:nvSpPr>
      <xdr:spPr>
        <a:xfrm>
          <a:off x="18735040" y="14322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123825</xdr:rowOff>
    </xdr:from>
    <xdr:to>
      <xdr:col>116</xdr:col>
      <xdr:colOff>63500</xdr:colOff>
      <xdr:row>86</xdr:row>
      <xdr:rowOff>5714</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18778220" y="14373225"/>
          <a:ext cx="73152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17937480" y="14331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123825</xdr:rowOff>
    </xdr:from>
    <xdr:to>
      <xdr:col>111</xdr:col>
      <xdr:colOff>177800</xdr:colOff>
      <xdr:row>85</xdr:row>
      <xdr:rowOff>133350</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flipV="1">
          <a:off x="17988280" y="14373225"/>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78739</xdr:rowOff>
    </xdr:from>
    <xdr:to>
      <xdr:col>102</xdr:col>
      <xdr:colOff>165100</xdr:colOff>
      <xdr:row>86</xdr:row>
      <xdr:rowOff>8889</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17162780" y="14328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129539</xdr:rowOff>
    </xdr:from>
    <xdr:to>
      <xdr:col>107</xdr:col>
      <xdr:colOff>50800</xdr:colOff>
      <xdr:row>85</xdr:row>
      <xdr:rowOff>133350</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a:off x="17213580" y="1437893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80645</xdr:rowOff>
    </xdr:from>
    <xdr:to>
      <xdr:col>98</xdr:col>
      <xdr:colOff>38100</xdr:colOff>
      <xdr:row>86</xdr:row>
      <xdr:rowOff>10795</xdr:rowOff>
    </xdr:to>
    <xdr:sp macro="" textlink="">
      <xdr:nvSpPr>
        <xdr:cNvPr id="830" name="楕円 829">
          <a:extLst>
            <a:ext uri="{FF2B5EF4-FFF2-40B4-BE49-F238E27FC236}">
              <a16:creationId xmlns:a16="http://schemas.microsoft.com/office/drawing/2014/main" id="{00000000-0008-0000-0F00-00003E030000}"/>
            </a:ext>
          </a:extLst>
        </xdr:cNvPr>
        <xdr:cNvSpPr/>
      </xdr:nvSpPr>
      <xdr:spPr>
        <a:xfrm>
          <a:off x="16388080" y="143300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129539</xdr:rowOff>
    </xdr:from>
    <xdr:to>
      <xdr:col>102</xdr:col>
      <xdr:colOff>114300</xdr:colOff>
      <xdr:row>85</xdr:row>
      <xdr:rowOff>131445</xdr:rowOff>
    </xdr:to>
    <xdr:cxnSp macro="">
      <xdr:nvCxnSpPr>
        <xdr:cNvPr id="831" name="直線コネクタ 830">
          <a:extLst>
            <a:ext uri="{FF2B5EF4-FFF2-40B4-BE49-F238E27FC236}">
              <a16:creationId xmlns:a16="http://schemas.microsoft.com/office/drawing/2014/main" id="{00000000-0008-0000-0F00-00003F030000}"/>
            </a:ext>
          </a:extLst>
        </xdr:cNvPr>
        <xdr:cNvCxnSpPr/>
      </xdr:nvCxnSpPr>
      <xdr:spPr>
        <a:xfrm flipV="1">
          <a:off x="16431260" y="14378939"/>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832" name="n_1aveValue【消防施設】&#10;一人当たり面積">
          <a:extLst>
            <a:ext uri="{FF2B5EF4-FFF2-40B4-BE49-F238E27FC236}">
              <a16:creationId xmlns:a16="http://schemas.microsoft.com/office/drawing/2014/main" id="{00000000-0008-0000-0F00-000040030000}"/>
            </a:ext>
          </a:extLst>
        </xdr:cNvPr>
        <xdr:cNvSpPr txBox="1"/>
      </xdr:nvSpPr>
      <xdr:spPr>
        <a:xfrm>
          <a:off x="18561127" y="1407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833" name="n_2aveValue【消防施設】&#10;一人当たり面積">
          <a:extLst>
            <a:ext uri="{FF2B5EF4-FFF2-40B4-BE49-F238E27FC236}">
              <a16:creationId xmlns:a16="http://schemas.microsoft.com/office/drawing/2014/main" id="{00000000-0008-0000-0F00-000041030000}"/>
            </a:ext>
          </a:extLst>
        </xdr:cNvPr>
        <xdr:cNvSpPr txBox="1"/>
      </xdr:nvSpPr>
      <xdr:spPr>
        <a:xfrm>
          <a:off x="17776267" y="1408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834" name="n_3aveValue【消防施設】&#10;一人当たり面積">
          <a:extLst>
            <a:ext uri="{FF2B5EF4-FFF2-40B4-BE49-F238E27FC236}">
              <a16:creationId xmlns:a16="http://schemas.microsoft.com/office/drawing/2014/main" id="{00000000-0008-0000-0F00-000042030000}"/>
            </a:ext>
          </a:extLst>
        </xdr:cNvPr>
        <xdr:cNvSpPr txBox="1"/>
      </xdr:nvSpPr>
      <xdr:spPr>
        <a:xfrm>
          <a:off x="17001567" y="140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122572</xdr:rowOff>
    </xdr:from>
    <xdr:ext cx="469744" cy="259045"/>
    <xdr:sp macro="" textlink="">
      <xdr:nvSpPr>
        <xdr:cNvPr id="835" name="n_4aveValue【消防施設】&#10;一人当たり面積">
          <a:extLst>
            <a:ext uri="{FF2B5EF4-FFF2-40B4-BE49-F238E27FC236}">
              <a16:creationId xmlns:a16="http://schemas.microsoft.com/office/drawing/2014/main" id="{00000000-0008-0000-0F00-000043030000}"/>
            </a:ext>
          </a:extLst>
        </xdr:cNvPr>
        <xdr:cNvSpPr txBox="1"/>
      </xdr:nvSpPr>
      <xdr:spPr>
        <a:xfrm>
          <a:off x="16226867" y="1403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165752</xdr:rowOff>
    </xdr:from>
    <xdr:ext cx="469744" cy="259045"/>
    <xdr:sp macro="" textlink="">
      <xdr:nvSpPr>
        <xdr:cNvPr id="836" name="n_1mainValue【消防施設】&#10;一人当たり面積">
          <a:extLst>
            <a:ext uri="{FF2B5EF4-FFF2-40B4-BE49-F238E27FC236}">
              <a16:creationId xmlns:a16="http://schemas.microsoft.com/office/drawing/2014/main" id="{00000000-0008-0000-0F00-000044030000}"/>
            </a:ext>
          </a:extLst>
        </xdr:cNvPr>
        <xdr:cNvSpPr txBox="1"/>
      </xdr:nvSpPr>
      <xdr:spPr>
        <a:xfrm>
          <a:off x="18561127" y="1441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837" name="n_2mainValue【消防施設】&#10;一人当たり面積">
          <a:extLst>
            <a:ext uri="{FF2B5EF4-FFF2-40B4-BE49-F238E27FC236}">
              <a16:creationId xmlns:a16="http://schemas.microsoft.com/office/drawing/2014/main" id="{00000000-0008-0000-0F00-000045030000}"/>
            </a:ext>
          </a:extLst>
        </xdr:cNvPr>
        <xdr:cNvSpPr txBox="1"/>
      </xdr:nvSpPr>
      <xdr:spPr>
        <a:xfrm>
          <a:off x="17776267"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xdr:rowOff>
    </xdr:from>
    <xdr:ext cx="469744" cy="259045"/>
    <xdr:sp macro="" textlink="">
      <xdr:nvSpPr>
        <xdr:cNvPr id="838" name="n_3mainValue【消防施設】&#10;一人当たり面積">
          <a:extLst>
            <a:ext uri="{FF2B5EF4-FFF2-40B4-BE49-F238E27FC236}">
              <a16:creationId xmlns:a16="http://schemas.microsoft.com/office/drawing/2014/main" id="{00000000-0008-0000-0F00-000046030000}"/>
            </a:ext>
          </a:extLst>
        </xdr:cNvPr>
        <xdr:cNvSpPr txBox="1"/>
      </xdr:nvSpPr>
      <xdr:spPr>
        <a:xfrm>
          <a:off x="17001567" y="1441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1922</xdr:rowOff>
    </xdr:from>
    <xdr:ext cx="469744" cy="259045"/>
    <xdr:sp macro="" textlink="">
      <xdr:nvSpPr>
        <xdr:cNvPr id="839" name="n_4mainValue【消防施設】&#10;一人当たり面積">
          <a:extLst>
            <a:ext uri="{FF2B5EF4-FFF2-40B4-BE49-F238E27FC236}">
              <a16:creationId xmlns:a16="http://schemas.microsoft.com/office/drawing/2014/main" id="{00000000-0008-0000-0F00-000047030000}"/>
            </a:ext>
          </a:extLst>
        </xdr:cNvPr>
        <xdr:cNvSpPr txBox="1"/>
      </xdr:nvSpPr>
      <xdr:spPr>
        <a:xfrm>
          <a:off x="16226867" y="1441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00000000-0008-0000-0F00-00005D03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00000000-0008-0000-0F00-00005F03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00000000-0008-0000-0F00-00006003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5" name="直線コネクタ 864">
          <a:extLst>
            <a:ext uri="{FF2B5EF4-FFF2-40B4-BE49-F238E27FC236}">
              <a16:creationId xmlns:a16="http://schemas.microsoft.com/office/drawing/2014/main" id="{00000000-0008-0000-0F00-000061030000}"/>
            </a:ext>
          </a:extLst>
        </xdr:cNvPr>
        <xdr:cNvCxnSpPr/>
      </xdr:nvCxnSpPr>
      <xdr:spPr>
        <a:xfrm flipV="1">
          <a:off x="14375764" y="16818973"/>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a:extLst>
            <a:ext uri="{FF2B5EF4-FFF2-40B4-BE49-F238E27FC236}">
              <a16:creationId xmlns:a16="http://schemas.microsoft.com/office/drawing/2014/main" id="{00000000-0008-0000-0F00-000062030000}"/>
            </a:ext>
          </a:extLst>
        </xdr:cNvPr>
        <xdr:cNvSpPr txBox="1"/>
      </xdr:nvSpPr>
      <xdr:spPr>
        <a:xfrm>
          <a:off x="14414500" y="183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a:extLst>
            <a:ext uri="{FF2B5EF4-FFF2-40B4-BE49-F238E27FC236}">
              <a16:creationId xmlns:a16="http://schemas.microsoft.com/office/drawing/2014/main" id="{00000000-0008-0000-0F00-000063030000}"/>
            </a:ext>
          </a:extLst>
        </xdr:cNvPr>
        <xdr:cNvCxnSpPr/>
      </xdr:nvCxnSpPr>
      <xdr:spPr>
        <a:xfrm>
          <a:off x="142875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00000000-0008-0000-0F00-000064030000}"/>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00000000-0008-0000-0F00-000065030000}"/>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870" name="【庁舎】&#10;有形固定資産減価償却率平均値テキスト">
          <a:extLst>
            <a:ext uri="{FF2B5EF4-FFF2-40B4-BE49-F238E27FC236}">
              <a16:creationId xmlns:a16="http://schemas.microsoft.com/office/drawing/2014/main" id="{00000000-0008-0000-0F00-000066030000}"/>
            </a:ext>
          </a:extLst>
        </xdr:cNvPr>
        <xdr:cNvSpPr txBox="1"/>
      </xdr:nvSpPr>
      <xdr:spPr>
        <a:xfrm>
          <a:off x="14414500" y="17367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1" name="フローチャート: 判断 870">
          <a:extLst>
            <a:ext uri="{FF2B5EF4-FFF2-40B4-BE49-F238E27FC236}">
              <a16:creationId xmlns:a16="http://schemas.microsoft.com/office/drawing/2014/main" id="{00000000-0008-0000-0F00-000067030000}"/>
            </a:ext>
          </a:extLst>
        </xdr:cNvPr>
        <xdr:cNvSpPr/>
      </xdr:nvSpPr>
      <xdr:spPr>
        <a:xfrm>
          <a:off x="14325600" y="1738865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3578840" y="1739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2804140" y="173739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2029440" y="173511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1231880" y="1749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F00-00006C03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69487</xdr:rowOff>
    </xdr:from>
    <xdr:to>
      <xdr:col>85</xdr:col>
      <xdr:colOff>177800</xdr:colOff>
      <xdr:row>101</xdr:row>
      <xdr:rowOff>171087</xdr:rowOff>
    </xdr:to>
    <xdr:sp macro="" textlink="">
      <xdr:nvSpPr>
        <xdr:cNvPr id="881" name="楕円 880">
          <a:extLst>
            <a:ext uri="{FF2B5EF4-FFF2-40B4-BE49-F238E27FC236}">
              <a16:creationId xmlns:a16="http://schemas.microsoft.com/office/drawing/2014/main" id="{00000000-0008-0000-0F00-000071030000}"/>
            </a:ext>
          </a:extLst>
        </xdr:cNvPr>
        <xdr:cNvSpPr/>
      </xdr:nvSpPr>
      <xdr:spPr>
        <a:xfrm>
          <a:off x="14325600" y="1700112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92364</xdr:rowOff>
    </xdr:from>
    <xdr:ext cx="405111" cy="259045"/>
    <xdr:sp macro="" textlink="">
      <xdr:nvSpPr>
        <xdr:cNvPr id="882" name="【庁舎】&#10;有形固定資産減価償却率該当値テキスト">
          <a:extLst>
            <a:ext uri="{FF2B5EF4-FFF2-40B4-BE49-F238E27FC236}">
              <a16:creationId xmlns:a16="http://schemas.microsoft.com/office/drawing/2014/main" id="{00000000-0008-0000-0F00-000072030000}"/>
            </a:ext>
          </a:extLst>
        </xdr:cNvPr>
        <xdr:cNvSpPr txBox="1"/>
      </xdr:nvSpPr>
      <xdr:spPr>
        <a:xfrm>
          <a:off x="14414500" y="16856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35198</xdr:rowOff>
    </xdr:from>
    <xdr:to>
      <xdr:col>81</xdr:col>
      <xdr:colOff>101600</xdr:colOff>
      <xdr:row>101</xdr:row>
      <xdr:rowOff>136798</xdr:rowOff>
    </xdr:to>
    <xdr:sp macro="" textlink="">
      <xdr:nvSpPr>
        <xdr:cNvPr id="883" name="楕円 882">
          <a:extLst>
            <a:ext uri="{FF2B5EF4-FFF2-40B4-BE49-F238E27FC236}">
              <a16:creationId xmlns:a16="http://schemas.microsoft.com/office/drawing/2014/main" id="{00000000-0008-0000-0F00-000073030000}"/>
            </a:ext>
          </a:extLst>
        </xdr:cNvPr>
        <xdr:cNvSpPr/>
      </xdr:nvSpPr>
      <xdr:spPr>
        <a:xfrm>
          <a:off x="13578840" y="169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85998</xdr:rowOff>
    </xdr:from>
    <xdr:to>
      <xdr:col>85</xdr:col>
      <xdr:colOff>127000</xdr:colOff>
      <xdr:row>101</xdr:row>
      <xdr:rowOff>120287</xdr:rowOff>
    </xdr:to>
    <xdr:cxnSp macro="">
      <xdr:nvCxnSpPr>
        <xdr:cNvPr id="884" name="直線コネクタ 883">
          <a:extLst>
            <a:ext uri="{FF2B5EF4-FFF2-40B4-BE49-F238E27FC236}">
              <a16:creationId xmlns:a16="http://schemas.microsoft.com/office/drawing/2014/main" id="{00000000-0008-0000-0F00-000074030000}"/>
            </a:ext>
          </a:extLst>
        </xdr:cNvPr>
        <xdr:cNvCxnSpPr/>
      </xdr:nvCxnSpPr>
      <xdr:spPr>
        <a:xfrm>
          <a:off x="13629640" y="17017638"/>
          <a:ext cx="7467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170724</xdr:rowOff>
    </xdr:from>
    <xdr:to>
      <xdr:col>76</xdr:col>
      <xdr:colOff>165100</xdr:colOff>
      <xdr:row>101</xdr:row>
      <xdr:rowOff>100874</xdr:rowOff>
    </xdr:to>
    <xdr:sp macro="" textlink="">
      <xdr:nvSpPr>
        <xdr:cNvPr id="885" name="楕円 884">
          <a:extLst>
            <a:ext uri="{FF2B5EF4-FFF2-40B4-BE49-F238E27FC236}">
              <a16:creationId xmlns:a16="http://schemas.microsoft.com/office/drawing/2014/main" id="{00000000-0008-0000-0F00-000075030000}"/>
            </a:ext>
          </a:extLst>
        </xdr:cNvPr>
        <xdr:cNvSpPr/>
      </xdr:nvSpPr>
      <xdr:spPr>
        <a:xfrm>
          <a:off x="12804140" y="169347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50074</xdr:rowOff>
    </xdr:from>
    <xdr:to>
      <xdr:col>81</xdr:col>
      <xdr:colOff>50800</xdr:colOff>
      <xdr:row>101</xdr:row>
      <xdr:rowOff>85998</xdr:rowOff>
    </xdr:to>
    <xdr:cxnSp macro="">
      <xdr:nvCxnSpPr>
        <xdr:cNvPr id="886" name="直線コネクタ 885">
          <a:extLst>
            <a:ext uri="{FF2B5EF4-FFF2-40B4-BE49-F238E27FC236}">
              <a16:creationId xmlns:a16="http://schemas.microsoft.com/office/drawing/2014/main" id="{00000000-0008-0000-0F00-000076030000}"/>
            </a:ext>
          </a:extLst>
        </xdr:cNvPr>
        <xdr:cNvCxnSpPr/>
      </xdr:nvCxnSpPr>
      <xdr:spPr>
        <a:xfrm>
          <a:off x="12854940" y="16981714"/>
          <a:ext cx="7747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136434</xdr:rowOff>
    </xdr:from>
    <xdr:to>
      <xdr:col>72</xdr:col>
      <xdr:colOff>38100</xdr:colOff>
      <xdr:row>101</xdr:row>
      <xdr:rowOff>66584</xdr:rowOff>
    </xdr:to>
    <xdr:sp macro="" textlink="">
      <xdr:nvSpPr>
        <xdr:cNvPr id="887" name="楕円 886">
          <a:extLst>
            <a:ext uri="{FF2B5EF4-FFF2-40B4-BE49-F238E27FC236}">
              <a16:creationId xmlns:a16="http://schemas.microsoft.com/office/drawing/2014/main" id="{00000000-0008-0000-0F00-000077030000}"/>
            </a:ext>
          </a:extLst>
        </xdr:cNvPr>
        <xdr:cNvSpPr/>
      </xdr:nvSpPr>
      <xdr:spPr>
        <a:xfrm>
          <a:off x="12029440" y="169004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15784</xdr:rowOff>
    </xdr:from>
    <xdr:to>
      <xdr:col>76</xdr:col>
      <xdr:colOff>114300</xdr:colOff>
      <xdr:row>101</xdr:row>
      <xdr:rowOff>50074</xdr:rowOff>
    </xdr:to>
    <xdr:cxnSp macro="">
      <xdr:nvCxnSpPr>
        <xdr:cNvPr id="888" name="直線コネクタ 887">
          <a:extLst>
            <a:ext uri="{FF2B5EF4-FFF2-40B4-BE49-F238E27FC236}">
              <a16:creationId xmlns:a16="http://schemas.microsoft.com/office/drawing/2014/main" id="{00000000-0008-0000-0F00-000078030000}"/>
            </a:ext>
          </a:extLst>
        </xdr:cNvPr>
        <xdr:cNvCxnSpPr/>
      </xdr:nvCxnSpPr>
      <xdr:spPr>
        <a:xfrm>
          <a:off x="12072620" y="16947424"/>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100512</xdr:rowOff>
    </xdr:from>
    <xdr:to>
      <xdr:col>67</xdr:col>
      <xdr:colOff>101600</xdr:colOff>
      <xdr:row>101</xdr:row>
      <xdr:rowOff>30662</xdr:rowOff>
    </xdr:to>
    <xdr:sp macro="" textlink="">
      <xdr:nvSpPr>
        <xdr:cNvPr id="889" name="楕円 888">
          <a:extLst>
            <a:ext uri="{FF2B5EF4-FFF2-40B4-BE49-F238E27FC236}">
              <a16:creationId xmlns:a16="http://schemas.microsoft.com/office/drawing/2014/main" id="{00000000-0008-0000-0F00-000079030000}"/>
            </a:ext>
          </a:extLst>
        </xdr:cNvPr>
        <xdr:cNvSpPr/>
      </xdr:nvSpPr>
      <xdr:spPr>
        <a:xfrm>
          <a:off x="11231880" y="168645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151312</xdr:rowOff>
    </xdr:from>
    <xdr:to>
      <xdr:col>71</xdr:col>
      <xdr:colOff>177800</xdr:colOff>
      <xdr:row>101</xdr:row>
      <xdr:rowOff>15784</xdr:rowOff>
    </xdr:to>
    <xdr:cxnSp macro="">
      <xdr:nvCxnSpPr>
        <xdr:cNvPr id="890" name="直線コネクタ 889">
          <a:extLst>
            <a:ext uri="{FF2B5EF4-FFF2-40B4-BE49-F238E27FC236}">
              <a16:creationId xmlns:a16="http://schemas.microsoft.com/office/drawing/2014/main" id="{00000000-0008-0000-0F00-00007A030000}"/>
            </a:ext>
          </a:extLst>
        </xdr:cNvPr>
        <xdr:cNvCxnSpPr/>
      </xdr:nvCxnSpPr>
      <xdr:spPr>
        <a:xfrm>
          <a:off x="11282680" y="16915312"/>
          <a:ext cx="78994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891" name="n_1aveValue【庁舎】&#10;有形固定資産減価償却率">
          <a:extLst>
            <a:ext uri="{FF2B5EF4-FFF2-40B4-BE49-F238E27FC236}">
              <a16:creationId xmlns:a16="http://schemas.microsoft.com/office/drawing/2014/main" id="{00000000-0008-0000-0F00-00007B030000}"/>
            </a:ext>
          </a:extLst>
        </xdr:cNvPr>
        <xdr:cNvSpPr txBox="1"/>
      </xdr:nvSpPr>
      <xdr:spPr>
        <a:xfrm>
          <a:off x="13437244" y="1748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892" name="n_2aveValue【庁舎】&#10;有形固定資産減価償却率">
          <a:extLst>
            <a:ext uri="{FF2B5EF4-FFF2-40B4-BE49-F238E27FC236}">
              <a16:creationId xmlns:a16="http://schemas.microsoft.com/office/drawing/2014/main" id="{00000000-0008-0000-0F00-00007C030000}"/>
            </a:ext>
          </a:extLst>
        </xdr:cNvPr>
        <xdr:cNvSpPr txBox="1"/>
      </xdr:nvSpPr>
      <xdr:spPr>
        <a:xfrm>
          <a:off x="12675244" y="1746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893" name="n_3aveValue【庁舎】&#10;有形固定資産減価償却率">
          <a:extLst>
            <a:ext uri="{FF2B5EF4-FFF2-40B4-BE49-F238E27FC236}">
              <a16:creationId xmlns:a16="http://schemas.microsoft.com/office/drawing/2014/main" id="{00000000-0008-0000-0F00-00007D030000}"/>
            </a:ext>
          </a:extLst>
        </xdr:cNvPr>
        <xdr:cNvSpPr txBox="1"/>
      </xdr:nvSpPr>
      <xdr:spPr>
        <a:xfrm>
          <a:off x="11900544" y="17440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94" name="n_4aveValue【庁舎】&#10;有形固定資産減価償却率">
          <a:extLst>
            <a:ext uri="{FF2B5EF4-FFF2-40B4-BE49-F238E27FC236}">
              <a16:creationId xmlns:a16="http://schemas.microsoft.com/office/drawing/2014/main" id="{00000000-0008-0000-0F00-00007E030000}"/>
            </a:ext>
          </a:extLst>
        </xdr:cNvPr>
        <xdr:cNvSpPr txBox="1"/>
      </xdr:nvSpPr>
      <xdr:spPr>
        <a:xfrm>
          <a:off x="11102984" y="17590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153325</xdr:rowOff>
    </xdr:from>
    <xdr:ext cx="405111" cy="259045"/>
    <xdr:sp macro="" textlink="">
      <xdr:nvSpPr>
        <xdr:cNvPr id="895" name="n_1mainValue【庁舎】&#10;有形固定資産減価償却率">
          <a:extLst>
            <a:ext uri="{FF2B5EF4-FFF2-40B4-BE49-F238E27FC236}">
              <a16:creationId xmlns:a16="http://schemas.microsoft.com/office/drawing/2014/main" id="{00000000-0008-0000-0F00-00007F030000}"/>
            </a:ext>
          </a:extLst>
        </xdr:cNvPr>
        <xdr:cNvSpPr txBox="1"/>
      </xdr:nvSpPr>
      <xdr:spPr>
        <a:xfrm>
          <a:off x="13437244" y="1674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117401</xdr:rowOff>
    </xdr:from>
    <xdr:ext cx="405111" cy="259045"/>
    <xdr:sp macro="" textlink="">
      <xdr:nvSpPr>
        <xdr:cNvPr id="896" name="n_2mainValue【庁舎】&#10;有形固定資産減価償却率">
          <a:extLst>
            <a:ext uri="{FF2B5EF4-FFF2-40B4-BE49-F238E27FC236}">
              <a16:creationId xmlns:a16="http://schemas.microsoft.com/office/drawing/2014/main" id="{00000000-0008-0000-0F00-000080030000}"/>
            </a:ext>
          </a:extLst>
        </xdr:cNvPr>
        <xdr:cNvSpPr txBox="1"/>
      </xdr:nvSpPr>
      <xdr:spPr>
        <a:xfrm>
          <a:off x="12675244" y="16713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83111</xdr:rowOff>
    </xdr:from>
    <xdr:ext cx="405111" cy="259045"/>
    <xdr:sp macro="" textlink="">
      <xdr:nvSpPr>
        <xdr:cNvPr id="897" name="n_3mainValue【庁舎】&#10;有形固定資産減価償却率">
          <a:extLst>
            <a:ext uri="{FF2B5EF4-FFF2-40B4-BE49-F238E27FC236}">
              <a16:creationId xmlns:a16="http://schemas.microsoft.com/office/drawing/2014/main" id="{00000000-0008-0000-0F00-000081030000}"/>
            </a:ext>
          </a:extLst>
        </xdr:cNvPr>
        <xdr:cNvSpPr txBox="1"/>
      </xdr:nvSpPr>
      <xdr:spPr>
        <a:xfrm>
          <a:off x="11900544" y="1667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47189</xdr:rowOff>
    </xdr:from>
    <xdr:ext cx="405111" cy="259045"/>
    <xdr:sp macro="" textlink="">
      <xdr:nvSpPr>
        <xdr:cNvPr id="898" name="n_4mainValue【庁舎】&#10;有形固定資産減価償却率">
          <a:extLst>
            <a:ext uri="{FF2B5EF4-FFF2-40B4-BE49-F238E27FC236}">
              <a16:creationId xmlns:a16="http://schemas.microsoft.com/office/drawing/2014/main" id="{00000000-0008-0000-0F00-000082030000}"/>
            </a:ext>
          </a:extLst>
        </xdr:cNvPr>
        <xdr:cNvSpPr txBox="1"/>
      </xdr:nvSpPr>
      <xdr:spPr>
        <a:xfrm>
          <a:off x="11102984" y="1664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00000000-0008-0000-0F00-000083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00000000-0008-0000-0F00-00008B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00000000-0008-0000-0F00-00008E03000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00000000-0008-0000-0F00-00009003000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00000000-0008-0000-0F00-000091030000}"/>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00000000-0008-0000-0F00-00009203000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00000000-0008-0000-0F00-00009303000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00000000-0008-0000-0F00-000094030000}"/>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00000000-0008-0000-0F00-000095030000}"/>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00000000-0008-0000-0F00-00009603000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00000000-0008-0000-0F00-00009803000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00000000-0008-0000-0F00-000099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00000000-0008-0000-0F00-00009A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0000000-0008-0000-0F00-00009B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4" name="直線コネクタ 923">
          <a:extLst>
            <a:ext uri="{FF2B5EF4-FFF2-40B4-BE49-F238E27FC236}">
              <a16:creationId xmlns:a16="http://schemas.microsoft.com/office/drawing/2014/main" id="{00000000-0008-0000-0F00-00009C030000}"/>
            </a:ext>
          </a:extLst>
        </xdr:cNvPr>
        <xdr:cNvCxnSpPr/>
      </xdr:nvCxnSpPr>
      <xdr:spPr>
        <a:xfrm flipV="1">
          <a:off x="19509104" y="16867958"/>
          <a:ext cx="0" cy="1310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5" name="【庁舎】&#10;一人当たり面積最小値テキスト">
          <a:extLst>
            <a:ext uri="{FF2B5EF4-FFF2-40B4-BE49-F238E27FC236}">
              <a16:creationId xmlns:a16="http://schemas.microsoft.com/office/drawing/2014/main" id="{00000000-0008-0000-0F00-00009D030000}"/>
            </a:ext>
          </a:extLst>
        </xdr:cNvPr>
        <xdr:cNvSpPr txBox="1"/>
      </xdr:nvSpPr>
      <xdr:spPr>
        <a:xfrm>
          <a:off x="19547840" y="1818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6" name="直線コネクタ 925">
          <a:extLst>
            <a:ext uri="{FF2B5EF4-FFF2-40B4-BE49-F238E27FC236}">
              <a16:creationId xmlns:a16="http://schemas.microsoft.com/office/drawing/2014/main" id="{00000000-0008-0000-0F00-00009E030000}"/>
            </a:ext>
          </a:extLst>
        </xdr:cNvPr>
        <xdr:cNvCxnSpPr/>
      </xdr:nvCxnSpPr>
      <xdr:spPr>
        <a:xfrm>
          <a:off x="19443700" y="18178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7" name="【庁舎】&#10;一人当たり面積最大値テキスト">
          <a:extLst>
            <a:ext uri="{FF2B5EF4-FFF2-40B4-BE49-F238E27FC236}">
              <a16:creationId xmlns:a16="http://schemas.microsoft.com/office/drawing/2014/main" id="{00000000-0008-0000-0F00-00009F030000}"/>
            </a:ext>
          </a:extLst>
        </xdr:cNvPr>
        <xdr:cNvSpPr txBox="1"/>
      </xdr:nvSpPr>
      <xdr:spPr>
        <a:xfrm>
          <a:off x="19547840" y="166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8" name="直線コネクタ 927">
          <a:extLst>
            <a:ext uri="{FF2B5EF4-FFF2-40B4-BE49-F238E27FC236}">
              <a16:creationId xmlns:a16="http://schemas.microsoft.com/office/drawing/2014/main" id="{00000000-0008-0000-0F00-0000A0030000}"/>
            </a:ext>
          </a:extLst>
        </xdr:cNvPr>
        <xdr:cNvCxnSpPr/>
      </xdr:nvCxnSpPr>
      <xdr:spPr>
        <a:xfrm>
          <a:off x="19443700" y="16867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29" name="【庁舎】&#10;一人当たり面積平均値テキスト">
          <a:extLst>
            <a:ext uri="{FF2B5EF4-FFF2-40B4-BE49-F238E27FC236}">
              <a16:creationId xmlns:a16="http://schemas.microsoft.com/office/drawing/2014/main" id="{00000000-0008-0000-0F00-0000A1030000}"/>
            </a:ext>
          </a:extLst>
        </xdr:cNvPr>
        <xdr:cNvSpPr txBox="1"/>
      </xdr:nvSpPr>
      <xdr:spPr>
        <a:xfrm>
          <a:off x="19547840" y="17739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19458940" y="17761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18735040" y="17772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7937480" y="1778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716278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9071</xdr:rowOff>
    </xdr:from>
    <xdr:to>
      <xdr:col>98</xdr:col>
      <xdr:colOff>38100</xdr:colOff>
      <xdr:row>106</xdr:row>
      <xdr:rowOff>110671</xdr:rowOff>
    </xdr:to>
    <xdr:sp macro="" textlink="">
      <xdr:nvSpPr>
        <xdr:cNvPr id="934" name="フローチャート: 判断 933">
          <a:extLst>
            <a:ext uri="{FF2B5EF4-FFF2-40B4-BE49-F238E27FC236}">
              <a16:creationId xmlns:a16="http://schemas.microsoft.com/office/drawing/2014/main" id="{00000000-0008-0000-0F00-0000A6030000}"/>
            </a:ext>
          </a:extLst>
        </xdr:cNvPr>
        <xdr:cNvSpPr/>
      </xdr:nvSpPr>
      <xdr:spPr>
        <a:xfrm>
          <a:off x="16388080" y="177789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F00-0000AB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940" name="楕円 939">
          <a:extLst>
            <a:ext uri="{FF2B5EF4-FFF2-40B4-BE49-F238E27FC236}">
              <a16:creationId xmlns:a16="http://schemas.microsoft.com/office/drawing/2014/main" id="{00000000-0008-0000-0F00-0000AC030000}"/>
            </a:ext>
          </a:extLst>
        </xdr:cNvPr>
        <xdr:cNvSpPr/>
      </xdr:nvSpPr>
      <xdr:spPr>
        <a:xfrm>
          <a:off x="19458940" y="17597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13988</xdr:rowOff>
    </xdr:from>
    <xdr:ext cx="469744" cy="259045"/>
    <xdr:sp macro="" textlink="">
      <xdr:nvSpPr>
        <xdr:cNvPr id="941" name="【庁舎】&#10;一人当たり面積該当値テキスト">
          <a:extLst>
            <a:ext uri="{FF2B5EF4-FFF2-40B4-BE49-F238E27FC236}">
              <a16:creationId xmlns:a16="http://schemas.microsoft.com/office/drawing/2014/main" id="{00000000-0008-0000-0F00-0000AD030000}"/>
            </a:ext>
          </a:extLst>
        </xdr:cNvPr>
        <xdr:cNvSpPr txBox="1"/>
      </xdr:nvSpPr>
      <xdr:spPr>
        <a:xfrm>
          <a:off x="19547840"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165826</xdr:rowOff>
    </xdr:from>
    <xdr:to>
      <xdr:col>112</xdr:col>
      <xdr:colOff>38100</xdr:colOff>
      <xdr:row>105</xdr:row>
      <xdr:rowOff>95976</xdr:rowOff>
    </xdr:to>
    <xdr:sp macro="" textlink="">
      <xdr:nvSpPr>
        <xdr:cNvPr id="942" name="楕円 941">
          <a:extLst>
            <a:ext uri="{FF2B5EF4-FFF2-40B4-BE49-F238E27FC236}">
              <a16:creationId xmlns:a16="http://schemas.microsoft.com/office/drawing/2014/main" id="{00000000-0008-0000-0F00-0000AE030000}"/>
            </a:ext>
          </a:extLst>
        </xdr:cNvPr>
        <xdr:cNvSpPr/>
      </xdr:nvSpPr>
      <xdr:spPr>
        <a:xfrm>
          <a:off x="18735040" y="176003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41911</xdr:rowOff>
    </xdr:from>
    <xdr:to>
      <xdr:col>116</xdr:col>
      <xdr:colOff>63500</xdr:colOff>
      <xdr:row>105</xdr:row>
      <xdr:rowOff>45176</xdr:rowOff>
    </xdr:to>
    <xdr:cxnSp macro="">
      <xdr:nvCxnSpPr>
        <xdr:cNvPr id="943" name="直線コネクタ 942">
          <a:extLst>
            <a:ext uri="{FF2B5EF4-FFF2-40B4-BE49-F238E27FC236}">
              <a16:creationId xmlns:a16="http://schemas.microsoft.com/office/drawing/2014/main" id="{00000000-0008-0000-0F00-0000AF030000}"/>
            </a:ext>
          </a:extLst>
        </xdr:cNvPr>
        <xdr:cNvCxnSpPr/>
      </xdr:nvCxnSpPr>
      <xdr:spPr>
        <a:xfrm flipV="1">
          <a:off x="18778220" y="17644111"/>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167458</xdr:rowOff>
    </xdr:from>
    <xdr:to>
      <xdr:col>107</xdr:col>
      <xdr:colOff>101600</xdr:colOff>
      <xdr:row>105</xdr:row>
      <xdr:rowOff>97608</xdr:rowOff>
    </xdr:to>
    <xdr:sp macro="" textlink="">
      <xdr:nvSpPr>
        <xdr:cNvPr id="944" name="楕円 943">
          <a:extLst>
            <a:ext uri="{FF2B5EF4-FFF2-40B4-BE49-F238E27FC236}">
              <a16:creationId xmlns:a16="http://schemas.microsoft.com/office/drawing/2014/main" id="{00000000-0008-0000-0F00-0000B0030000}"/>
            </a:ext>
          </a:extLst>
        </xdr:cNvPr>
        <xdr:cNvSpPr/>
      </xdr:nvSpPr>
      <xdr:spPr>
        <a:xfrm>
          <a:off x="17937480" y="17602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45176</xdr:rowOff>
    </xdr:from>
    <xdr:to>
      <xdr:col>111</xdr:col>
      <xdr:colOff>177800</xdr:colOff>
      <xdr:row>105</xdr:row>
      <xdr:rowOff>46808</xdr:rowOff>
    </xdr:to>
    <xdr:cxnSp macro="">
      <xdr:nvCxnSpPr>
        <xdr:cNvPr id="945" name="直線コネクタ 944">
          <a:extLst>
            <a:ext uri="{FF2B5EF4-FFF2-40B4-BE49-F238E27FC236}">
              <a16:creationId xmlns:a16="http://schemas.microsoft.com/office/drawing/2014/main" id="{00000000-0008-0000-0F00-0000B1030000}"/>
            </a:ext>
          </a:extLst>
        </xdr:cNvPr>
        <xdr:cNvCxnSpPr/>
      </xdr:nvCxnSpPr>
      <xdr:spPr>
        <a:xfrm flipV="1">
          <a:off x="17988280" y="17647376"/>
          <a:ext cx="78994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170724</xdr:rowOff>
    </xdr:from>
    <xdr:to>
      <xdr:col>102</xdr:col>
      <xdr:colOff>165100</xdr:colOff>
      <xdr:row>105</xdr:row>
      <xdr:rowOff>100874</xdr:rowOff>
    </xdr:to>
    <xdr:sp macro="" textlink="">
      <xdr:nvSpPr>
        <xdr:cNvPr id="946" name="楕円 945">
          <a:extLst>
            <a:ext uri="{FF2B5EF4-FFF2-40B4-BE49-F238E27FC236}">
              <a16:creationId xmlns:a16="http://schemas.microsoft.com/office/drawing/2014/main" id="{00000000-0008-0000-0F00-0000B2030000}"/>
            </a:ext>
          </a:extLst>
        </xdr:cNvPr>
        <xdr:cNvSpPr/>
      </xdr:nvSpPr>
      <xdr:spPr>
        <a:xfrm>
          <a:off x="17162780" y="17605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46808</xdr:rowOff>
    </xdr:from>
    <xdr:to>
      <xdr:col>107</xdr:col>
      <xdr:colOff>50800</xdr:colOff>
      <xdr:row>105</xdr:row>
      <xdr:rowOff>50074</xdr:rowOff>
    </xdr:to>
    <xdr:cxnSp macro="">
      <xdr:nvCxnSpPr>
        <xdr:cNvPr id="947" name="直線コネクタ 946">
          <a:extLst>
            <a:ext uri="{FF2B5EF4-FFF2-40B4-BE49-F238E27FC236}">
              <a16:creationId xmlns:a16="http://schemas.microsoft.com/office/drawing/2014/main" id="{00000000-0008-0000-0F00-0000B3030000}"/>
            </a:ext>
          </a:extLst>
        </xdr:cNvPr>
        <xdr:cNvCxnSpPr/>
      </xdr:nvCxnSpPr>
      <xdr:spPr>
        <a:xfrm flipV="1">
          <a:off x="17213580" y="17649008"/>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2539</xdr:rowOff>
    </xdr:from>
    <xdr:to>
      <xdr:col>98</xdr:col>
      <xdr:colOff>38100</xdr:colOff>
      <xdr:row>105</xdr:row>
      <xdr:rowOff>104139</xdr:rowOff>
    </xdr:to>
    <xdr:sp macro="" textlink="">
      <xdr:nvSpPr>
        <xdr:cNvPr id="948" name="楕円 947">
          <a:extLst>
            <a:ext uri="{FF2B5EF4-FFF2-40B4-BE49-F238E27FC236}">
              <a16:creationId xmlns:a16="http://schemas.microsoft.com/office/drawing/2014/main" id="{00000000-0008-0000-0F00-0000B4030000}"/>
            </a:ext>
          </a:extLst>
        </xdr:cNvPr>
        <xdr:cNvSpPr/>
      </xdr:nvSpPr>
      <xdr:spPr>
        <a:xfrm>
          <a:off x="16388080" y="176047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50074</xdr:rowOff>
    </xdr:from>
    <xdr:to>
      <xdr:col>102</xdr:col>
      <xdr:colOff>114300</xdr:colOff>
      <xdr:row>105</xdr:row>
      <xdr:rowOff>53339</xdr:rowOff>
    </xdr:to>
    <xdr:cxnSp macro="">
      <xdr:nvCxnSpPr>
        <xdr:cNvPr id="949" name="直線コネクタ 948">
          <a:extLst>
            <a:ext uri="{FF2B5EF4-FFF2-40B4-BE49-F238E27FC236}">
              <a16:creationId xmlns:a16="http://schemas.microsoft.com/office/drawing/2014/main" id="{00000000-0008-0000-0F00-0000B5030000}"/>
            </a:ext>
          </a:extLst>
        </xdr:cNvPr>
        <xdr:cNvCxnSpPr/>
      </xdr:nvCxnSpPr>
      <xdr:spPr>
        <a:xfrm flipV="1">
          <a:off x="16431260" y="17652274"/>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50" name="n_1aveValue【庁舎】&#10;一人当たり面積">
          <a:extLst>
            <a:ext uri="{FF2B5EF4-FFF2-40B4-BE49-F238E27FC236}">
              <a16:creationId xmlns:a16="http://schemas.microsoft.com/office/drawing/2014/main" id="{00000000-0008-0000-0F00-0000B6030000}"/>
            </a:ext>
          </a:extLst>
        </xdr:cNvPr>
        <xdr:cNvSpPr txBox="1"/>
      </xdr:nvSpPr>
      <xdr:spPr>
        <a:xfrm>
          <a:off x="185611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951" name="n_2aveValue【庁舎】&#10;一人当たり面積">
          <a:extLst>
            <a:ext uri="{FF2B5EF4-FFF2-40B4-BE49-F238E27FC236}">
              <a16:creationId xmlns:a16="http://schemas.microsoft.com/office/drawing/2014/main" id="{00000000-0008-0000-0F00-0000B7030000}"/>
            </a:ext>
          </a:extLst>
        </xdr:cNvPr>
        <xdr:cNvSpPr txBox="1"/>
      </xdr:nvSpPr>
      <xdr:spPr>
        <a:xfrm>
          <a:off x="17776267" y="1787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52" name="n_3aveValue【庁舎】&#10;一人当たり面積">
          <a:extLst>
            <a:ext uri="{FF2B5EF4-FFF2-40B4-BE49-F238E27FC236}">
              <a16:creationId xmlns:a16="http://schemas.microsoft.com/office/drawing/2014/main" id="{00000000-0008-0000-0F00-0000B8030000}"/>
            </a:ext>
          </a:extLst>
        </xdr:cNvPr>
        <xdr:cNvSpPr txBox="1"/>
      </xdr:nvSpPr>
      <xdr:spPr>
        <a:xfrm>
          <a:off x="17001567" y="178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101798</xdr:rowOff>
    </xdr:from>
    <xdr:ext cx="469744" cy="259045"/>
    <xdr:sp macro="" textlink="">
      <xdr:nvSpPr>
        <xdr:cNvPr id="953" name="n_4aveValue【庁舎】&#10;一人当たり面積">
          <a:extLst>
            <a:ext uri="{FF2B5EF4-FFF2-40B4-BE49-F238E27FC236}">
              <a16:creationId xmlns:a16="http://schemas.microsoft.com/office/drawing/2014/main" id="{00000000-0008-0000-0F00-0000B9030000}"/>
            </a:ext>
          </a:extLst>
        </xdr:cNvPr>
        <xdr:cNvSpPr txBox="1"/>
      </xdr:nvSpPr>
      <xdr:spPr>
        <a:xfrm>
          <a:off x="16226867" y="1787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112503</xdr:rowOff>
    </xdr:from>
    <xdr:ext cx="469744" cy="259045"/>
    <xdr:sp macro="" textlink="">
      <xdr:nvSpPr>
        <xdr:cNvPr id="954" name="n_1mainValue【庁舎】&#10;一人当たり面積">
          <a:extLst>
            <a:ext uri="{FF2B5EF4-FFF2-40B4-BE49-F238E27FC236}">
              <a16:creationId xmlns:a16="http://schemas.microsoft.com/office/drawing/2014/main" id="{00000000-0008-0000-0F00-0000BA030000}"/>
            </a:ext>
          </a:extLst>
        </xdr:cNvPr>
        <xdr:cNvSpPr txBox="1"/>
      </xdr:nvSpPr>
      <xdr:spPr>
        <a:xfrm>
          <a:off x="18561127" y="1737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114135</xdr:rowOff>
    </xdr:from>
    <xdr:ext cx="469744" cy="259045"/>
    <xdr:sp macro="" textlink="">
      <xdr:nvSpPr>
        <xdr:cNvPr id="955" name="n_2mainValue【庁舎】&#10;一人当たり面積">
          <a:extLst>
            <a:ext uri="{FF2B5EF4-FFF2-40B4-BE49-F238E27FC236}">
              <a16:creationId xmlns:a16="http://schemas.microsoft.com/office/drawing/2014/main" id="{00000000-0008-0000-0F00-0000BB030000}"/>
            </a:ext>
          </a:extLst>
        </xdr:cNvPr>
        <xdr:cNvSpPr txBox="1"/>
      </xdr:nvSpPr>
      <xdr:spPr>
        <a:xfrm>
          <a:off x="17776267" y="1738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117401</xdr:rowOff>
    </xdr:from>
    <xdr:ext cx="469744" cy="259045"/>
    <xdr:sp macro="" textlink="">
      <xdr:nvSpPr>
        <xdr:cNvPr id="956" name="n_3mainValue【庁舎】&#10;一人当たり面積">
          <a:extLst>
            <a:ext uri="{FF2B5EF4-FFF2-40B4-BE49-F238E27FC236}">
              <a16:creationId xmlns:a16="http://schemas.microsoft.com/office/drawing/2014/main" id="{00000000-0008-0000-0F00-0000BC030000}"/>
            </a:ext>
          </a:extLst>
        </xdr:cNvPr>
        <xdr:cNvSpPr txBox="1"/>
      </xdr:nvSpPr>
      <xdr:spPr>
        <a:xfrm>
          <a:off x="17001567" y="1738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120666</xdr:rowOff>
    </xdr:from>
    <xdr:ext cx="469744" cy="259045"/>
    <xdr:sp macro="" textlink="">
      <xdr:nvSpPr>
        <xdr:cNvPr id="957" name="n_4mainValue【庁舎】&#10;一人当たり面積">
          <a:extLst>
            <a:ext uri="{FF2B5EF4-FFF2-40B4-BE49-F238E27FC236}">
              <a16:creationId xmlns:a16="http://schemas.microsoft.com/office/drawing/2014/main" id="{00000000-0008-0000-0F00-0000BD030000}"/>
            </a:ext>
          </a:extLst>
        </xdr:cNvPr>
        <xdr:cNvSpPr txBox="1"/>
      </xdr:nvSpPr>
      <xdr:spPr>
        <a:xfrm>
          <a:off x="16226867" y="1738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00000000-0008-0000-0F00-0000BF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00000000-0008-0000-0F00-0000C0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新庁舎建設事業が令和元年度に完了し、令和２年度に図書館棟内にあった保健センターが新庁舎内へ移転したことにより、「庁舎」と「保健センター・保健所」の有形固定資産減価償却率は類似団体平均を大きく下回った状態が継続している。なお、保健センターの移転による跡地に関しては、別で所在していた歴史民俗資料館が令和３年度に移転し、施設の複合化が進められた。また、「体育館・プール」に関しては、今後一部の</a:t>
          </a:r>
          <a:r>
            <a:rPr kumimoji="1" lang="ja-JP" altLang="en-US" sz="1100">
              <a:solidFill>
                <a:schemeClr val="tx1"/>
              </a:solidFill>
              <a:effectLst/>
              <a:latin typeface="+mn-lt"/>
              <a:ea typeface="+mn-ea"/>
              <a:cs typeface="+mn-cs"/>
            </a:rPr>
            <a:t>小</a:t>
          </a:r>
          <a:r>
            <a:rPr kumimoji="1" lang="ja-JP" altLang="ja-JP" sz="1100">
              <a:solidFill>
                <a:schemeClr val="tx1"/>
              </a:solidFill>
              <a:effectLst/>
              <a:latin typeface="+mn-lt"/>
              <a:ea typeface="+mn-ea"/>
              <a:cs typeface="+mn-cs"/>
            </a:rPr>
            <a:t>中学校の体育館で解体が見込まれるものがあるため、数値の維持・減少が見込まれる。「図書館」及び「市民会館」については、産業会館の再配置計画に基づく集約化事業や各コミュニティセンターにおいて個別施設計画に基づく長寿命化工事等を予定しているため、数値の維持又は減少が見込まれるが、どちらも類似団体、全国平均及び愛知県平均から見ても乖離が大きいところであるので、今後も計画的な整備等対応が必要となる。</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18638321</v>
      </c>
      <c r="BO4" s="384"/>
      <c r="BP4" s="384"/>
      <c r="BQ4" s="384"/>
      <c r="BR4" s="384"/>
      <c r="BS4" s="384"/>
      <c r="BT4" s="384"/>
      <c r="BU4" s="385"/>
      <c r="BV4" s="383">
        <v>17988577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6.7</v>
      </c>
      <c r="CU4" s="390"/>
      <c r="CV4" s="390"/>
      <c r="CW4" s="390"/>
      <c r="CX4" s="390"/>
      <c r="CY4" s="390"/>
      <c r="CZ4" s="390"/>
      <c r="DA4" s="391"/>
      <c r="DB4" s="389">
        <v>5.5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17824666</v>
      </c>
      <c r="BO5" s="421"/>
      <c r="BP5" s="421"/>
      <c r="BQ5" s="421"/>
      <c r="BR5" s="421"/>
      <c r="BS5" s="421"/>
      <c r="BT5" s="421"/>
      <c r="BU5" s="422"/>
      <c r="BV5" s="420">
        <v>17315023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94.4</v>
      </c>
      <c r="CU5" s="418"/>
      <c r="CV5" s="418"/>
      <c r="CW5" s="418"/>
      <c r="CX5" s="418"/>
      <c r="CY5" s="418"/>
      <c r="CZ5" s="418"/>
      <c r="DA5" s="419"/>
      <c r="DB5" s="417">
        <v>91.9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813655</v>
      </c>
      <c r="BO6" s="421"/>
      <c r="BP6" s="421"/>
      <c r="BQ6" s="421"/>
      <c r="BR6" s="421"/>
      <c r="BS6" s="421"/>
      <c r="BT6" s="421"/>
      <c r="BU6" s="422"/>
      <c r="BV6" s="420">
        <v>673554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94.6</v>
      </c>
      <c r="CU6" s="458"/>
      <c r="CV6" s="458"/>
      <c r="CW6" s="458"/>
      <c r="CX6" s="458"/>
      <c r="CY6" s="458"/>
      <c r="CZ6" s="458"/>
      <c r="DA6" s="459"/>
      <c r="DB6" s="457">
        <v>92.4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23491</v>
      </c>
      <c r="BO7" s="421"/>
      <c r="BP7" s="421"/>
      <c r="BQ7" s="421"/>
      <c r="BR7" s="421"/>
      <c r="BS7" s="421"/>
      <c r="BT7" s="421"/>
      <c r="BU7" s="422"/>
      <c r="BV7" s="420">
        <v>45025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11706191</v>
      </c>
      <c r="CU7" s="421"/>
      <c r="CV7" s="421"/>
      <c r="CW7" s="421"/>
      <c r="CX7" s="421"/>
      <c r="CY7" s="421"/>
      <c r="CZ7" s="421"/>
      <c r="DA7" s="422"/>
      <c r="DB7" s="420">
        <v>11343368</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790164</v>
      </c>
      <c r="BO8" s="421"/>
      <c r="BP8" s="421"/>
      <c r="BQ8" s="421"/>
      <c r="BR8" s="421"/>
      <c r="BS8" s="421"/>
      <c r="BT8" s="421"/>
      <c r="BU8" s="422"/>
      <c r="BV8" s="420">
        <v>628529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0.92</v>
      </c>
      <c r="CU8" s="461"/>
      <c r="CV8" s="461"/>
      <c r="CW8" s="461"/>
      <c r="CX8" s="461"/>
      <c r="CY8" s="461"/>
      <c r="CZ8" s="461"/>
      <c r="DA8" s="462"/>
      <c r="DB8" s="460">
        <v>0.92</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43025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161635</v>
      </c>
      <c r="BO9" s="421"/>
      <c r="BP9" s="421"/>
      <c r="BQ9" s="421"/>
      <c r="BR9" s="421"/>
      <c r="BS9" s="421"/>
      <c r="BT9" s="421"/>
      <c r="BU9" s="422"/>
      <c r="BV9" s="420">
        <v>-307016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8.6999999999999993</v>
      </c>
      <c r="CU9" s="418"/>
      <c r="CV9" s="418"/>
      <c r="CW9" s="418"/>
      <c r="CX9" s="418"/>
      <c r="CY9" s="418"/>
      <c r="CZ9" s="418"/>
      <c r="DA9" s="419"/>
      <c r="DB9" s="417">
        <v>9.1999999999999993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43269</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313</v>
      </c>
      <c r="BO10" s="421"/>
      <c r="BP10" s="421"/>
      <c r="BQ10" s="421"/>
      <c r="BR10" s="421"/>
      <c r="BS10" s="421"/>
      <c r="BT10" s="421"/>
      <c r="BU10" s="422"/>
      <c r="BV10" s="420">
        <v>214816</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43534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331000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40747</v>
      </c>
      <c r="S13" s="505"/>
      <c r="T13" s="505"/>
      <c r="U13" s="505"/>
      <c r="V13" s="506"/>
      <c r="W13" s="436" t="s">
        <v>131</v>
      </c>
      <c r="X13" s="437"/>
      <c r="Y13" s="437"/>
      <c r="Z13" s="437"/>
      <c r="AA13" s="437"/>
      <c r="AB13" s="427"/>
      <c r="AC13" s="471">
        <v>827</v>
      </c>
      <c r="AD13" s="472"/>
      <c r="AE13" s="472"/>
      <c r="AF13" s="472"/>
      <c r="AG13" s="514"/>
      <c r="AH13" s="471">
        <v>886</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-169052</v>
      </c>
      <c r="BO13" s="421"/>
      <c r="BP13" s="421"/>
      <c r="BQ13" s="421"/>
      <c r="BR13" s="421"/>
      <c r="BS13" s="421"/>
      <c r="BT13" s="421"/>
      <c r="BU13" s="422"/>
      <c r="BV13" s="420">
        <v>-92200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5.4</v>
      </c>
      <c r="CU13" s="418"/>
      <c r="CV13" s="418"/>
      <c r="CW13" s="418"/>
      <c r="CX13" s="418"/>
      <c r="CY13" s="418"/>
      <c r="CZ13" s="418"/>
      <c r="DA13" s="419"/>
      <c r="DB13" s="417">
        <v>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43722</v>
      </c>
      <c r="S14" s="505"/>
      <c r="T14" s="505"/>
      <c r="U14" s="505"/>
      <c r="V14" s="506"/>
      <c r="W14" s="410"/>
      <c r="X14" s="411"/>
      <c r="Y14" s="411"/>
      <c r="Z14" s="411"/>
      <c r="AA14" s="411"/>
      <c r="AB14" s="400"/>
      <c r="AC14" s="507">
        <v>4</v>
      </c>
      <c r="AD14" s="508"/>
      <c r="AE14" s="508"/>
      <c r="AF14" s="508"/>
      <c r="AG14" s="509"/>
      <c r="AH14" s="507">
        <v>4.2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95.4</v>
      </c>
      <c r="CU14" s="519"/>
      <c r="CV14" s="519"/>
      <c r="CW14" s="519"/>
      <c r="CX14" s="519"/>
      <c r="CY14" s="519"/>
      <c r="CZ14" s="519"/>
      <c r="DA14" s="520"/>
      <c r="DB14" s="518">
        <v>84.6</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41158</v>
      </c>
      <c r="S15" s="505"/>
      <c r="T15" s="505"/>
      <c r="U15" s="505"/>
      <c r="V15" s="506"/>
      <c r="W15" s="436" t="s">
        <v>137</v>
      </c>
      <c r="X15" s="437"/>
      <c r="Y15" s="437"/>
      <c r="Z15" s="437"/>
      <c r="AA15" s="437"/>
      <c r="AB15" s="427"/>
      <c r="AC15" s="471">
        <v>6096</v>
      </c>
      <c r="AD15" s="472"/>
      <c r="AE15" s="472"/>
      <c r="AF15" s="472"/>
      <c r="AG15" s="514"/>
      <c r="AH15" s="471">
        <v>6247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8603322</v>
      </c>
      <c r="BO15" s="384"/>
      <c r="BP15" s="384"/>
      <c r="BQ15" s="384"/>
      <c r="BR15" s="384"/>
      <c r="BS15" s="384"/>
      <c r="BT15" s="384"/>
      <c r="BU15" s="385"/>
      <c r="BV15" s="383">
        <v>8352869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29.2</v>
      </c>
      <c r="AD16" s="508"/>
      <c r="AE16" s="508"/>
      <c r="AF16" s="508"/>
      <c r="AG16" s="509"/>
      <c r="AH16" s="507">
        <v>29.6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9279885</v>
      </c>
      <c r="BO16" s="421"/>
      <c r="BP16" s="421"/>
      <c r="BQ16" s="421"/>
      <c r="BR16" s="421"/>
      <c r="BS16" s="421"/>
      <c r="BT16" s="421"/>
      <c r="BU16" s="422"/>
      <c r="BV16" s="420">
        <v>8964439</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13980</v>
      </c>
      <c r="AD17" s="472"/>
      <c r="AE17" s="472"/>
      <c r="AF17" s="472"/>
      <c r="AG17" s="514"/>
      <c r="AH17" s="471">
        <v>13942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11003670</v>
      </c>
      <c r="BO17" s="421"/>
      <c r="BP17" s="421"/>
      <c r="BQ17" s="421"/>
      <c r="BR17" s="421"/>
      <c r="BS17" s="421"/>
      <c r="BT17" s="421"/>
      <c r="BU17" s="422"/>
      <c r="BV17" s="420">
        <v>10670966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49.26</v>
      </c>
      <c r="M18" s="544"/>
      <c r="N18" s="544"/>
      <c r="O18" s="544"/>
      <c r="P18" s="544"/>
      <c r="Q18" s="544"/>
      <c r="R18" s="545"/>
      <c r="S18" s="545"/>
      <c r="T18" s="545"/>
      <c r="U18" s="545"/>
      <c r="V18" s="546"/>
      <c r="W18" s="438"/>
      <c r="X18" s="439"/>
      <c r="Y18" s="439"/>
      <c r="Z18" s="439"/>
      <c r="AA18" s="439"/>
      <c r="AB18" s="430"/>
      <c r="AC18" s="547">
        <v>66.900000000000006</v>
      </c>
      <c r="AD18" s="548"/>
      <c r="AE18" s="548"/>
      <c r="AF18" s="548"/>
      <c r="AG18" s="549"/>
      <c r="AH18" s="547">
        <v>66.2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11392197</v>
      </c>
      <c r="BO18" s="421"/>
      <c r="BP18" s="421"/>
      <c r="BQ18" s="421"/>
      <c r="BR18" s="421"/>
      <c r="BS18" s="421"/>
      <c r="BT18" s="421"/>
      <c r="BU18" s="422"/>
      <c r="BV18" s="420">
        <v>10653939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873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13921848</v>
      </c>
      <c r="BO19" s="421"/>
      <c r="BP19" s="421"/>
      <c r="BQ19" s="421"/>
      <c r="BR19" s="421"/>
      <c r="BS19" s="421"/>
      <c r="BT19" s="421"/>
      <c r="BU19" s="422"/>
      <c r="BV19" s="420">
        <v>13202189</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17066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15102899</v>
      </c>
      <c r="BO22" s="384"/>
      <c r="BP22" s="384"/>
      <c r="BQ22" s="384"/>
      <c r="BR22" s="384"/>
      <c r="BS22" s="384"/>
      <c r="BT22" s="384"/>
      <c r="BU22" s="385"/>
      <c r="BV22" s="383">
        <v>15529987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13222219</v>
      </c>
      <c r="BO23" s="421"/>
      <c r="BP23" s="421"/>
      <c r="BQ23" s="421"/>
      <c r="BR23" s="421"/>
      <c r="BS23" s="421"/>
      <c r="BT23" s="421"/>
      <c r="BU23" s="422"/>
      <c r="BV23" s="420">
        <v>13538752</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9310</v>
      </c>
      <c r="R24" s="472"/>
      <c r="S24" s="472"/>
      <c r="T24" s="472"/>
      <c r="U24" s="472"/>
      <c r="V24" s="514"/>
      <c r="W24" s="566"/>
      <c r="X24" s="567"/>
      <c r="Y24" s="568"/>
      <c r="Z24" s="470" t="s">
        <v>162</v>
      </c>
      <c r="AA24" s="450"/>
      <c r="AB24" s="450"/>
      <c r="AC24" s="450"/>
      <c r="AD24" s="450"/>
      <c r="AE24" s="450"/>
      <c r="AF24" s="450"/>
      <c r="AG24" s="451"/>
      <c r="AH24" s="471">
        <v>327</v>
      </c>
      <c r="AI24" s="472"/>
      <c r="AJ24" s="472"/>
      <c r="AK24" s="472"/>
      <c r="AL24" s="514"/>
      <c r="AM24" s="471">
        <v>961707</v>
      </c>
      <c r="AN24" s="472"/>
      <c r="AO24" s="472"/>
      <c r="AP24" s="472"/>
      <c r="AQ24" s="472"/>
      <c r="AR24" s="514"/>
      <c r="AS24" s="471">
        <v>2941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11367978</v>
      </c>
      <c r="BO24" s="421"/>
      <c r="BP24" s="421"/>
      <c r="BQ24" s="421"/>
      <c r="BR24" s="421"/>
      <c r="BS24" s="421"/>
      <c r="BT24" s="421"/>
      <c r="BU24" s="422"/>
      <c r="BV24" s="420">
        <v>11374237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7700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4835443</v>
      </c>
      <c r="BO25" s="384"/>
      <c r="BP25" s="384"/>
      <c r="BQ25" s="384"/>
      <c r="BR25" s="384"/>
      <c r="BS25" s="384"/>
      <c r="BT25" s="384"/>
      <c r="BU25" s="385"/>
      <c r="BV25" s="383">
        <v>5775170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6720</v>
      </c>
      <c r="R26" s="472"/>
      <c r="S26" s="472"/>
      <c r="T26" s="472"/>
      <c r="U26" s="472"/>
      <c r="V26" s="514"/>
      <c r="W26" s="566"/>
      <c r="X26" s="567"/>
      <c r="Y26" s="568"/>
      <c r="Z26" s="470" t="s">
        <v>168</v>
      </c>
      <c r="AA26" s="572"/>
      <c r="AB26" s="572"/>
      <c r="AC26" s="572"/>
      <c r="AD26" s="572"/>
      <c r="AE26" s="572"/>
      <c r="AF26" s="572"/>
      <c r="AG26" s="573"/>
      <c r="AH26" s="471">
        <v>14</v>
      </c>
      <c r="AI26" s="472"/>
      <c r="AJ26" s="472"/>
      <c r="AK26" s="472"/>
      <c r="AL26" s="514"/>
      <c r="AM26" s="471">
        <v>32676</v>
      </c>
      <c r="AN26" s="472"/>
      <c r="AO26" s="472"/>
      <c r="AP26" s="472"/>
      <c r="AQ26" s="472"/>
      <c r="AR26" s="514"/>
      <c r="AS26" s="471">
        <v>2334</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4980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263526</v>
      </c>
      <c r="BO27" s="540"/>
      <c r="BP27" s="540"/>
      <c r="BQ27" s="540"/>
      <c r="BR27" s="540"/>
      <c r="BS27" s="540"/>
      <c r="BT27" s="540"/>
      <c r="BU27" s="541"/>
      <c r="BV27" s="539">
        <v>263522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4460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1691930</v>
      </c>
      <c r="BO28" s="384"/>
      <c r="BP28" s="384"/>
      <c r="BQ28" s="384"/>
      <c r="BR28" s="384"/>
      <c r="BS28" s="384"/>
      <c r="BT28" s="384"/>
      <c r="BU28" s="385"/>
      <c r="BV28" s="383">
        <v>2022617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14</v>
      </c>
      <c r="M29" s="472"/>
      <c r="N29" s="472"/>
      <c r="O29" s="472"/>
      <c r="P29" s="514"/>
      <c r="Q29" s="471">
        <v>3980</v>
      </c>
      <c r="R29" s="472"/>
      <c r="S29" s="472"/>
      <c r="T29" s="472"/>
      <c r="U29" s="472"/>
      <c r="V29" s="514"/>
      <c r="W29" s="569"/>
      <c r="X29" s="570"/>
      <c r="Y29" s="571"/>
      <c r="Z29" s="470" t="s">
        <v>177</v>
      </c>
      <c r="AA29" s="450"/>
      <c r="AB29" s="450"/>
      <c r="AC29" s="450"/>
      <c r="AD29" s="450"/>
      <c r="AE29" s="450"/>
      <c r="AF29" s="450"/>
      <c r="AG29" s="451"/>
      <c r="AH29" s="471">
        <v>327</v>
      </c>
      <c r="AI29" s="472"/>
      <c r="AJ29" s="472"/>
      <c r="AK29" s="472"/>
      <c r="AL29" s="514"/>
      <c r="AM29" s="471">
        <v>961707</v>
      </c>
      <c r="AN29" s="472"/>
      <c r="AO29" s="472"/>
      <c r="AP29" s="472"/>
      <c r="AQ29" s="472"/>
      <c r="AR29" s="514"/>
      <c r="AS29" s="471">
        <v>2941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447744</v>
      </c>
      <c r="BO29" s="421"/>
      <c r="BP29" s="421"/>
      <c r="BQ29" s="421"/>
      <c r="BR29" s="421"/>
      <c r="BS29" s="421"/>
      <c r="BT29" s="421"/>
      <c r="BU29" s="422"/>
      <c r="BV29" s="420">
        <v>426223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465134</v>
      </c>
      <c r="BO30" s="540"/>
      <c r="BP30" s="540"/>
      <c r="BQ30" s="540"/>
      <c r="BR30" s="540"/>
      <c r="BS30" s="540"/>
      <c r="BT30" s="540"/>
      <c r="BU30" s="541"/>
      <c r="BV30" s="539">
        <v>459093</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海部南部水道企業団</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土地取得特別会計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愛知県後期高齢者医療広域連合（一般会計）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愛知県後期高齢者医療広域連合（後期高齢者医療特別会計）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愛知県市町村職員退職手当組合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海部地区環境事務組合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海部南部消防組合（一般会計）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海部南部消防組合（消防指令センター特別会計）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海部地区急病診療所組合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海部地区水防事務組合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16</v>
      </c>
      <c r="BX43" s="610"/>
      <c r="BY43" s="611" t="str">
        <f>IF('各会計、関係団体の財政状況及び健全化判断比率'!B77="","",'各会計、関係団体の財政状況及び健全化判断比率'!B77)</f>
        <v>海部南部広域事務組合（一般会計）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X7wVaPAuZSq4bDWTv3WaTgBwStOuFGPF10m5fwgTLCpT7ejj0kBY42p+Ucieh1acHWUI/3fkxrYytHIPbj1VoA==" saltValue="+6xkHqr9WkNZPoRx6YNaq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9062107</v>
      </c>
      <c r="S5" s="626"/>
      <c r="T5" s="626"/>
      <c r="U5" s="626"/>
      <c r="V5" s="626"/>
      <c r="W5" s="626"/>
      <c r="X5" s="626"/>
      <c r="Y5" s="627"/>
      <c r="Z5" s="628">
        <v>48.6</v>
      </c>
      <c r="AA5" s="628"/>
      <c r="AB5" s="628"/>
      <c r="AC5" s="628"/>
      <c r="AD5" s="629">
        <v>9062107</v>
      </c>
      <c r="AE5" s="629"/>
      <c r="AF5" s="629"/>
      <c r="AG5" s="629"/>
      <c r="AH5" s="629"/>
      <c r="AI5" s="629"/>
      <c r="AJ5" s="629"/>
      <c r="AK5" s="629"/>
      <c r="AL5" s="630">
        <v>75.3</v>
      </c>
      <c r="AM5" s="631"/>
      <c r="AN5" s="631"/>
      <c r="AO5" s="632"/>
      <c r="AP5" s="622" t="s">
        <v>216</v>
      </c>
      <c r="AQ5" s="623"/>
      <c r="AR5" s="623"/>
      <c r="AS5" s="623"/>
      <c r="AT5" s="623"/>
      <c r="AU5" s="623"/>
      <c r="AV5" s="623"/>
      <c r="AW5" s="623"/>
      <c r="AX5" s="623"/>
      <c r="AY5" s="623"/>
      <c r="AZ5" s="623"/>
      <c r="BA5" s="623"/>
      <c r="BB5" s="623"/>
      <c r="BC5" s="623"/>
      <c r="BD5" s="623"/>
      <c r="BE5" s="623"/>
      <c r="BF5" s="624"/>
      <c r="BG5" s="636">
        <v>9060777</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329180</v>
      </c>
      <c r="S6" s="637"/>
      <c r="T6" s="637"/>
      <c r="U6" s="637"/>
      <c r="V6" s="637"/>
      <c r="W6" s="637"/>
      <c r="X6" s="637"/>
      <c r="Y6" s="638"/>
      <c r="Z6" s="639">
        <v>1.8</v>
      </c>
      <c r="AA6" s="639"/>
      <c r="AB6" s="639"/>
      <c r="AC6" s="639"/>
      <c r="AD6" s="640">
        <v>329180</v>
      </c>
      <c r="AE6" s="640"/>
      <c r="AF6" s="640"/>
      <c r="AG6" s="640"/>
      <c r="AH6" s="640"/>
      <c r="AI6" s="640"/>
      <c r="AJ6" s="640"/>
      <c r="AK6" s="640"/>
      <c r="AL6" s="641">
        <v>2.7</v>
      </c>
      <c r="AM6" s="642"/>
      <c r="AN6" s="642"/>
      <c r="AO6" s="643"/>
      <c r="AP6" s="633" t="s">
        <v>221</v>
      </c>
      <c r="AQ6" s="634"/>
      <c r="AR6" s="634"/>
      <c r="AS6" s="634"/>
      <c r="AT6" s="634"/>
      <c r="AU6" s="634"/>
      <c r="AV6" s="634"/>
      <c r="AW6" s="634"/>
      <c r="AX6" s="634"/>
      <c r="AY6" s="634"/>
      <c r="AZ6" s="634"/>
      <c r="BA6" s="634"/>
      <c r="BB6" s="634"/>
      <c r="BC6" s="634"/>
      <c r="BD6" s="634"/>
      <c r="BE6" s="634"/>
      <c r="BF6" s="635"/>
      <c r="BG6" s="636">
        <v>9060777</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181669</v>
      </c>
      <c r="CS6" s="637"/>
      <c r="CT6" s="637"/>
      <c r="CU6" s="637"/>
      <c r="CV6" s="637"/>
      <c r="CW6" s="637"/>
      <c r="CX6" s="637"/>
      <c r="CY6" s="638"/>
      <c r="CZ6" s="630">
        <v>1</v>
      </c>
      <c r="DA6" s="631"/>
      <c r="DB6" s="631"/>
      <c r="DC6" s="647"/>
      <c r="DD6" s="645" t="s">
        <v>122</v>
      </c>
      <c r="DE6" s="637"/>
      <c r="DF6" s="637"/>
      <c r="DG6" s="637"/>
      <c r="DH6" s="637"/>
      <c r="DI6" s="637"/>
      <c r="DJ6" s="637"/>
      <c r="DK6" s="637"/>
      <c r="DL6" s="637"/>
      <c r="DM6" s="637"/>
      <c r="DN6" s="637"/>
      <c r="DO6" s="637"/>
      <c r="DP6" s="638"/>
      <c r="DQ6" s="645">
        <v>181344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3927</v>
      </c>
      <c r="S7" s="637"/>
      <c r="T7" s="637"/>
      <c r="U7" s="637"/>
      <c r="V7" s="637"/>
      <c r="W7" s="637"/>
      <c r="X7" s="637"/>
      <c r="Y7" s="638"/>
      <c r="Z7" s="639">
        <v>0</v>
      </c>
      <c r="AA7" s="639"/>
      <c r="AB7" s="639"/>
      <c r="AC7" s="639"/>
      <c r="AD7" s="640">
        <v>3927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3066191</v>
      </c>
      <c r="BH7" s="637"/>
      <c r="BI7" s="637"/>
      <c r="BJ7" s="637"/>
      <c r="BK7" s="637"/>
      <c r="BL7" s="637"/>
      <c r="BM7" s="637"/>
      <c r="BN7" s="638"/>
      <c r="BO7" s="639">
        <v>33.799999999999997</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2071839</v>
      </c>
      <c r="CS7" s="637"/>
      <c r="CT7" s="637"/>
      <c r="CU7" s="637"/>
      <c r="CV7" s="637"/>
      <c r="CW7" s="637"/>
      <c r="CX7" s="637"/>
      <c r="CY7" s="638"/>
      <c r="CZ7" s="639">
        <v>11.6</v>
      </c>
      <c r="DA7" s="639"/>
      <c r="DB7" s="639"/>
      <c r="DC7" s="639"/>
      <c r="DD7" s="645">
        <v>64491</v>
      </c>
      <c r="DE7" s="637"/>
      <c r="DF7" s="637"/>
      <c r="DG7" s="637"/>
      <c r="DH7" s="637"/>
      <c r="DI7" s="637"/>
      <c r="DJ7" s="637"/>
      <c r="DK7" s="637"/>
      <c r="DL7" s="637"/>
      <c r="DM7" s="637"/>
      <c r="DN7" s="637"/>
      <c r="DO7" s="637"/>
      <c r="DP7" s="638"/>
      <c r="DQ7" s="645">
        <v>1745472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80521</v>
      </c>
      <c r="S8" s="637"/>
      <c r="T8" s="637"/>
      <c r="U8" s="637"/>
      <c r="V8" s="637"/>
      <c r="W8" s="637"/>
      <c r="X8" s="637"/>
      <c r="Y8" s="638"/>
      <c r="Z8" s="639">
        <v>0.4</v>
      </c>
      <c r="AA8" s="639"/>
      <c r="AB8" s="639"/>
      <c r="AC8" s="639"/>
      <c r="AD8" s="640">
        <v>80521</v>
      </c>
      <c r="AE8" s="640"/>
      <c r="AF8" s="640"/>
      <c r="AG8" s="640"/>
      <c r="AH8" s="640"/>
      <c r="AI8" s="640"/>
      <c r="AJ8" s="640"/>
      <c r="AK8" s="640"/>
      <c r="AL8" s="641">
        <v>0.7</v>
      </c>
      <c r="AM8" s="642"/>
      <c r="AN8" s="642"/>
      <c r="AO8" s="643"/>
      <c r="AP8" s="633" t="s">
        <v>227</v>
      </c>
      <c r="AQ8" s="634"/>
      <c r="AR8" s="634"/>
      <c r="AS8" s="634"/>
      <c r="AT8" s="634"/>
      <c r="AU8" s="634"/>
      <c r="AV8" s="634"/>
      <c r="AW8" s="634"/>
      <c r="AX8" s="634"/>
      <c r="AY8" s="634"/>
      <c r="AZ8" s="634"/>
      <c r="BA8" s="634"/>
      <c r="BB8" s="634"/>
      <c r="BC8" s="634"/>
      <c r="BD8" s="634"/>
      <c r="BE8" s="634"/>
      <c r="BF8" s="635"/>
      <c r="BG8" s="636">
        <v>86169</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8083484</v>
      </c>
      <c r="CS8" s="637"/>
      <c r="CT8" s="637"/>
      <c r="CU8" s="637"/>
      <c r="CV8" s="637"/>
      <c r="CW8" s="637"/>
      <c r="CX8" s="637"/>
      <c r="CY8" s="638"/>
      <c r="CZ8" s="639">
        <v>45.3</v>
      </c>
      <c r="DA8" s="639"/>
      <c r="DB8" s="639"/>
      <c r="DC8" s="639"/>
      <c r="DD8" s="645">
        <v>19625</v>
      </c>
      <c r="DE8" s="637"/>
      <c r="DF8" s="637"/>
      <c r="DG8" s="637"/>
      <c r="DH8" s="637"/>
      <c r="DI8" s="637"/>
      <c r="DJ8" s="637"/>
      <c r="DK8" s="637"/>
      <c r="DL8" s="637"/>
      <c r="DM8" s="637"/>
      <c r="DN8" s="637"/>
      <c r="DO8" s="637"/>
      <c r="DP8" s="638"/>
      <c r="DQ8" s="645">
        <v>5170212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106968</v>
      </c>
      <c r="S9" s="637"/>
      <c r="T9" s="637"/>
      <c r="U9" s="637"/>
      <c r="V9" s="637"/>
      <c r="W9" s="637"/>
      <c r="X9" s="637"/>
      <c r="Y9" s="638"/>
      <c r="Z9" s="639">
        <v>0.6</v>
      </c>
      <c r="AA9" s="639"/>
      <c r="AB9" s="639"/>
      <c r="AC9" s="639"/>
      <c r="AD9" s="640">
        <v>106968</v>
      </c>
      <c r="AE9" s="640"/>
      <c r="AF9" s="640"/>
      <c r="AG9" s="640"/>
      <c r="AH9" s="640"/>
      <c r="AI9" s="640"/>
      <c r="AJ9" s="640"/>
      <c r="AK9" s="640"/>
      <c r="AL9" s="641">
        <v>0.9</v>
      </c>
      <c r="AM9" s="642"/>
      <c r="AN9" s="642"/>
      <c r="AO9" s="643"/>
      <c r="AP9" s="633" t="s">
        <v>230</v>
      </c>
      <c r="AQ9" s="634"/>
      <c r="AR9" s="634"/>
      <c r="AS9" s="634"/>
      <c r="AT9" s="634"/>
      <c r="AU9" s="634"/>
      <c r="AV9" s="634"/>
      <c r="AW9" s="634"/>
      <c r="AX9" s="634"/>
      <c r="AY9" s="634"/>
      <c r="AZ9" s="634"/>
      <c r="BA9" s="634"/>
      <c r="BB9" s="634"/>
      <c r="BC9" s="634"/>
      <c r="BD9" s="634"/>
      <c r="BE9" s="634"/>
      <c r="BF9" s="635"/>
      <c r="BG9" s="636">
        <v>2452209</v>
      </c>
      <c r="BH9" s="637"/>
      <c r="BI9" s="637"/>
      <c r="BJ9" s="637"/>
      <c r="BK9" s="637"/>
      <c r="BL9" s="637"/>
      <c r="BM9" s="637"/>
      <c r="BN9" s="638"/>
      <c r="BO9" s="639">
        <v>27.1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1224338</v>
      </c>
      <c r="CS9" s="637"/>
      <c r="CT9" s="637"/>
      <c r="CU9" s="637"/>
      <c r="CV9" s="637"/>
      <c r="CW9" s="637"/>
      <c r="CX9" s="637"/>
      <c r="CY9" s="638"/>
      <c r="CZ9" s="639">
        <v>6.9</v>
      </c>
      <c r="DA9" s="639"/>
      <c r="DB9" s="639"/>
      <c r="DC9" s="639"/>
      <c r="DD9" s="645">
        <v>58517</v>
      </c>
      <c r="DE9" s="637"/>
      <c r="DF9" s="637"/>
      <c r="DG9" s="637"/>
      <c r="DH9" s="637"/>
      <c r="DI9" s="637"/>
      <c r="DJ9" s="637"/>
      <c r="DK9" s="637"/>
      <c r="DL9" s="637"/>
      <c r="DM9" s="637"/>
      <c r="DN9" s="637"/>
      <c r="DO9" s="637"/>
      <c r="DP9" s="638"/>
      <c r="DQ9" s="645">
        <v>1129550</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170837</v>
      </c>
      <c r="BH10" s="637"/>
      <c r="BI10" s="637"/>
      <c r="BJ10" s="637"/>
      <c r="BK10" s="637"/>
      <c r="BL10" s="637"/>
      <c r="BM10" s="637"/>
      <c r="BN10" s="638"/>
      <c r="BO10" s="639">
        <v>1.9</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29</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29</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1148403</v>
      </c>
      <c r="S11" s="637"/>
      <c r="T11" s="637"/>
      <c r="U11" s="637"/>
      <c r="V11" s="637"/>
      <c r="W11" s="637"/>
      <c r="X11" s="637"/>
      <c r="Y11" s="638"/>
      <c r="Z11" s="641">
        <v>6.2</v>
      </c>
      <c r="AA11" s="642"/>
      <c r="AB11" s="642"/>
      <c r="AC11" s="648"/>
      <c r="AD11" s="645">
        <v>1148403</v>
      </c>
      <c r="AE11" s="637"/>
      <c r="AF11" s="637"/>
      <c r="AG11" s="637"/>
      <c r="AH11" s="637"/>
      <c r="AI11" s="637"/>
      <c r="AJ11" s="637"/>
      <c r="AK11" s="638"/>
      <c r="AL11" s="641">
        <v>9.5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356976</v>
      </c>
      <c r="BH11" s="637"/>
      <c r="BI11" s="637"/>
      <c r="BJ11" s="637"/>
      <c r="BK11" s="637"/>
      <c r="BL11" s="637"/>
      <c r="BM11" s="637"/>
      <c r="BN11" s="638"/>
      <c r="BO11" s="639">
        <v>3.9</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771527</v>
      </c>
      <c r="CS11" s="637"/>
      <c r="CT11" s="637"/>
      <c r="CU11" s="637"/>
      <c r="CV11" s="637"/>
      <c r="CW11" s="637"/>
      <c r="CX11" s="637"/>
      <c r="CY11" s="638"/>
      <c r="CZ11" s="639">
        <v>4.3</v>
      </c>
      <c r="DA11" s="639"/>
      <c r="DB11" s="639"/>
      <c r="DC11" s="639"/>
      <c r="DD11" s="645">
        <v>244327</v>
      </c>
      <c r="DE11" s="637"/>
      <c r="DF11" s="637"/>
      <c r="DG11" s="637"/>
      <c r="DH11" s="637"/>
      <c r="DI11" s="637"/>
      <c r="DJ11" s="637"/>
      <c r="DK11" s="637"/>
      <c r="DL11" s="637"/>
      <c r="DM11" s="637"/>
      <c r="DN11" s="637"/>
      <c r="DO11" s="637"/>
      <c r="DP11" s="638"/>
      <c r="DQ11" s="645">
        <v>498193</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16616</v>
      </c>
      <c r="S12" s="637"/>
      <c r="T12" s="637"/>
      <c r="U12" s="637"/>
      <c r="V12" s="637"/>
      <c r="W12" s="637"/>
      <c r="X12" s="637"/>
      <c r="Y12" s="638"/>
      <c r="Z12" s="639">
        <v>0.1</v>
      </c>
      <c r="AA12" s="639"/>
      <c r="AB12" s="639"/>
      <c r="AC12" s="639"/>
      <c r="AD12" s="640">
        <v>16616</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5547279</v>
      </c>
      <c r="BH12" s="637"/>
      <c r="BI12" s="637"/>
      <c r="BJ12" s="637"/>
      <c r="BK12" s="637"/>
      <c r="BL12" s="637"/>
      <c r="BM12" s="637"/>
      <c r="BN12" s="638"/>
      <c r="BO12" s="639">
        <v>61.2</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157284</v>
      </c>
      <c r="CS12" s="637"/>
      <c r="CT12" s="637"/>
      <c r="CU12" s="637"/>
      <c r="CV12" s="637"/>
      <c r="CW12" s="637"/>
      <c r="CX12" s="637"/>
      <c r="CY12" s="638"/>
      <c r="CZ12" s="639">
        <v>0.9</v>
      </c>
      <c r="DA12" s="639"/>
      <c r="DB12" s="639"/>
      <c r="DC12" s="639"/>
      <c r="DD12" s="645" t="s">
        <v>122</v>
      </c>
      <c r="DE12" s="637"/>
      <c r="DF12" s="637"/>
      <c r="DG12" s="637"/>
      <c r="DH12" s="637"/>
      <c r="DI12" s="637"/>
      <c r="DJ12" s="637"/>
      <c r="DK12" s="637"/>
      <c r="DL12" s="637"/>
      <c r="DM12" s="637"/>
      <c r="DN12" s="637"/>
      <c r="DO12" s="637"/>
      <c r="DP12" s="638"/>
      <c r="DQ12" s="645">
        <v>115619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2800</v>
      </c>
      <c r="S13" s="637"/>
      <c r="T13" s="637"/>
      <c r="U13" s="637"/>
      <c r="V13" s="637"/>
      <c r="W13" s="637"/>
      <c r="X13" s="637"/>
      <c r="Y13" s="638"/>
      <c r="Z13" s="639">
        <v>0</v>
      </c>
      <c r="AA13" s="639"/>
      <c r="AB13" s="639"/>
      <c r="AC13" s="639"/>
      <c r="AD13" s="640">
        <v>2800</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5271920</v>
      </c>
      <c r="BH13" s="637"/>
      <c r="BI13" s="637"/>
      <c r="BJ13" s="637"/>
      <c r="BK13" s="637"/>
      <c r="BL13" s="637"/>
      <c r="BM13" s="637"/>
      <c r="BN13" s="638"/>
      <c r="BO13" s="639">
        <v>58.2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1048468</v>
      </c>
      <c r="CS13" s="637"/>
      <c r="CT13" s="637"/>
      <c r="CU13" s="637"/>
      <c r="CV13" s="637"/>
      <c r="CW13" s="637"/>
      <c r="CX13" s="637"/>
      <c r="CY13" s="638"/>
      <c r="CZ13" s="639">
        <v>5.9</v>
      </c>
      <c r="DA13" s="639"/>
      <c r="DB13" s="639"/>
      <c r="DC13" s="639"/>
      <c r="DD13" s="645">
        <v>392798</v>
      </c>
      <c r="DE13" s="637"/>
      <c r="DF13" s="637"/>
      <c r="DG13" s="637"/>
      <c r="DH13" s="637"/>
      <c r="DI13" s="637"/>
      <c r="DJ13" s="637"/>
      <c r="DK13" s="637"/>
      <c r="DL13" s="637"/>
      <c r="DM13" s="637"/>
      <c r="DN13" s="637"/>
      <c r="DO13" s="637"/>
      <c r="DP13" s="638"/>
      <c r="DQ13" s="645">
        <v>812585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129499</v>
      </c>
      <c r="BH14" s="637"/>
      <c r="BI14" s="637"/>
      <c r="BJ14" s="637"/>
      <c r="BK14" s="637"/>
      <c r="BL14" s="637"/>
      <c r="BM14" s="637"/>
      <c r="BN14" s="638"/>
      <c r="BO14" s="639">
        <v>1.4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813729</v>
      </c>
      <c r="CS14" s="637"/>
      <c r="CT14" s="637"/>
      <c r="CU14" s="637"/>
      <c r="CV14" s="637"/>
      <c r="CW14" s="637"/>
      <c r="CX14" s="637"/>
      <c r="CY14" s="638"/>
      <c r="CZ14" s="639">
        <v>4.5999999999999996</v>
      </c>
      <c r="DA14" s="639"/>
      <c r="DB14" s="639"/>
      <c r="DC14" s="639"/>
      <c r="DD14" s="645">
        <v>5443</v>
      </c>
      <c r="DE14" s="637"/>
      <c r="DF14" s="637"/>
      <c r="DG14" s="637"/>
      <c r="DH14" s="637"/>
      <c r="DI14" s="637"/>
      <c r="DJ14" s="637"/>
      <c r="DK14" s="637"/>
      <c r="DL14" s="637"/>
      <c r="DM14" s="637"/>
      <c r="DN14" s="637"/>
      <c r="DO14" s="637"/>
      <c r="DP14" s="638"/>
      <c r="DQ14" s="645">
        <v>807656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54586</v>
      </c>
      <c r="S15" s="637"/>
      <c r="T15" s="637"/>
      <c r="U15" s="637"/>
      <c r="V15" s="637"/>
      <c r="W15" s="637"/>
      <c r="X15" s="637"/>
      <c r="Y15" s="638"/>
      <c r="Z15" s="639">
        <v>0.3</v>
      </c>
      <c r="AA15" s="639"/>
      <c r="AB15" s="639"/>
      <c r="AC15" s="639"/>
      <c r="AD15" s="640">
        <v>54586</v>
      </c>
      <c r="AE15" s="640"/>
      <c r="AF15" s="640"/>
      <c r="AG15" s="640"/>
      <c r="AH15" s="640"/>
      <c r="AI15" s="640"/>
      <c r="AJ15" s="640"/>
      <c r="AK15" s="640"/>
      <c r="AL15" s="641">
        <v>0.5</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317808</v>
      </c>
      <c r="BH15" s="637"/>
      <c r="BI15" s="637"/>
      <c r="BJ15" s="637"/>
      <c r="BK15" s="637"/>
      <c r="BL15" s="637"/>
      <c r="BM15" s="637"/>
      <c r="BN15" s="638"/>
      <c r="BO15" s="639">
        <v>3.5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2260647</v>
      </c>
      <c r="CS15" s="637"/>
      <c r="CT15" s="637"/>
      <c r="CU15" s="637"/>
      <c r="CV15" s="637"/>
      <c r="CW15" s="637"/>
      <c r="CX15" s="637"/>
      <c r="CY15" s="638"/>
      <c r="CZ15" s="639">
        <v>12.7</v>
      </c>
      <c r="DA15" s="639"/>
      <c r="DB15" s="639"/>
      <c r="DC15" s="639"/>
      <c r="DD15" s="645">
        <v>797099</v>
      </c>
      <c r="DE15" s="637"/>
      <c r="DF15" s="637"/>
      <c r="DG15" s="637"/>
      <c r="DH15" s="637"/>
      <c r="DI15" s="637"/>
      <c r="DJ15" s="637"/>
      <c r="DK15" s="637"/>
      <c r="DL15" s="637"/>
      <c r="DM15" s="637"/>
      <c r="DN15" s="637"/>
      <c r="DO15" s="637"/>
      <c r="DP15" s="638"/>
      <c r="DQ15" s="645">
        <v>1435881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214224</v>
      </c>
      <c r="S16" s="637"/>
      <c r="T16" s="637"/>
      <c r="U16" s="637"/>
      <c r="V16" s="637"/>
      <c r="W16" s="637"/>
      <c r="X16" s="637"/>
      <c r="Y16" s="638"/>
      <c r="Z16" s="639">
        <v>1.1000000000000001</v>
      </c>
      <c r="AA16" s="639"/>
      <c r="AB16" s="639"/>
      <c r="AC16" s="639"/>
      <c r="AD16" s="640">
        <v>214224</v>
      </c>
      <c r="AE16" s="640"/>
      <c r="AF16" s="640"/>
      <c r="AG16" s="640"/>
      <c r="AH16" s="640"/>
      <c r="AI16" s="640"/>
      <c r="AJ16" s="640"/>
      <c r="AK16" s="640"/>
      <c r="AL16" s="641">
        <v>1.8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271335</v>
      </c>
      <c r="S17" s="637"/>
      <c r="T17" s="637"/>
      <c r="U17" s="637"/>
      <c r="V17" s="637"/>
      <c r="W17" s="637"/>
      <c r="X17" s="637"/>
      <c r="Y17" s="638"/>
      <c r="Z17" s="639">
        <v>1.5</v>
      </c>
      <c r="AA17" s="639"/>
      <c r="AB17" s="639"/>
      <c r="AC17" s="639"/>
      <c r="AD17" s="640">
        <v>271335</v>
      </c>
      <c r="AE17" s="640"/>
      <c r="AF17" s="640"/>
      <c r="AG17" s="640"/>
      <c r="AH17" s="640"/>
      <c r="AI17" s="640"/>
      <c r="AJ17" s="640"/>
      <c r="AK17" s="640"/>
      <c r="AL17" s="641">
        <v>2.2999999999999998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1211652</v>
      </c>
      <c r="CS17" s="637"/>
      <c r="CT17" s="637"/>
      <c r="CU17" s="637"/>
      <c r="CV17" s="637"/>
      <c r="CW17" s="637"/>
      <c r="CX17" s="637"/>
      <c r="CY17" s="638"/>
      <c r="CZ17" s="639">
        <v>6.8</v>
      </c>
      <c r="DA17" s="639"/>
      <c r="DB17" s="639"/>
      <c r="DC17" s="639"/>
      <c r="DD17" s="645" t="s">
        <v>122</v>
      </c>
      <c r="DE17" s="637"/>
      <c r="DF17" s="637"/>
      <c r="DG17" s="637"/>
      <c r="DH17" s="637"/>
      <c r="DI17" s="637"/>
      <c r="DJ17" s="637"/>
      <c r="DK17" s="637"/>
      <c r="DL17" s="637"/>
      <c r="DM17" s="637"/>
      <c r="DN17" s="637"/>
      <c r="DO17" s="637"/>
      <c r="DP17" s="638"/>
      <c r="DQ17" s="645">
        <v>1211652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48111</v>
      </c>
      <c r="S18" s="637"/>
      <c r="T18" s="637"/>
      <c r="U18" s="637"/>
      <c r="V18" s="637"/>
      <c r="W18" s="637"/>
      <c r="X18" s="637"/>
      <c r="Y18" s="638"/>
      <c r="Z18" s="639">
        <v>0.3</v>
      </c>
      <c r="AA18" s="639"/>
      <c r="AB18" s="639"/>
      <c r="AC18" s="639"/>
      <c r="AD18" s="640">
        <v>48111</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206511</v>
      </c>
      <c r="S19" s="637"/>
      <c r="T19" s="637"/>
      <c r="U19" s="637"/>
      <c r="V19" s="637"/>
      <c r="W19" s="637"/>
      <c r="X19" s="637"/>
      <c r="Y19" s="638"/>
      <c r="Z19" s="639">
        <v>1.1000000000000001</v>
      </c>
      <c r="AA19" s="639"/>
      <c r="AB19" s="639"/>
      <c r="AC19" s="639"/>
      <c r="AD19" s="640">
        <v>206511</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1330</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16713</v>
      </c>
      <c r="S20" s="637"/>
      <c r="T20" s="637"/>
      <c r="U20" s="637"/>
      <c r="V20" s="637"/>
      <c r="W20" s="637"/>
      <c r="X20" s="637"/>
      <c r="Y20" s="638"/>
      <c r="Z20" s="639">
        <v>0.1</v>
      </c>
      <c r="AA20" s="639"/>
      <c r="AB20" s="639"/>
      <c r="AC20" s="639"/>
      <c r="AD20" s="640">
        <v>16713</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1330</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17824666</v>
      </c>
      <c r="CS20" s="637"/>
      <c r="CT20" s="637"/>
      <c r="CU20" s="637"/>
      <c r="CV20" s="637"/>
      <c r="CW20" s="637"/>
      <c r="CX20" s="637"/>
      <c r="CY20" s="638"/>
      <c r="CZ20" s="639">
        <v>100</v>
      </c>
      <c r="DA20" s="639"/>
      <c r="DB20" s="639"/>
      <c r="DC20" s="639"/>
      <c r="DD20" s="645">
        <v>1582300</v>
      </c>
      <c r="DE20" s="637"/>
      <c r="DF20" s="637"/>
      <c r="DG20" s="637"/>
      <c r="DH20" s="637"/>
      <c r="DI20" s="637"/>
      <c r="DJ20" s="637"/>
      <c r="DK20" s="637"/>
      <c r="DL20" s="637"/>
      <c r="DM20" s="637"/>
      <c r="DN20" s="637"/>
      <c r="DO20" s="637"/>
      <c r="DP20" s="638"/>
      <c r="DQ20" s="645">
        <v>13108193</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826195</v>
      </c>
      <c r="S21" s="637"/>
      <c r="T21" s="637"/>
      <c r="U21" s="637"/>
      <c r="V21" s="637"/>
      <c r="W21" s="637"/>
      <c r="X21" s="637"/>
      <c r="Y21" s="638"/>
      <c r="Z21" s="639">
        <v>4.4000000000000004</v>
      </c>
      <c r="AA21" s="639"/>
      <c r="AB21" s="639"/>
      <c r="AC21" s="639"/>
      <c r="AD21" s="640">
        <v>676563</v>
      </c>
      <c r="AE21" s="640"/>
      <c r="AF21" s="640"/>
      <c r="AG21" s="640"/>
      <c r="AH21" s="640"/>
      <c r="AI21" s="640"/>
      <c r="AJ21" s="640"/>
      <c r="AK21" s="640"/>
      <c r="AL21" s="641">
        <v>5.6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1330</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676563</v>
      </c>
      <c r="S22" s="637"/>
      <c r="T22" s="637"/>
      <c r="U22" s="637"/>
      <c r="V22" s="637"/>
      <c r="W22" s="637"/>
      <c r="X22" s="637"/>
      <c r="Y22" s="638"/>
      <c r="Z22" s="639">
        <v>3.6</v>
      </c>
      <c r="AA22" s="639"/>
      <c r="AB22" s="639"/>
      <c r="AC22" s="639"/>
      <c r="AD22" s="640">
        <v>676563</v>
      </c>
      <c r="AE22" s="640"/>
      <c r="AF22" s="640"/>
      <c r="AG22" s="640"/>
      <c r="AH22" s="640"/>
      <c r="AI22" s="640"/>
      <c r="AJ22" s="640"/>
      <c r="AK22" s="640"/>
      <c r="AL22" s="641">
        <v>5.6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149632</v>
      </c>
      <c r="S23" s="637"/>
      <c r="T23" s="637"/>
      <c r="U23" s="637"/>
      <c r="V23" s="637"/>
      <c r="W23" s="637"/>
      <c r="X23" s="637"/>
      <c r="Y23" s="638"/>
      <c r="Z23" s="639">
        <v>0.8</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9380337</v>
      </c>
      <c r="CS24" s="626"/>
      <c r="CT24" s="626"/>
      <c r="CU24" s="626"/>
      <c r="CV24" s="626"/>
      <c r="CW24" s="626"/>
      <c r="CX24" s="626"/>
      <c r="CY24" s="627"/>
      <c r="CZ24" s="630">
        <v>52.6</v>
      </c>
      <c r="DA24" s="631"/>
      <c r="DB24" s="631"/>
      <c r="DC24" s="647"/>
      <c r="DD24" s="671">
        <v>6590977</v>
      </c>
      <c r="DE24" s="626"/>
      <c r="DF24" s="626"/>
      <c r="DG24" s="626"/>
      <c r="DH24" s="626"/>
      <c r="DI24" s="626"/>
      <c r="DJ24" s="626"/>
      <c r="DK24" s="627"/>
      <c r="DL24" s="671">
        <v>5979493</v>
      </c>
      <c r="DM24" s="626"/>
      <c r="DN24" s="626"/>
      <c r="DO24" s="626"/>
      <c r="DP24" s="626"/>
      <c r="DQ24" s="626"/>
      <c r="DR24" s="626"/>
      <c r="DS24" s="626"/>
      <c r="DT24" s="626"/>
      <c r="DU24" s="626"/>
      <c r="DV24" s="627"/>
      <c r="DW24" s="630">
        <v>49.6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12116862</v>
      </c>
      <c r="S25" s="637"/>
      <c r="T25" s="637"/>
      <c r="U25" s="637"/>
      <c r="V25" s="637"/>
      <c r="W25" s="637"/>
      <c r="X25" s="637"/>
      <c r="Y25" s="638"/>
      <c r="Z25" s="639">
        <v>65</v>
      </c>
      <c r="AA25" s="639"/>
      <c r="AB25" s="639"/>
      <c r="AC25" s="639"/>
      <c r="AD25" s="640">
        <v>11967230</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3712438</v>
      </c>
      <c r="CS25" s="668"/>
      <c r="CT25" s="668"/>
      <c r="CU25" s="668"/>
      <c r="CV25" s="668"/>
      <c r="CW25" s="668"/>
      <c r="CX25" s="668"/>
      <c r="CY25" s="669"/>
      <c r="CZ25" s="641">
        <v>20.8</v>
      </c>
      <c r="DA25" s="666"/>
      <c r="DB25" s="666"/>
      <c r="DC25" s="670"/>
      <c r="DD25" s="645">
        <v>3347559</v>
      </c>
      <c r="DE25" s="668"/>
      <c r="DF25" s="668"/>
      <c r="DG25" s="668"/>
      <c r="DH25" s="668"/>
      <c r="DI25" s="668"/>
      <c r="DJ25" s="668"/>
      <c r="DK25" s="669"/>
      <c r="DL25" s="645">
        <v>3335758</v>
      </c>
      <c r="DM25" s="668"/>
      <c r="DN25" s="668"/>
      <c r="DO25" s="668"/>
      <c r="DP25" s="668"/>
      <c r="DQ25" s="668"/>
      <c r="DR25" s="668"/>
      <c r="DS25" s="668"/>
      <c r="DT25" s="668"/>
      <c r="DU25" s="668"/>
      <c r="DV25" s="669"/>
      <c r="DW25" s="641">
        <v>27.6</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6151</v>
      </c>
      <c r="S26" s="637"/>
      <c r="T26" s="637"/>
      <c r="U26" s="637"/>
      <c r="V26" s="637"/>
      <c r="W26" s="637"/>
      <c r="X26" s="637"/>
      <c r="Y26" s="638"/>
      <c r="Z26" s="639">
        <v>0</v>
      </c>
      <c r="AA26" s="639"/>
      <c r="AB26" s="639"/>
      <c r="AC26" s="639"/>
      <c r="AD26" s="640">
        <v>6151</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1880194</v>
      </c>
      <c r="CS26" s="637"/>
      <c r="CT26" s="637"/>
      <c r="CU26" s="637"/>
      <c r="CV26" s="637"/>
      <c r="CW26" s="637"/>
      <c r="CX26" s="637"/>
      <c r="CY26" s="638"/>
      <c r="CZ26" s="641">
        <v>10.5</v>
      </c>
      <c r="DA26" s="666"/>
      <c r="DB26" s="666"/>
      <c r="DC26" s="670"/>
      <c r="DD26" s="645">
        <v>1700537</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36743</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9062107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4456247</v>
      </c>
      <c r="CS27" s="668"/>
      <c r="CT27" s="668"/>
      <c r="CU27" s="668"/>
      <c r="CV27" s="668"/>
      <c r="CW27" s="668"/>
      <c r="CX27" s="668"/>
      <c r="CY27" s="669"/>
      <c r="CZ27" s="641">
        <v>25</v>
      </c>
      <c r="DA27" s="666"/>
      <c r="DB27" s="666"/>
      <c r="DC27" s="670"/>
      <c r="DD27" s="645">
        <v>2031766</v>
      </c>
      <c r="DE27" s="668"/>
      <c r="DF27" s="668"/>
      <c r="DG27" s="668"/>
      <c r="DH27" s="668"/>
      <c r="DI27" s="668"/>
      <c r="DJ27" s="668"/>
      <c r="DK27" s="669"/>
      <c r="DL27" s="645">
        <v>1432083</v>
      </c>
      <c r="DM27" s="668"/>
      <c r="DN27" s="668"/>
      <c r="DO27" s="668"/>
      <c r="DP27" s="668"/>
      <c r="DQ27" s="668"/>
      <c r="DR27" s="668"/>
      <c r="DS27" s="668"/>
      <c r="DT27" s="668"/>
      <c r="DU27" s="668"/>
      <c r="DV27" s="669"/>
      <c r="DW27" s="641">
        <v>11.9</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162955</v>
      </c>
      <c r="S28" s="637"/>
      <c r="T28" s="637"/>
      <c r="U28" s="637"/>
      <c r="V28" s="637"/>
      <c r="W28" s="637"/>
      <c r="X28" s="637"/>
      <c r="Y28" s="638"/>
      <c r="Z28" s="639">
        <v>0.9</v>
      </c>
      <c r="AA28" s="639"/>
      <c r="AB28" s="639"/>
      <c r="AC28" s="639"/>
      <c r="AD28" s="640">
        <v>30345</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1211652</v>
      </c>
      <c r="CS28" s="637"/>
      <c r="CT28" s="637"/>
      <c r="CU28" s="637"/>
      <c r="CV28" s="637"/>
      <c r="CW28" s="637"/>
      <c r="CX28" s="637"/>
      <c r="CY28" s="638"/>
      <c r="CZ28" s="641">
        <v>6.8</v>
      </c>
      <c r="DA28" s="666"/>
      <c r="DB28" s="666"/>
      <c r="DC28" s="670"/>
      <c r="DD28" s="645">
        <v>1211652</v>
      </c>
      <c r="DE28" s="637"/>
      <c r="DF28" s="637"/>
      <c r="DG28" s="637"/>
      <c r="DH28" s="637"/>
      <c r="DI28" s="637"/>
      <c r="DJ28" s="637"/>
      <c r="DK28" s="638"/>
      <c r="DL28" s="645">
        <v>1211652</v>
      </c>
      <c r="DM28" s="637"/>
      <c r="DN28" s="637"/>
      <c r="DO28" s="637"/>
      <c r="DP28" s="637"/>
      <c r="DQ28" s="637"/>
      <c r="DR28" s="637"/>
      <c r="DS28" s="637"/>
      <c r="DT28" s="637"/>
      <c r="DU28" s="637"/>
      <c r="DV28" s="638"/>
      <c r="DW28" s="641">
        <v>10</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72924</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1211652</v>
      </c>
      <c r="CS29" s="668"/>
      <c r="CT29" s="668"/>
      <c r="CU29" s="668"/>
      <c r="CV29" s="668"/>
      <c r="CW29" s="668"/>
      <c r="CX29" s="668"/>
      <c r="CY29" s="669"/>
      <c r="CZ29" s="641">
        <v>6.8</v>
      </c>
      <c r="DA29" s="666"/>
      <c r="DB29" s="666"/>
      <c r="DC29" s="670"/>
      <c r="DD29" s="645">
        <v>1211652</v>
      </c>
      <c r="DE29" s="668"/>
      <c r="DF29" s="668"/>
      <c r="DG29" s="668"/>
      <c r="DH29" s="668"/>
      <c r="DI29" s="668"/>
      <c r="DJ29" s="668"/>
      <c r="DK29" s="669"/>
      <c r="DL29" s="645">
        <v>1211652</v>
      </c>
      <c r="DM29" s="668"/>
      <c r="DN29" s="668"/>
      <c r="DO29" s="668"/>
      <c r="DP29" s="668"/>
      <c r="DQ29" s="668"/>
      <c r="DR29" s="668"/>
      <c r="DS29" s="668"/>
      <c r="DT29" s="668"/>
      <c r="DU29" s="668"/>
      <c r="DV29" s="669"/>
      <c r="DW29" s="641">
        <v>10</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2910790</v>
      </c>
      <c r="S30" s="637"/>
      <c r="T30" s="637"/>
      <c r="U30" s="637"/>
      <c r="V30" s="637"/>
      <c r="W30" s="637"/>
      <c r="X30" s="637"/>
      <c r="Y30" s="638"/>
      <c r="Z30" s="639">
        <v>15.6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1168788</v>
      </c>
      <c r="CS30" s="637"/>
      <c r="CT30" s="637"/>
      <c r="CU30" s="637"/>
      <c r="CV30" s="637"/>
      <c r="CW30" s="637"/>
      <c r="CX30" s="637"/>
      <c r="CY30" s="638"/>
      <c r="CZ30" s="641">
        <v>6.6</v>
      </c>
      <c r="DA30" s="666"/>
      <c r="DB30" s="666"/>
      <c r="DC30" s="670"/>
      <c r="DD30" s="645">
        <v>1168788</v>
      </c>
      <c r="DE30" s="637"/>
      <c r="DF30" s="637"/>
      <c r="DG30" s="637"/>
      <c r="DH30" s="637"/>
      <c r="DI30" s="637"/>
      <c r="DJ30" s="637"/>
      <c r="DK30" s="638"/>
      <c r="DL30" s="645">
        <v>1168788</v>
      </c>
      <c r="DM30" s="637"/>
      <c r="DN30" s="637"/>
      <c r="DO30" s="637"/>
      <c r="DP30" s="637"/>
      <c r="DQ30" s="637"/>
      <c r="DR30" s="637"/>
      <c r="DS30" s="637"/>
      <c r="DT30" s="637"/>
      <c r="DU30" s="637"/>
      <c r="DV30" s="638"/>
      <c r="DW30" s="641">
        <v>9.6999999999999993</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97.8</v>
      </c>
      <c r="BN31" s="680"/>
      <c r="BO31" s="680"/>
      <c r="BP31" s="680"/>
      <c r="BQ31" s="681"/>
      <c r="BR31" s="692">
        <v>99.3</v>
      </c>
      <c r="BS31" s="680"/>
      <c r="BT31" s="680"/>
      <c r="BU31" s="680"/>
      <c r="BV31" s="680"/>
      <c r="BW31" s="680"/>
      <c r="BX31" s="631">
        <v>97.8</v>
      </c>
      <c r="BY31" s="680"/>
      <c r="BZ31" s="680"/>
      <c r="CA31" s="680"/>
      <c r="CB31" s="681"/>
      <c r="CD31" s="674"/>
      <c r="CE31" s="675"/>
      <c r="CF31" s="633" t="s">
        <v>300</v>
      </c>
      <c r="CG31" s="634"/>
      <c r="CH31" s="634"/>
      <c r="CI31" s="634"/>
      <c r="CJ31" s="634"/>
      <c r="CK31" s="634"/>
      <c r="CL31" s="634"/>
      <c r="CM31" s="634"/>
      <c r="CN31" s="634"/>
      <c r="CO31" s="634"/>
      <c r="CP31" s="634"/>
      <c r="CQ31" s="635"/>
      <c r="CR31" s="636">
        <v>42864</v>
      </c>
      <c r="CS31" s="668"/>
      <c r="CT31" s="668"/>
      <c r="CU31" s="668"/>
      <c r="CV31" s="668"/>
      <c r="CW31" s="668"/>
      <c r="CX31" s="668"/>
      <c r="CY31" s="669"/>
      <c r="CZ31" s="641">
        <v>0.2</v>
      </c>
      <c r="DA31" s="666"/>
      <c r="DB31" s="666"/>
      <c r="DC31" s="670"/>
      <c r="DD31" s="645">
        <v>42864</v>
      </c>
      <c r="DE31" s="668"/>
      <c r="DF31" s="668"/>
      <c r="DG31" s="668"/>
      <c r="DH31" s="668"/>
      <c r="DI31" s="668"/>
      <c r="DJ31" s="668"/>
      <c r="DK31" s="669"/>
      <c r="DL31" s="645">
        <v>42864</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1189841</v>
      </c>
      <c r="S32" s="637"/>
      <c r="T32" s="637"/>
      <c r="U32" s="637"/>
      <c r="V32" s="637"/>
      <c r="W32" s="637"/>
      <c r="X32" s="637"/>
      <c r="Y32" s="638"/>
      <c r="Z32" s="639">
        <v>6.4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v>
      </c>
      <c r="BH32" s="668"/>
      <c r="BI32" s="668"/>
      <c r="BJ32" s="668"/>
      <c r="BK32" s="668"/>
      <c r="BL32" s="668"/>
      <c r="BM32" s="642">
        <v>96.3</v>
      </c>
      <c r="BN32" s="668"/>
      <c r="BO32" s="668"/>
      <c r="BP32" s="668"/>
      <c r="BQ32" s="691"/>
      <c r="BR32" s="693">
        <v>98.9</v>
      </c>
      <c r="BS32" s="668"/>
      <c r="BT32" s="668"/>
      <c r="BU32" s="668"/>
      <c r="BV32" s="668"/>
      <c r="BW32" s="668"/>
      <c r="BX32" s="642">
        <v>96.2</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30831</v>
      </c>
      <c r="S33" s="637"/>
      <c r="T33" s="637"/>
      <c r="U33" s="637"/>
      <c r="V33" s="637"/>
      <c r="W33" s="637"/>
      <c r="X33" s="637"/>
      <c r="Y33" s="638"/>
      <c r="Z33" s="639">
        <v>0.2</v>
      </c>
      <c r="AA33" s="639"/>
      <c r="AB33" s="639"/>
      <c r="AC33" s="639"/>
      <c r="AD33" s="640">
        <v>26078</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98.4</v>
      </c>
      <c r="BN33" s="695"/>
      <c r="BO33" s="695"/>
      <c r="BP33" s="695"/>
      <c r="BQ33" s="697"/>
      <c r="BR33" s="694">
        <v>99.4</v>
      </c>
      <c r="BS33" s="695"/>
      <c r="BT33" s="695"/>
      <c r="BU33" s="695"/>
      <c r="BV33" s="695"/>
      <c r="BW33" s="695"/>
      <c r="BX33" s="696">
        <v>98.6</v>
      </c>
      <c r="BY33" s="695"/>
      <c r="BZ33" s="695"/>
      <c r="CA33" s="695"/>
      <c r="CB33" s="697"/>
      <c r="CD33" s="633" t="s">
        <v>307</v>
      </c>
      <c r="CE33" s="634"/>
      <c r="CF33" s="634"/>
      <c r="CG33" s="634"/>
      <c r="CH33" s="634"/>
      <c r="CI33" s="634"/>
      <c r="CJ33" s="634"/>
      <c r="CK33" s="634"/>
      <c r="CL33" s="634"/>
      <c r="CM33" s="634"/>
      <c r="CN33" s="634"/>
      <c r="CO33" s="634"/>
      <c r="CP33" s="634"/>
      <c r="CQ33" s="635"/>
      <c r="CR33" s="636">
        <v>6862029</v>
      </c>
      <c r="CS33" s="668"/>
      <c r="CT33" s="668"/>
      <c r="CU33" s="668"/>
      <c r="CV33" s="668"/>
      <c r="CW33" s="668"/>
      <c r="CX33" s="668"/>
      <c r="CY33" s="669"/>
      <c r="CZ33" s="641">
        <v>38.5</v>
      </c>
      <c r="DA33" s="666"/>
      <c r="DB33" s="666"/>
      <c r="DC33" s="670"/>
      <c r="DD33" s="645">
        <v>6045726</v>
      </c>
      <c r="DE33" s="668"/>
      <c r="DF33" s="668"/>
      <c r="DG33" s="668"/>
      <c r="DH33" s="668"/>
      <c r="DI33" s="668"/>
      <c r="DJ33" s="668"/>
      <c r="DK33" s="669"/>
      <c r="DL33" s="645">
        <v>5412704</v>
      </c>
      <c r="DM33" s="668"/>
      <c r="DN33" s="668"/>
      <c r="DO33" s="668"/>
      <c r="DP33" s="668"/>
      <c r="DQ33" s="668"/>
      <c r="DR33" s="668"/>
      <c r="DS33" s="668"/>
      <c r="DT33" s="668"/>
      <c r="DU33" s="668"/>
      <c r="DV33" s="669"/>
      <c r="DW33" s="641">
        <v>44.9</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19622</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2368792</v>
      </c>
      <c r="CS34" s="637"/>
      <c r="CT34" s="637"/>
      <c r="CU34" s="637"/>
      <c r="CV34" s="637"/>
      <c r="CW34" s="637"/>
      <c r="CX34" s="637"/>
      <c r="CY34" s="638"/>
      <c r="CZ34" s="641">
        <v>13.3</v>
      </c>
      <c r="DA34" s="666"/>
      <c r="DB34" s="666"/>
      <c r="DC34" s="670"/>
      <c r="DD34" s="645">
        <v>2023959</v>
      </c>
      <c r="DE34" s="637"/>
      <c r="DF34" s="637"/>
      <c r="DG34" s="637"/>
      <c r="DH34" s="637"/>
      <c r="DI34" s="637"/>
      <c r="DJ34" s="637"/>
      <c r="DK34" s="638"/>
      <c r="DL34" s="645">
        <v>1858903</v>
      </c>
      <c r="DM34" s="637"/>
      <c r="DN34" s="637"/>
      <c r="DO34" s="637"/>
      <c r="DP34" s="637"/>
      <c r="DQ34" s="637"/>
      <c r="DR34" s="637"/>
      <c r="DS34" s="637"/>
      <c r="DT34" s="637"/>
      <c r="DU34" s="637"/>
      <c r="DV34" s="638"/>
      <c r="DW34" s="641">
        <v>15.4</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363640</v>
      </c>
      <c r="S35" s="637"/>
      <c r="T35" s="637"/>
      <c r="U35" s="637"/>
      <c r="V35" s="637"/>
      <c r="W35" s="637"/>
      <c r="X35" s="637"/>
      <c r="Y35" s="638"/>
      <c r="Z35" s="639">
        <v>2</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224774</v>
      </c>
      <c r="CS35" s="668"/>
      <c r="CT35" s="668"/>
      <c r="CU35" s="668"/>
      <c r="CV35" s="668"/>
      <c r="CW35" s="668"/>
      <c r="CX35" s="668"/>
      <c r="CY35" s="669"/>
      <c r="CZ35" s="641">
        <v>1.3</v>
      </c>
      <c r="DA35" s="666"/>
      <c r="DB35" s="666"/>
      <c r="DC35" s="670"/>
      <c r="DD35" s="645">
        <v>218792</v>
      </c>
      <c r="DE35" s="668"/>
      <c r="DF35" s="668"/>
      <c r="DG35" s="668"/>
      <c r="DH35" s="668"/>
      <c r="DI35" s="668"/>
      <c r="DJ35" s="668"/>
      <c r="DK35" s="669"/>
      <c r="DL35" s="645">
        <v>218792</v>
      </c>
      <c r="DM35" s="668"/>
      <c r="DN35" s="668"/>
      <c r="DO35" s="668"/>
      <c r="DP35" s="668"/>
      <c r="DQ35" s="668"/>
      <c r="DR35" s="668"/>
      <c r="DS35" s="668"/>
      <c r="DT35" s="668"/>
      <c r="DU35" s="668"/>
      <c r="DV35" s="669"/>
      <c r="DW35" s="641">
        <v>1.8</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673554</v>
      </c>
      <c r="S36" s="637"/>
      <c r="T36" s="637"/>
      <c r="U36" s="637"/>
      <c r="V36" s="637"/>
      <c r="W36" s="637"/>
      <c r="X36" s="637"/>
      <c r="Y36" s="638"/>
      <c r="Z36" s="639">
        <v>3.6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2097363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58476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2566024</v>
      </c>
      <c r="CS36" s="637"/>
      <c r="CT36" s="637"/>
      <c r="CU36" s="637"/>
      <c r="CV36" s="637"/>
      <c r="CW36" s="637"/>
      <c r="CX36" s="637"/>
      <c r="CY36" s="638"/>
      <c r="CZ36" s="641">
        <v>14.4</v>
      </c>
      <c r="DA36" s="666"/>
      <c r="DB36" s="666"/>
      <c r="DC36" s="670"/>
      <c r="DD36" s="645">
        <v>2407756</v>
      </c>
      <c r="DE36" s="637"/>
      <c r="DF36" s="637"/>
      <c r="DG36" s="637"/>
      <c r="DH36" s="637"/>
      <c r="DI36" s="637"/>
      <c r="DJ36" s="637"/>
      <c r="DK36" s="638"/>
      <c r="DL36" s="645">
        <v>2023023</v>
      </c>
      <c r="DM36" s="637"/>
      <c r="DN36" s="637"/>
      <c r="DO36" s="637"/>
      <c r="DP36" s="637"/>
      <c r="DQ36" s="637"/>
      <c r="DR36" s="637"/>
      <c r="DS36" s="637"/>
      <c r="DT36" s="637"/>
      <c r="DU36" s="637"/>
      <c r="DV36" s="638"/>
      <c r="DW36" s="641">
        <v>16.8</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312708</v>
      </c>
      <c r="S37" s="637"/>
      <c r="T37" s="637"/>
      <c r="U37" s="637"/>
      <c r="V37" s="637"/>
      <c r="W37" s="637"/>
      <c r="X37" s="637"/>
      <c r="Y37" s="638"/>
      <c r="Z37" s="639">
        <v>1.7</v>
      </c>
      <c r="AA37" s="639"/>
      <c r="AB37" s="639"/>
      <c r="AC37" s="639"/>
      <c r="AD37" s="640">
        <v>10480</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433598</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47021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1106818</v>
      </c>
      <c r="CS37" s="668"/>
      <c r="CT37" s="668"/>
      <c r="CU37" s="668"/>
      <c r="CV37" s="668"/>
      <c r="CW37" s="668"/>
      <c r="CX37" s="668"/>
      <c r="CY37" s="669"/>
      <c r="CZ37" s="641">
        <v>6.2</v>
      </c>
      <c r="DA37" s="666"/>
      <c r="DB37" s="666"/>
      <c r="DC37" s="670"/>
      <c r="DD37" s="645">
        <v>1106818</v>
      </c>
      <c r="DE37" s="668"/>
      <c r="DF37" s="668"/>
      <c r="DG37" s="668"/>
      <c r="DH37" s="668"/>
      <c r="DI37" s="668"/>
      <c r="DJ37" s="668"/>
      <c r="DK37" s="669"/>
      <c r="DL37" s="645">
        <v>1060201</v>
      </c>
      <c r="DM37" s="668"/>
      <c r="DN37" s="668"/>
      <c r="DO37" s="668"/>
      <c r="DP37" s="668"/>
      <c r="DQ37" s="668"/>
      <c r="DR37" s="668"/>
      <c r="DS37" s="668"/>
      <c r="DT37" s="668"/>
      <c r="DU37" s="668"/>
      <c r="DV37" s="669"/>
      <c r="DW37" s="641">
        <v>8.8000000000000007</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741700</v>
      </c>
      <c r="S38" s="637"/>
      <c r="T38" s="637"/>
      <c r="U38" s="637"/>
      <c r="V38" s="637"/>
      <c r="W38" s="637"/>
      <c r="X38" s="637"/>
      <c r="Y38" s="638"/>
      <c r="Z38" s="639">
        <v>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53080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4555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1610685</v>
      </c>
      <c r="CS38" s="637"/>
      <c r="CT38" s="637"/>
      <c r="CU38" s="637"/>
      <c r="CV38" s="637"/>
      <c r="CW38" s="637"/>
      <c r="CX38" s="637"/>
      <c r="CY38" s="638"/>
      <c r="CZ38" s="641">
        <v>9</v>
      </c>
      <c r="DA38" s="666"/>
      <c r="DB38" s="666"/>
      <c r="DC38" s="670"/>
      <c r="DD38" s="645">
        <v>1344016</v>
      </c>
      <c r="DE38" s="637"/>
      <c r="DF38" s="637"/>
      <c r="DG38" s="637"/>
      <c r="DH38" s="637"/>
      <c r="DI38" s="637"/>
      <c r="DJ38" s="637"/>
      <c r="DK38" s="638"/>
      <c r="DL38" s="645">
        <v>1311986</v>
      </c>
      <c r="DM38" s="637"/>
      <c r="DN38" s="637"/>
      <c r="DO38" s="637"/>
      <c r="DP38" s="637"/>
      <c r="DQ38" s="637"/>
      <c r="DR38" s="637"/>
      <c r="DS38" s="637"/>
      <c r="DT38" s="637"/>
      <c r="DU38" s="637"/>
      <c r="DV38" s="638"/>
      <c r="DW38" s="641">
        <v>10.9</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6891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51754</v>
      </c>
      <c r="CS39" s="668"/>
      <c r="CT39" s="668"/>
      <c r="CU39" s="668"/>
      <c r="CV39" s="668"/>
      <c r="CW39" s="668"/>
      <c r="CX39" s="668"/>
      <c r="CY39" s="669"/>
      <c r="CZ39" s="641">
        <v>0.3</v>
      </c>
      <c r="DA39" s="666"/>
      <c r="DB39" s="666"/>
      <c r="DC39" s="670"/>
      <c r="DD39" s="645">
        <v>51203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25900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139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40000</v>
      </c>
      <c r="CS40" s="637"/>
      <c r="CT40" s="637"/>
      <c r="CU40" s="637"/>
      <c r="CV40" s="637"/>
      <c r="CW40" s="637"/>
      <c r="CX40" s="637"/>
      <c r="CY40" s="638"/>
      <c r="CZ40" s="641">
        <v>0.2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18638321</v>
      </c>
      <c r="S41" s="709"/>
      <c r="T41" s="709"/>
      <c r="U41" s="709"/>
      <c r="V41" s="709"/>
      <c r="W41" s="709"/>
      <c r="X41" s="709"/>
      <c r="Y41" s="713"/>
      <c r="Z41" s="714">
        <v>100</v>
      </c>
      <c r="AA41" s="714"/>
      <c r="AB41" s="714"/>
      <c r="AC41" s="714"/>
      <c r="AD41" s="715">
        <v>12040284</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351999</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1258686</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362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1582300</v>
      </c>
      <c r="CS42" s="668"/>
      <c r="CT42" s="668"/>
      <c r="CU42" s="668"/>
      <c r="CV42" s="668"/>
      <c r="CW42" s="668"/>
      <c r="CX42" s="668"/>
      <c r="CY42" s="669"/>
      <c r="CZ42" s="641">
        <v>8.9</v>
      </c>
      <c r="DA42" s="666"/>
      <c r="DB42" s="666"/>
      <c r="DC42" s="670"/>
      <c r="DD42" s="645">
        <v>471490</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38524</v>
      </c>
      <c r="CS43" s="668"/>
      <c r="CT43" s="668"/>
      <c r="CU43" s="668"/>
      <c r="CV43" s="668"/>
      <c r="CW43" s="668"/>
      <c r="CX43" s="668"/>
      <c r="CY43" s="669"/>
      <c r="CZ43" s="641">
        <v>0.2</v>
      </c>
      <c r="DA43" s="666"/>
      <c r="DB43" s="666"/>
      <c r="DC43" s="670"/>
      <c r="DD43" s="645">
        <v>38524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1582300</v>
      </c>
      <c r="CS44" s="637"/>
      <c r="CT44" s="637"/>
      <c r="CU44" s="637"/>
      <c r="CV44" s="637"/>
      <c r="CW44" s="637"/>
      <c r="CX44" s="637"/>
      <c r="CY44" s="638"/>
      <c r="CZ44" s="641">
        <v>8.9</v>
      </c>
      <c r="DA44" s="642"/>
      <c r="DB44" s="642"/>
      <c r="DC44" s="648"/>
      <c r="DD44" s="645">
        <v>471490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702887</v>
      </c>
      <c r="CS45" s="668"/>
      <c r="CT45" s="668"/>
      <c r="CU45" s="668"/>
      <c r="CV45" s="668"/>
      <c r="CW45" s="668"/>
      <c r="CX45" s="668"/>
      <c r="CY45" s="669"/>
      <c r="CZ45" s="641">
        <v>3.9</v>
      </c>
      <c r="DA45" s="666"/>
      <c r="DB45" s="666"/>
      <c r="DC45" s="670"/>
      <c r="DD45" s="645">
        <v>44534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737555</v>
      </c>
      <c r="CS46" s="637"/>
      <c r="CT46" s="637"/>
      <c r="CU46" s="637"/>
      <c r="CV46" s="637"/>
      <c r="CW46" s="637"/>
      <c r="CX46" s="637"/>
      <c r="CY46" s="638"/>
      <c r="CZ46" s="641">
        <v>4.0999999999999996</v>
      </c>
      <c r="DA46" s="642"/>
      <c r="DB46" s="642"/>
      <c r="DC46" s="648"/>
      <c r="DD46" s="645">
        <v>394398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17824666</v>
      </c>
      <c r="CS49" s="695"/>
      <c r="CT49" s="695"/>
      <c r="CU49" s="695"/>
      <c r="CV49" s="695"/>
      <c r="CW49" s="695"/>
      <c r="CX49" s="695"/>
      <c r="CY49" s="724"/>
      <c r="CZ49" s="716">
        <v>100</v>
      </c>
      <c r="DA49" s="725"/>
      <c r="DB49" s="725"/>
      <c r="DC49" s="726"/>
      <c r="DD49" s="727">
        <v>13108193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CvFYgZEyGEPxN7s6tMFVEXO0334czavasJhBjZJDx0TpiJpw7mG3w+4dZ88GKjmkh/zYyUcriGu5orJnySvAew==" saltValue="ddgnDCHab/ZwvmbU/mKMX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18638</v>
      </c>
      <c r="R7" s="766"/>
      <c r="S7" s="766"/>
      <c r="T7" s="766"/>
      <c r="U7" s="766"/>
      <c r="V7" s="766">
        <v>17825</v>
      </c>
      <c r="W7" s="766"/>
      <c r="X7" s="766"/>
      <c r="Y7" s="766"/>
      <c r="Z7" s="766"/>
      <c r="AA7" s="766">
        <v>814</v>
      </c>
      <c r="AB7" s="766"/>
      <c r="AC7" s="766"/>
      <c r="AD7" s="766"/>
      <c r="AE7" s="767"/>
      <c r="AF7" s="768">
        <v>790</v>
      </c>
      <c r="AG7" s="769"/>
      <c r="AH7" s="769"/>
      <c r="AI7" s="769"/>
      <c r="AJ7" s="770"/>
      <c r="AK7" s="771">
        <v>364</v>
      </c>
      <c r="AL7" s="772"/>
      <c r="AM7" s="772"/>
      <c r="AN7" s="772"/>
      <c r="AO7" s="772"/>
      <c r="AP7" s="772">
        <v>14732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1</v>
      </c>
      <c r="R8" s="797"/>
      <c r="S8" s="797"/>
      <c r="T8" s="797"/>
      <c r="U8" s="797"/>
      <c r="V8" s="797">
        <v>1</v>
      </c>
      <c r="W8" s="797"/>
      <c r="X8" s="797"/>
      <c r="Y8" s="797"/>
      <c r="Z8" s="797"/>
      <c r="AA8" s="797" t="s">
        <v>545</v>
      </c>
      <c r="AB8" s="797"/>
      <c r="AC8" s="797"/>
      <c r="AD8" s="797"/>
      <c r="AE8" s="798"/>
      <c r="AF8" s="799" t="s">
        <v>122</v>
      </c>
      <c r="AG8" s="800"/>
      <c r="AH8" s="800"/>
      <c r="AI8" s="800"/>
      <c r="AJ8" s="801"/>
      <c r="AK8" s="782">
        <v>1</v>
      </c>
      <c r="AL8" s="783"/>
      <c r="AM8" s="783"/>
      <c r="AN8" s="783"/>
      <c r="AO8" s="783"/>
      <c r="AP8" s="783">
        <v>371</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18638</v>
      </c>
      <c r="R23" s="806"/>
      <c r="S23" s="806"/>
      <c r="T23" s="806"/>
      <c r="U23" s="806"/>
      <c r="V23" s="806">
        <v>17825</v>
      </c>
      <c r="W23" s="806"/>
      <c r="X23" s="806"/>
      <c r="Y23" s="806"/>
      <c r="Z23" s="806"/>
      <c r="AA23" s="806">
        <v>814</v>
      </c>
      <c r="AB23" s="806"/>
      <c r="AC23" s="806"/>
      <c r="AD23" s="806"/>
      <c r="AE23" s="807"/>
      <c r="AF23" s="808">
        <v>790</v>
      </c>
      <c r="AG23" s="806"/>
      <c r="AH23" s="806"/>
      <c r="AI23" s="806"/>
      <c r="AJ23" s="809"/>
      <c r="AK23" s="810"/>
      <c r="AL23" s="811"/>
      <c r="AM23" s="811"/>
      <c r="AN23" s="811"/>
      <c r="AO23" s="811"/>
      <c r="AP23" s="806">
        <v>15103</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3895</v>
      </c>
      <c r="R28" s="836"/>
      <c r="S28" s="836"/>
      <c r="T28" s="836"/>
      <c r="U28" s="836"/>
      <c r="V28" s="836">
        <v>3836</v>
      </c>
      <c r="W28" s="836"/>
      <c r="X28" s="836"/>
      <c r="Y28" s="836"/>
      <c r="Z28" s="836"/>
      <c r="AA28" s="836">
        <v>58</v>
      </c>
      <c r="AB28" s="836"/>
      <c r="AC28" s="836"/>
      <c r="AD28" s="836"/>
      <c r="AE28" s="837"/>
      <c r="AF28" s="838">
        <v>58</v>
      </c>
      <c r="AG28" s="836"/>
      <c r="AH28" s="836"/>
      <c r="AI28" s="836"/>
      <c r="AJ28" s="839"/>
      <c r="AK28" s="840">
        <v>347</v>
      </c>
      <c r="AL28" s="841"/>
      <c r="AM28" s="841"/>
      <c r="AN28" s="841"/>
      <c r="AO28" s="841"/>
      <c r="AP28" s="841" t="s">
        <v>545</v>
      </c>
      <c r="AQ28" s="841"/>
      <c r="AR28" s="841"/>
      <c r="AS28" s="841"/>
      <c r="AT28" s="841"/>
      <c r="AU28" s="841" t="s">
        <v>545</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3867</v>
      </c>
      <c r="R29" s="797"/>
      <c r="S29" s="797"/>
      <c r="T29" s="797"/>
      <c r="U29" s="797"/>
      <c r="V29" s="797">
        <v>3726</v>
      </c>
      <c r="W29" s="797"/>
      <c r="X29" s="797"/>
      <c r="Y29" s="797"/>
      <c r="Z29" s="797"/>
      <c r="AA29" s="797">
        <v>141</v>
      </c>
      <c r="AB29" s="797"/>
      <c r="AC29" s="797"/>
      <c r="AD29" s="797"/>
      <c r="AE29" s="798"/>
      <c r="AF29" s="799">
        <v>141</v>
      </c>
      <c r="AG29" s="800"/>
      <c r="AH29" s="800"/>
      <c r="AI29" s="800"/>
      <c r="AJ29" s="801"/>
      <c r="AK29" s="847">
        <v>556</v>
      </c>
      <c r="AL29" s="843"/>
      <c r="AM29" s="843"/>
      <c r="AN29" s="843"/>
      <c r="AO29" s="843"/>
      <c r="AP29" s="843" t="s">
        <v>545</v>
      </c>
      <c r="AQ29" s="843"/>
      <c r="AR29" s="843"/>
      <c r="AS29" s="843"/>
      <c r="AT29" s="843"/>
      <c r="AU29" s="843" t="s">
        <v>545</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808</v>
      </c>
      <c r="R30" s="797"/>
      <c r="S30" s="797"/>
      <c r="T30" s="797"/>
      <c r="U30" s="797"/>
      <c r="V30" s="797">
        <v>805</v>
      </c>
      <c r="W30" s="797"/>
      <c r="X30" s="797"/>
      <c r="Y30" s="797"/>
      <c r="Z30" s="797"/>
      <c r="AA30" s="797">
        <v>3</v>
      </c>
      <c r="AB30" s="797"/>
      <c r="AC30" s="797"/>
      <c r="AD30" s="797"/>
      <c r="AE30" s="798"/>
      <c r="AF30" s="799">
        <v>3</v>
      </c>
      <c r="AG30" s="800"/>
      <c r="AH30" s="800"/>
      <c r="AI30" s="800"/>
      <c r="AJ30" s="801"/>
      <c r="AK30" s="847">
        <v>136</v>
      </c>
      <c r="AL30" s="843"/>
      <c r="AM30" s="843"/>
      <c r="AN30" s="843"/>
      <c r="AO30" s="843"/>
      <c r="AP30" s="843" t="s">
        <v>545</v>
      </c>
      <c r="AQ30" s="843"/>
      <c r="AR30" s="843"/>
      <c r="AS30" s="843"/>
      <c r="AT30" s="843"/>
      <c r="AU30" s="843" t="s">
        <v>545</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945</v>
      </c>
      <c r="R31" s="797"/>
      <c r="S31" s="797"/>
      <c r="T31" s="797"/>
      <c r="U31" s="797"/>
      <c r="V31" s="797">
        <v>925</v>
      </c>
      <c r="W31" s="797"/>
      <c r="X31" s="797"/>
      <c r="Y31" s="797"/>
      <c r="Z31" s="797"/>
      <c r="AA31" s="797">
        <v>20</v>
      </c>
      <c r="AB31" s="797"/>
      <c r="AC31" s="797"/>
      <c r="AD31" s="797"/>
      <c r="AE31" s="798"/>
      <c r="AF31" s="799">
        <v>306</v>
      </c>
      <c r="AG31" s="800"/>
      <c r="AH31" s="800"/>
      <c r="AI31" s="800"/>
      <c r="AJ31" s="801"/>
      <c r="AK31" s="847">
        <v>434</v>
      </c>
      <c r="AL31" s="843"/>
      <c r="AM31" s="843"/>
      <c r="AN31" s="843"/>
      <c r="AO31" s="843"/>
      <c r="AP31" s="843">
        <v>8978</v>
      </c>
      <c r="AQ31" s="843"/>
      <c r="AR31" s="843"/>
      <c r="AS31" s="843"/>
      <c r="AT31" s="843"/>
      <c r="AU31" s="843">
        <v>8027</v>
      </c>
      <c r="AV31" s="843"/>
      <c r="AW31" s="843"/>
      <c r="AX31" s="843"/>
      <c r="AY31" s="843"/>
      <c r="AZ31" s="844" t="s">
        <v>545</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508</v>
      </c>
      <c r="AG63" s="857"/>
      <c r="AH63" s="857"/>
      <c r="AI63" s="857"/>
      <c r="AJ63" s="858"/>
      <c r="AK63" s="859"/>
      <c r="AL63" s="854"/>
      <c r="AM63" s="854"/>
      <c r="AN63" s="854"/>
      <c r="AO63" s="854"/>
      <c r="AP63" s="857">
        <v>8978</v>
      </c>
      <c r="AQ63" s="857"/>
      <c r="AR63" s="857"/>
      <c r="AS63" s="857"/>
      <c r="AT63" s="857"/>
      <c r="AU63" s="857">
        <v>8027</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546</v>
      </c>
      <c r="C68" s="883"/>
      <c r="D68" s="883"/>
      <c r="E68" s="883"/>
      <c r="F68" s="883"/>
      <c r="G68" s="883"/>
      <c r="H68" s="883"/>
      <c r="I68" s="883"/>
      <c r="J68" s="883"/>
      <c r="K68" s="883"/>
      <c r="L68" s="883"/>
      <c r="M68" s="883"/>
      <c r="N68" s="883"/>
      <c r="O68" s="883"/>
      <c r="P68" s="884"/>
      <c r="Q68" s="885">
        <v>2246</v>
      </c>
      <c r="R68" s="879"/>
      <c r="S68" s="879"/>
      <c r="T68" s="879"/>
      <c r="U68" s="879"/>
      <c r="V68" s="879">
        <v>2005</v>
      </c>
      <c r="W68" s="879"/>
      <c r="X68" s="879"/>
      <c r="Y68" s="879"/>
      <c r="Z68" s="879"/>
      <c r="AA68" s="879">
        <v>241</v>
      </c>
      <c r="AB68" s="879"/>
      <c r="AC68" s="879"/>
      <c r="AD68" s="879"/>
      <c r="AE68" s="879"/>
      <c r="AF68" s="879">
        <v>1867</v>
      </c>
      <c r="AG68" s="879"/>
      <c r="AH68" s="879"/>
      <c r="AI68" s="879"/>
      <c r="AJ68" s="879"/>
      <c r="AK68" s="879">
        <v>4</v>
      </c>
      <c r="AL68" s="879"/>
      <c r="AM68" s="879"/>
      <c r="AN68" s="879"/>
      <c r="AO68" s="879"/>
      <c r="AP68" s="879">
        <v>1185</v>
      </c>
      <c r="AQ68" s="879"/>
      <c r="AR68" s="879"/>
      <c r="AS68" s="879"/>
      <c r="AT68" s="879"/>
      <c r="AU68" s="879" t="s">
        <v>545</v>
      </c>
      <c r="AV68" s="879"/>
      <c r="AW68" s="879"/>
      <c r="AX68" s="879"/>
      <c r="AY68" s="879"/>
      <c r="AZ68" s="880" t="s">
        <v>557</v>
      </c>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547</v>
      </c>
      <c r="C69" s="887"/>
      <c r="D69" s="887"/>
      <c r="E69" s="887"/>
      <c r="F69" s="887"/>
      <c r="G69" s="887"/>
      <c r="H69" s="887"/>
      <c r="I69" s="887"/>
      <c r="J69" s="887"/>
      <c r="K69" s="887"/>
      <c r="L69" s="887"/>
      <c r="M69" s="887"/>
      <c r="N69" s="887"/>
      <c r="O69" s="887"/>
      <c r="P69" s="888"/>
      <c r="Q69" s="889">
        <v>2653</v>
      </c>
      <c r="R69" s="843"/>
      <c r="S69" s="843"/>
      <c r="T69" s="843"/>
      <c r="U69" s="843"/>
      <c r="V69" s="843">
        <v>2392</v>
      </c>
      <c r="W69" s="843"/>
      <c r="X69" s="843"/>
      <c r="Y69" s="843"/>
      <c r="Z69" s="843"/>
      <c r="AA69" s="843">
        <v>261</v>
      </c>
      <c r="AB69" s="843"/>
      <c r="AC69" s="843"/>
      <c r="AD69" s="843"/>
      <c r="AE69" s="843"/>
      <c r="AF69" s="843">
        <v>261</v>
      </c>
      <c r="AG69" s="843"/>
      <c r="AH69" s="843"/>
      <c r="AI69" s="843"/>
      <c r="AJ69" s="843"/>
      <c r="AK69" s="843" t="s">
        <v>558</v>
      </c>
      <c r="AL69" s="843"/>
      <c r="AM69" s="843"/>
      <c r="AN69" s="843"/>
      <c r="AO69" s="843"/>
      <c r="AP69" s="843" t="s">
        <v>558</v>
      </c>
      <c r="AQ69" s="843"/>
      <c r="AR69" s="843"/>
      <c r="AS69" s="843"/>
      <c r="AT69" s="843"/>
      <c r="AU69" s="843" t="s">
        <v>558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548</v>
      </c>
      <c r="C70" s="887"/>
      <c r="D70" s="887"/>
      <c r="E70" s="887"/>
      <c r="F70" s="887"/>
      <c r="G70" s="887"/>
      <c r="H70" s="887"/>
      <c r="I70" s="887"/>
      <c r="J70" s="887"/>
      <c r="K70" s="887"/>
      <c r="L70" s="887"/>
      <c r="M70" s="887"/>
      <c r="N70" s="887"/>
      <c r="O70" s="887"/>
      <c r="P70" s="888"/>
      <c r="Q70" s="889">
        <v>1047955</v>
      </c>
      <c r="R70" s="843"/>
      <c r="S70" s="843"/>
      <c r="T70" s="843"/>
      <c r="U70" s="843"/>
      <c r="V70" s="843">
        <v>1016638</v>
      </c>
      <c r="W70" s="843"/>
      <c r="X70" s="843"/>
      <c r="Y70" s="843"/>
      <c r="Z70" s="843"/>
      <c r="AA70" s="843">
        <v>31318</v>
      </c>
      <c r="AB70" s="843"/>
      <c r="AC70" s="843"/>
      <c r="AD70" s="843"/>
      <c r="AE70" s="843"/>
      <c r="AF70" s="843">
        <v>31318</v>
      </c>
      <c r="AG70" s="843"/>
      <c r="AH70" s="843"/>
      <c r="AI70" s="843"/>
      <c r="AJ70" s="843"/>
      <c r="AK70" s="843">
        <v>1</v>
      </c>
      <c r="AL70" s="843"/>
      <c r="AM70" s="843"/>
      <c r="AN70" s="843"/>
      <c r="AO70" s="843"/>
      <c r="AP70" s="843" t="s">
        <v>558</v>
      </c>
      <c r="AQ70" s="843"/>
      <c r="AR70" s="843"/>
      <c r="AS70" s="843"/>
      <c r="AT70" s="843"/>
      <c r="AU70" s="843" t="s">
        <v>558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549</v>
      </c>
      <c r="C71" s="887"/>
      <c r="D71" s="887"/>
      <c r="E71" s="887"/>
      <c r="F71" s="887"/>
      <c r="G71" s="887"/>
      <c r="H71" s="887"/>
      <c r="I71" s="887"/>
      <c r="J71" s="887"/>
      <c r="K71" s="887"/>
      <c r="L71" s="887"/>
      <c r="M71" s="887"/>
      <c r="N71" s="887"/>
      <c r="O71" s="887"/>
      <c r="P71" s="888"/>
      <c r="Q71" s="889">
        <v>8102</v>
      </c>
      <c r="R71" s="843"/>
      <c r="S71" s="843"/>
      <c r="T71" s="843"/>
      <c r="U71" s="843"/>
      <c r="V71" s="843">
        <v>6206</v>
      </c>
      <c r="W71" s="843"/>
      <c r="X71" s="843"/>
      <c r="Y71" s="843"/>
      <c r="Z71" s="843"/>
      <c r="AA71" s="843">
        <v>1897</v>
      </c>
      <c r="AB71" s="843"/>
      <c r="AC71" s="843"/>
      <c r="AD71" s="843"/>
      <c r="AE71" s="843"/>
      <c r="AF71" s="843">
        <v>1897</v>
      </c>
      <c r="AG71" s="843"/>
      <c r="AH71" s="843"/>
      <c r="AI71" s="843"/>
      <c r="AJ71" s="843"/>
      <c r="AK71" s="843" t="s">
        <v>558</v>
      </c>
      <c r="AL71" s="843"/>
      <c r="AM71" s="843"/>
      <c r="AN71" s="843"/>
      <c r="AO71" s="843"/>
      <c r="AP71" s="843" t="s">
        <v>558</v>
      </c>
      <c r="AQ71" s="843"/>
      <c r="AR71" s="843"/>
      <c r="AS71" s="843"/>
      <c r="AT71" s="843"/>
      <c r="AU71" s="843" t="s">
        <v>558</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550</v>
      </c>
      <c r="C72" s="887"/>
      <c r="D72" s="887"/>
      <c r="E72" s="887"/>
      <c r="F72" s="887"/>
      <c r="G72" s="887"/>
      <c r="H72" s="887"/>
      <c r="I72" s="887"/>
      <c r="J72" s="887"/>
      <c r="K72" s="887"/>
      <c r="L72" s="887"/>
      <c r="M72" s="887"/>
      <c r="N72" s="887"/>
      <c r="O72" s="887"/>
      <c r="P72" s="888"/>
      <c r="Q72" s="889">
        <v>3041</v>
      </c>
      <c r="R72" s="843"/>
      <c r="S72" s="843"/>
      <c r="T72" s="843"/>
      <c r="U72" s="843"/>
      <c r="V72" s="843">
        <v>2961</v>
      </c>
      <c r="W72" s="843"/>
      <c r="X72" s="843"/>
      <c r="Y72" s="843"/>
      <c r="Z72" s="843"/>
      <c r="AA72" s="843">
        <v>79</v>
      </c>
      <c r="AB72" s="843"/>
      <c r="AC72" s="843"/>
      <c r="AD72" s="843"/>
      <c r="AE72" s="843"/>
      <c r="AF72" s="843">
        <v>79</v>
      </c>
      <c r="AG72" s="843"/>
      <c r="AH72" s="843"/>
      <c r="AI72" s="843"/>
      <c r="AJ72" s="843"/>
      <c r="AK72" s="843">
        <v>169</v>
      </c>
      <c r="AL72" s="843"/>
      <c r="AM72" s="843"/>
      <c r="AN72" s="843"/>
      <c r="AO72" s="843"/>
      <c r="AP72" s="843">
        <v>1011</v>
      </c>
      <c r="AQ72" s="843"/>
      <c r="AR72" s="843"/>
      <c r="AS72" s="843"/>
      <c r="AT72" s="843"/>
      <c r="AU72" s="843">
        <v>153</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551</v>
      </c>
      <c r="C73" s="887"/>
      <c r="D73" s="887"/>
      <c r="E73" s="887"/>
      <c r="F73" s="887"/>
      <c r="G73" s="887"/>
      <c r="H73" s="887"/>
      <c r="I73" s="887"/>
      <c r="J73" s="887"/>
      <c r="K73" s="887"/>
      <c r="L73" s="887"/>
      <c r="M73" s="887"/>
      <c r="N73" s="887"/>
      <c r="O73" s="887"/>
      <c r="P73" s="888"/>
      <c r="Q73" s="889">
        <v>2593</v>
      </c>
      <c r="R73" s="843"/>
      <c r="S73" s="843"/>
      <c r="T73" s="843"/>
      <c r="U73" s="843"/>
      <c r="V73" s="843">
        <v>2564</v>
      </c>
      <c r="W73" s="843"/>
      <c r="X73" s="843"/>
      <c r="Y73" s="843"/>
      <c r="Z73" s="843"/>
      <c r="AA73" s="843">
        <v>29</v>
      </c>
      <c r="AB73" s="843"/>
      <c r="AC73" s="843"/>
      <c r="AD73" s="843"/>
      <c r="AE73" s="843"/>
      <c r="AF73" s="843">
        <v>29</v>
      </c>
      <c r="AG73" s="843"/>
      <c r="AH73" s="843"/>
      <c r="AI73" s="843"/>
      <c r="AJ73" s="843"/>
      <c r="AK73" s="843">
        <v>25</v>
      </c>
      <c r="AL73" s="843"/>
      <c r="AM73" s="843"/>
      <c r="AN73" s="843"/>
      <c r="AO73" s="843"/>
      <c r="AP73" s="843">
        <v>2172</v>
      </c>
      <c r="AQ73" s="843"/>
      <c r="AR73" s="843"/>
      <c r="AS73" s="843"/>
      <c r="AT73" s="843"/>
      <c r="AU73" s="843">
        <v>1481</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552</v>
      </c>
      <c r="C74" s="887"/>
      <c r="D74" s="887"/>
      <c r="E74" s="887"/>
      <c r="F74" s="887"/>
      <c r="G74" s="887"/>
      <c r="H74" s="887"/>
      <c r="I74" s="887"/>
      <c r="J74" s="887"/>
      <c r="K74" s="887"/>
      <c r="L74" s="887"/>
      <c r="M74" s="887"/>
      <c r="N74" s="887"/>
      <c r="O74" s="887"/>
      <c r="P74" s="888"/>
      <c r="Q74" s="889">
        <v>136</v>
      </c>
      <c r="R74" s="843"/>
      <c r="S74" s="843"/>
      <c r="T74" s="843"/>
      <c r="U74" s="843"/>
      <c r="V74" s="843">
        <v>136</v>
      </c>
      <c r="W74" s="843"/>
      <c r="X74" s="843"/>
      <c r="Y74" s="843"/>
      <c r="Z74" s="843"/>
      <c r="AA74" s="843">
        <v>0</v>
      </c>
      <c r="AB74" s="843"/>
      <c r="AC74" s="843"/>
      <c r="AD74" s="843"/>
      <c r="AE74" s="843"/>
      <c r="AF74" s="843">
        <v>0</v>
      </c>
      <c r="AG74" s="843"/>
      <c r="AH74" s="843"/>
      <c r="AI74" s="843"/>
      <c r="AJ74" s="843"/>
      <c r="AK74" s="843">
        <v>25</v>
      </c>
      <c r="AL74" s="843"/>
      <c r="AM74" s="843"/>
      <c r="AN74" s="843"/>
      <c r="AO74" s="843"/>
      <c r="AP74" s="843" t="s">
        <v>559</v>
      </c>
      <c r="AQ74" s="843"/>
      <c r="AR74" s="843"/>
      <c r="AS74" s="843"/>
      <c r="AT74" s="843"/>
      <c r="AU74" s="843" t="s">
        <v>559</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553</v>
      </c>
      <c r="C75" s="887"/>
      <c r="D75" s="887"/>
      <c r="E75" s="887"/>
      <c r="F75" s="887"/>
      <c r="G75" s="887"/>
      <c r="H75" s="887"/>
      <c r="I75" s="887"/>
      <c r="J75" s="887"/>
      <c r="K75" s="887"/>
      <c r="L75" s="887"/>
      <c r="M75" s="887"/>
      <c r="N75" s="887"/>
      <c r="O75" s="887"/>
      <c r="P75" s="888"/>
      <c r="Q75" s="890">
        <v>182</v>
      </c>
      <c r="R75" s="891"/>
      <c r="S75" s="891"/>
      <c r="T75" s="891"/>
      <c r="U75" s="847"/>
      <c r="V75" s="892">
        <v>114</v>
      </c>
      <c r="W75" s="891"/>
      <c r="X75" s="891"/>
      <c r="Y75" s="891"/>
      <c r="Z75" s="847"/>
      <c r="AA75" s="892">
        <v>67</v>
      </c>
      <c r="AB75" s="891"/>
      <c r="AC75" s="891"/>
      <c r="AD75" s="891"/>
      <c r="AE75" s="847"/>
      <c r="AF75" s="892">
        <v>67</v>
      </c>
      <c r="AG75" s="891"/>
      <c r="AH75" s="891"/>
      <c r="AI75" s="891"/>
      <c r="AJ75" s="847"/>
      <c r="AK75" s="892" t="s">
        <v>560</v>
      </c>
      <c r="AL75" s="891"/>
      <c r="AM75" s="891"/>
      <c r="AN75" s="891"/>
      <c r="AO75" s="847"/>
      <c r="AP75" s="892" t="s">
        <v>560</v>
      </c>
      <c r="AQ75" s="891"/>
      <c r="AR75" s="891"/>
      <c r="AS75" s="891"/>
      <c r="AT75" s="847"/>
      <c r="AU75" s="892" t="s">
        <v>560</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554</v>
      </c>
      <c r="C76" s="887"/>
      <c r="D76" s="887"/>
      <c r="E76" s="887"/>
      <c r="F76" s="887"/>
      <c r="G76" s="887"/>
      <c r="H76" s="887"/>
      <c r="I76" s="887"/>
      <c r="J76" s="887"/>
      <c r="K76" s="887"/>
      <c r="L76" s="887"/>
      <c r="M76" s="887"/>
      <c r="N76" s="887"/>
      <c r="O76" s="887"/>
      <c r="P76" s="888"/>
      <c r="Q76" s="890">
        <v>30</v>
      </c>
      <c r="R76" s="891"/>
      <c r="S76" s="891"/>
      <c r="T76" s="891"/>
      <c r="U76" s="847"/>
      <c r="V76" s="892">
        <v>28</v>
      </c>
      <c r="W76" s="891"/>
      <c r="X76" s="891"/>
      <c r="Y76" s="891"/>
      <c r="Z76" s="847"/>
      <c r="AA76" s="892">
        <v>2</v>
      </c>
      <c r="AB76" s="891"/>
      <c r="AC76" s="891"/>
      <c r="AD76" s="891"/>
      <c r="AE76" s="847"/>
      <c r="AF76" s="892">
        <v>2</v>
      </c>
      <c r="AG76" s="891"/>
      <c r="AH76" s="891"/>
      <c r="AI76" s="891"/>
      <c r="AJ76" s="847"/>
      <c r="AK76" s="892" t="s">
        <v>561</v>
      </c>
      <c r="AL76" s="891"/>
      <c r="AM76" s="891"/>
      <c r="AN76" s="891"/>
      <c r="AO76" s="847"/>
      <c r="AP76" s="892" t="s">
        <v>561</v>
      </c>
      <c r="AQ76" s="891"/>
      <c r="AR76" s="891"/>
      <c r="AS76" s="891"/>
      <c r="AT76" s="847"/>
      <c r="AU76" s="892" t="s">
        <v>561</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555</v>
      </c>
      <c r="C77" s="887"/>
      <c r="D77" s="887"/>
      <c r="E77" s="887"/>
      <c r="F77" s="887"/>
      <c r="G77" s="887"/>
      <c r="H77" s="887"/>
      <c r="I77" s="887"/>
      <c r="J77" s="887"/>
      <c r="K77" s="887"/>
      <c r="L77" s="887"/>
      <c r="M77" s="887"/>
      <c r="N77" s="887"/>
      <c r="O77" s="887"/>
      <c r="P77" s="888"/>
      <c r="Q77" s="890">
        <v>100</v>
      </c>
      <c r="R77" s="891"/>
      <c r="S77" s="891"/>
      <c r="T77" s="891"/>
      <c r="U77" s="847"/>
      <c r="V77" s="892">
        <v>89</v>
      </c>
      <c r="W77" s="891"/>
      <c r="X77" s="891"/>
      <c r="Y77" s="891"/>
      <c r="Z77" s="847"/>
      <c r="AA77" s="892">
        <v>11</v>
      </c>
      <c r="AB77" s="891"/>
      <c r="AC77" s="891"/>
      <c r="AD77" s="891"/>
      <c r="AE77" s="847"/>
      <c r="AF77" s="892">
        <v>11</v>
      </c>
      <c r="AG77" s="891"/>
      <c r="AH77" s="891"/>
      <c r="AI77" s="891"/>
      <c r="AJ77" s="847"/>
      <c r="AK77" s="892" t="s">
        <v>545</v>
      </c>
      <c r="AL77" s="891"/>
      <c r="AM77" s="891"/>
      <c r="AN77" s="891"/>
      <c r="AO77" s="847"/>
      <c r="AP77" s="892" t="s">
        <v>545</v>
      </c>
      <c r="AQ77" s="891"/>
      <c r="AR77" s="891"/>
      <c r="AS77" s="891"/>
      <c r="AT77" s="847"/>
      <c r="AU77" s="892" t="s">
        <v>545</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t="s">
        <v>556</v>
      </c>
      <c r="C78" s="887"/>
      <c r="D78" s="887"/>
      <c r="E78" s="887"/>
      <c r="F78" s="887"/>
      <c r="G78" s="887"/>
      <c r="H78" s="887"/>
      <c r="I78" s="887"/>
      <c r="J78" s="887"/>
      <c r="K78" s="887"/>
      <c r="L78" s="887"/>
      <c r="M78" s="887"/>
      <c r="N78" s="887"/>
      <c r="O78" s="887"/>
      <c r="P78" s="888"/>
      <c r="Q78" s="889">
        <v>5</v>
      </c>
      <c r="R78" s="843"/>
      <c r="S78" s="843"/>
      <c r="T78" s="843"/>
      <c r="U78" s="843"/>
      <c r="V78" s="843">
        <v>3</v>
      </c>
      <c r="W78" s="843"/>
      <c r="X78" s="843"/>
      <c r="Y78" s="843"/>
      <c r="Z78" s="843"/>
      <c r="AA78" s="843">
        <v>2</v>
      </c>
      <c r="AB78" s="843"/>
      <c r="AC78" s="843"/>
      <c r="AD78" s="843"/>
      <c r="AE78" s="843"/>
      <c r="AF78" s="843">
        <v>2</v>
      </c>
      <c r="AG78" s="843"/>
      <c r="AH78" s="843"/>
      <c r="AI78" s="843"/>
      <c r="AJ78" s="843"/>
      <c r="AK78" s="843" t="s">
        <v>545</v>
      </c>
      <c r="AL78" s="843"/>
      <c r="AM78" s="843"/>
      <c r="AN78" s="843"/>
      <c r="AO78" s="843"/>
      <c r="AP78" s="843" t="s">
        <v>545</v>
      </c>
      <c r="AQ78" s="843"/>
      <c r="AR78" s="843"/>
      <c r="AS78" s="843"/>
      <c r="AT78" s="843"/>
      <c r="AU78" s="843" t="s">
        <v>545</v>
      </c>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35533</v>
      </c>
      <c r="AG88" s="857"/>
      <c r="AH88" s="857"/>
      <c r="AI88" s="857"/>
      <c r="AJ88" s="857"/>
      <c r="AK88" s="854"/>
      <c r="AL88" s="854"/>
      <c r="AM88" s="854"/>
      <c r="AN88" s="854"/>
      <c r="AO88" s="854"/>
      <c r="AP88" s="857">
        <v>4368</v>
      </c>
      <c r="AQ88" s="857"/>
      <c r="AR88" s="857"/>
      <c r="AS88" s="857"/>
      <c r="AT88" s="857"/>
      <c r="AU88" s="857">
        <v>1634</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1156889</v>
      </c>
      <c r="AB110" s="913"/>
      <c r="AC110" s="913"/>
      <c r="AD110" s="913"/>
      <c r="AE110" s="914"/>
      <c r="AF110" s="915">
        <v>1211041</v>
      </c>
      <c r="AG110" s="913"/>
      <c r="AH110" s="913"/>
      <c r="AI110" s="913"/>
      <c r="AJ110" s="914"/>
      <c r="AK110" s="915">
        <v>1211652</v>
      </c>
      <c r="AL110" s="913"/>
      <c r="AM110" s="913"/>
      <c r="AN110" s="913"/>
      <c r="AO110" s="914"/>
      <c r="AP110" s="916">
        <v>11.3</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15555468</v>
      </c>
      <c r="BR110" s="944"/>
      <c r="BS110" s="944"/>
      <c r="BT110" s="944"/>
      <c r="BU110" s="944"/>
      <c r="BV110" s="944">
        <v>15529987</v>
      </c>
      <c r="BW110" s="944"/>
      <c r="BX110" s="944"/>
      <c r="BY110" s="944"/>
      <c r="BZ110" s="944"/>
      <c r="CA110" s="944">
        <v>15102899</v>
      </c>
      <c r="CB110" s="944"/>
      <c r="CC110" s="944"/>
      <c r="CD110" s="944"/>
      <c r="CE110" s="944"/>
      <c r="CF110" s="957">
        <v>140.6</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7139605</v>
      </c>
      <c r="BR112" s="939"/>
      <c r="BS112" s="939"/>
      <c r="BT112" s="939"/>
      <c r="BU112" s="939"/>
      <c r="BV112" s="939">
        <v>7217984</v>
      </c>
      <c r="BW112" s="939"/>
      <c r="BX112" s="939"/>
      <c r="BY112" s="939"/>
      <c r="BZ112" s="939"/>
      <c r="CA112" s="939">
        <v>8026675</v>
      </c>
      <c r="CB112" s="939"/>
      <c r="CC112" s="939"/>
      <c r="CD112" s="939"/>
      <c r="CE112" s="939"/>
      <c r="CF112" s="933">
        <v>74.7</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336441</v>
      </c>
      <c r="AB113" s="951"/>
      <c r="AC113" s="951"/>
      <c r="AD113" s="951"/>
      <c r="AE113" s="952"/>
      <c r="AF113" s="953">
        <v>304483</v>
      </c>
      <c r="AG113" s="951"/>
      <c r="AH113" s="951"/>
      <c r="AI113" s="951"/>
      <c r="AJ113" s="952"/>
      <c r="AK113" s="953">
        <v>333165</v>
      </c>
      <c r="AL113" s="951"/>
      <c r="AM113" s="951"/>
      <c r="AN113" s="951"/>
      <c r="AO113" s="952"/>
      <c r="AP113" s="954">
        <v>3.1</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242708</v>
      </c>
      <c r="BR113" s="939"/>
      <c r="BS113" s="939"/>
      <c r="BT113" s="939"/>
      <c r="BU113" s="939"/>
      <c r="BV113" s="939">
        <v>697202</v>
      </c>
      <c r="BW113" s="939"/>
      <c r="BX113" s="939"/>
      <c r="BY113" s="939"/>
      <c r="BZ113" s="939"/>
      <c r="CA113" s="939">
        <v>1633997</v>
      </c>
      <c r="CB113" s="939"/>
      <c r="CC113" s="939"/>
      <c r="CD113" s="939"/>
      <c r="CE113" s="939"/>
      <c r="CF113" s="933">
        <v>15.2</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33674</v>
      </c>
      <c r="AB114" s="972"/>
      <c r="AC114" s="972"/>
      <c r="AD114" s="972"/>
      <c r="AE114" s="973"/>
      <c r="AF114" s="974">
        <v>32742</v>
      </c>
      <c r="AG114" s="972"/>
      <c r="AH114" s="972"/>
      <c r="AI114" s="972"/>
      <c r="AJ114" s="973"/>
      <c r="AK114" s="974">
        <v>40144</v>
      </c>
      <c r="AL114" s="972"/>
      <c r="AM114" s="972"/>
      <c r="AN114" s="972"/>
      <c r="AO114" s="973"/>
      <c r="AP114" s="975">
        <v>0.4</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2209413</v>
      </c>
      <c r="BR114" s="939"/>
      <c r="BS114" s="939"/>
      <c r="BT114" s="939"/>
      <c r="BU114" s="939"/>
      <c r="BV114" s="939">
        <v>2151595</v>
      </c>
      <c r="BW114" s="939"/>
      <c r="BX114" s="939"/>
      <c r="BY114" s="939"/>
      <c r="BZ114" s="939"/>
      <c r="CA114" s="939">
        <v>2137567</v>
      </c>
      <c r="CB114" s="939"/>
      <c r="CC114" s="939"/>
      <c r="CD114" s="939"/>
      <c r="CE114" s="939"/>
      <c r="CF114" s="933">
        <v>19.899999999999999</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1527004</v>
      </c>
      <c r="AB117" s="992"/>
      <c r="AC117" s="992"/>
      <c r="AD117" s="992"/>
      <c r="AE117" s="993"/>
      <c r="AF117" s="994">
        <v>1548266</v>
      </c>
      <c r="AG117" s="992"/>
      <c r="AH117" s="992"/>
      <c r="AI117" s="992"/>
      <c r="AJ117" s="993"/>
      <c r="AK117" s="994">
        <v>1584961</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440</v>
      </c>
      <c r="BP119" s="1018"/>
      <c r="BQ119" s="1012">
        <v>25147194</v>
      </c>
      <c r="BR119" s="1013"/>
      <c r="BS119" s="1013"/>
      <c r="BT119" s="1013"/>
      <c r="BU119" s="1013"/>
      <c r="BV119" s="1013">
        <v>25596768</v>
      </c>
      <c r="BW119" s="1013"/>
      <c r="BX119" s="1013"/>
      <c r="BY119" s="1013"/>
      <c r="BZ119" s="1013"/>
      <c r="CA119" s="1013">
        <v>26901138</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3019170</v>
      </c>
      <c r="BR120" s="944"/>
      <c r="BS120" s="944"/>
      <c r="BT120" s="944"/>
      <c r="BU120" s="944"/>
      <c r="BV120" s="944">
        <v>3275476</v>
      </c>
      <c r="BW120" s="944"/>
      <c r="BX120" s="944"/>
      <c r="BY120" s="944"/>
      <c r="BZ120" s="944"/>
      <c r="CA120" s="944">
        <v>2936040</v>
      </c>
      <c r="CB120" s="944"/>
      <c r="CC120" s="944"/>
      <c r="CD120" s="944"/>
      <c r="CE120" s="944"/>
      <c r="CF120" s="957">
        <v>27.3</v>
      </c>
      <c r="CG120" s="958"/>
      <c r="CH120" s="958"/>
      <c r="CI120" s="958"/>
      <c r="CJ120" s="958"/>
      <c r="CK120" s="1019" t="s">
        <v>444</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7139605</v>
      </c>
      <c r="DH120" s="944"/>
      <c r="DI120" s="944"/>
      <c r="DJ120" s="944"/>
      <c r="DK120" s="944"/>
      <c r="DL120" s="944">
        <v>7217984</v>
      </c>
      <c r="DM120" s="944"/>
      <c r="DN120" s="944"/>
      <c r="DO120" s="944"/>
      <c r="DP120" s="944"/>
      <c r="DQ120" s="944">
        <v>8026675</v>
      </c>
      <c r="DR120" s="944"/>
      <c r="DS120" s="944"/>
      <c r="DT120" s="944"/>
      <c r="DU120" s="944"/>
      <c r="DV120" s="945">
        <v>74.7</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13227796</v>
      </c>
      <c r="BR122" s="1013"/>
      <c r="BS122" s="1013"/>
      <c r="BT122" s="1013"/>
      <c r="BU122" s="1013"/>
      <c r="BV122" s="1013">
        <v>13540818</v>
      </c>
      <c r="BW122" s="1013"/>
      <c r="BX122" s="1013"/>
      <c r="BY122" s="1013"/>
      <c r="BZ122" s="1013"/>
      <c r="CA122" s="1013">
        <v>13704845</v>
      </c>
      <c r="CB122" s="1013"/>
      <c r="CC122" s="1013"/>
      <c r="CD122" s="1013"/>
      <c r="CE122" s="1013"/>
      <c r="CF122" s="1030">
        <v>127.6</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448</v>
      </c>
      <c r="BP123" s="1018"/>
      <c r="BQ123" s="1076">
        <v>16246966</v>
      </c>
      <c r="BR123" s="1077"/>
      <c r="BS123" s="1077"/>
      <c r="BT123" s="1077"/>
      <c r="BU123" s="1077"/>
      <c r="BV123" s="1077">
        <v>16816294</v>
      </c>
      <c r="BW123" s="1077"/>
      <c r="BX123" s="1077"/>
      <c r="BY123" s="1077"/>
      <c r="BZ123" s="1077"/>
      <c r="CA123" s="1077">
        <v>16640885</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88</v>
      </c>
      <c r="BR124" s="1040"/>
      <c r="BS124" s="1040"/>
      <c r="BT124" s="1040"/>
      <c r="BU124" s="1040"/>
      <c r="BV124" s="1040">
        <v>84.6</v>
      </c>
      <c r="BW124" s="1040"/>
      <c r="BX124" s="1040"/>
      <c r="BY124" s="1040"/>
      <c r="BZ124" s="1040"/>
      <c r="CA124" s="1040">
        <v>95.4</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547</v>
      </c>
      <c r="AB128" s="1059"/>
      <c r="AC128" s="1059"/>
      <c r="AD128" s="1059"/>
      <c r="AE128" s="1060"/>
      <c r="AF128" s="1061">
        <v>547</v>
      </c>
      <c r="AG128" s="1059"/>
      <c r="AH128" s="1059"/>
      <c r="AI128" s="1059"/>
      <c r="AJ128" s="1060"/>
      <c r="AK128" s="1061">
        <v>18012</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13.09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11108377</v>
      </c>
      <c r="AB129" s="972"/>
      <c r="AC129" s="972"/>
      <c r="AD129" s="972"/>
      <c r="AE129" s="973"/>
      <c r="AF129" s="974">
        <v>11343368</v>
      </c>
      <c r="AG129" s="972"/>
      <c r="AH129" s="972"/>
      <c r="AI129" s="972"/>
      <c r="AJ129" s="973"/>
      <c r="AK129" s="974">
        <v>11706191</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18.09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1005565</v>
      </c>
      <c r="AB130" s="972"/>
      <c r="AC130" s="972"/>
      <c r="AD130" s="972"/>
      <c r="AE130" s="973"/>
      <c r="AF130" s="974">
        <v>965820</v>
      </c>
      <c r="AG130" s="972"/>
      <c r="AH130" s="972"/>
      <c r="AI130" s="972"/>
      <c r="AJ130" s="973"/>
      <c r="AK130" s="974">
        <v>961712</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5.4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10102812</v>
      </c>
      <c r="AB131" s="999"/>
      <c r="AC131" s="999"/>
      <c r="AD131" s="999"/>
      <c r="AE131" s="1000"/>
      <c r="AF131" s="998">
        <v>10377548</v>
      </c>
      <c r="AG131" s="999"/>
      <c r="AH131" s="999"/>
      <c r="AI131" s="999"/>
      <c r="AJ131" s="1000"/>
      <c r="AK131" s="998">
        <v>10744479</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v>95.4</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5.155911047</v>
      </c>
      <c r="AB132" s="1110"/>
      <c r="AC132" s="1110"/>
      <c r="AD132" s="1110"/>
      <c r="AE132" s="1111"/>
      <c r="AF132" s="1112">
        <v>5.6072879640000002</v>
      </c>
      <c r="AG132" s="1110"/>
      <c r="AH132" s="1110"/>
      <c r="AI132" s="1110"/>
      <c r="AJ132" s="1111"/>
      <c r="AK132" s="1112">
        <v>5.6330046339999997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5</v>
      </c>
      <c r="AB133" s="1093"/>
      <c r="AC133" s="1093"/>
      <c r="AD133" s="1093"/>
      <c r="AE133" s="1094"/>
      <c r="AF133" s="1092">
        <v>5</v>
      </c>
      <c r="AG133" s="1093"/>
      <c r="AH133" s="1093"/>
      <c r="AI133" s="1093"/>
      <c r="AJ133" s="1094"/>
      <c r="AK133" s="1092">
        <v>5.4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Nb6DDJP4aUSKNhFiVwYqFGC3Yqw1KxQSW1jM5VmQwgaO00oW1rkiDn+IcXjixmXubQ3ijA9XN7+q+4DzOOrLg==" saltValue="2FM0HtPFFn3QXNrzD/hOb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22"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5KVDLEAm+YkK/kn54z6HLZ9ZXGAQF1PQuGdNm6wsmmLnlTgVT1bSqEMqhrmDlIikQWdtGUwjqfBZbqomyoKaow==" saltValue="T55NKWWoEWbSFXPOJibzY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y9qc8SbszeLyILW986Llhvc0gg1CkkFKrE9lMTQ7IzqTwiVGMu/Y7I800GoUVa1rfrg512WkJlJZO++rRMNw==" saltValue="NlLsK2dXeI6Qo48mB+Acw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3712438</v>
      </c>
      <c r="AP9" s="262">
        <v>85277</v>
      </c>
      <c r="AQ9" s="263">
        <v>99044</v>
      </c>
      <c r="AR9" s="264">
        <v>-13.9</v>
      </c>
    </row>
    <row r="10" spans="1:46" ht="13.5" customHeight="1" x14ac:dyDescent="0.2">
      <c r="A10" s="247"/>
      <c r="AK10" s="1129" t="s">
        <v>483</v>
      </c>
      <c r="AL10" s="1130"/>
      <c r="AM10" s="1130"/>
      <c r="AN10" s="1131"/>
      <c r="AO10" s="265">
        <v>597507</v>
      </c>
      <c r="AP10" s="265">
        <v>13725</v>
      </c>
      <c r="AQ10" s="266">
        <v>12597</v>
      </c>
      <c r="AR10" s="267">
        <v>9</v>
      </c>
    </row>
    <row r="11" spans="1:46" ht="13.5" customHeight="1" x14ac:dyDescent="0.2">
      <c r="A11" s="247"/>
      <c r="AK11" s="1129" t="s">
        <v>484</v>
      </c>
      <c r="AL11" s="1130"/>
      <c r="AM11" s="1130"/>
      <c r="AN11" s="1131"/>
      <c r="AO11" s="265" t="s">
        <v>485</v>
      </c>
      <c r="AP11" s="265" t="s">
        <v>485</v>
      </c>
      <c r="AQ11" s="266">
        <v>1194</v>
      </c>
      <c r="AR11" s="267" t="s">
        <v>485</v>
      </c>
    </row>
    <row r="12" spans="1:46" ht="13.5" customHeight="1" x14ac:dyDescent="0.2">
      <c r="A12" s="247"/>
      <c r="AK12" s="1129" t="s">
        <v>486</v>
      </c>
      <c r="AL12" s="1130"/>
      <c r="AM12" s="1130"/>
      <c r="AN12" s="1131"/>
      <c r="AO12" s="265" t="s">
        <v>485</v>
      </c>
      <c r="AP12" s="265" t="s">
        <v>485</v>
      </c>
      <c r="AQ12" s="266">
        <v>18</v>
      </c>
      <c r="AR12" s="267" t="s">
        <v>485</v>
      </c>
    </row>
    <row r="13" spans="1:46" ht="13.5" customHeight="1" x14ac:dyDescent="0.2">
      <c r="A13" s="247"/>
      <c r="AK13" s="1129" t="s">
        <v>487</v>
      </c>
      <c r="AL13" s="1130"/>
      <c r="AM13" s="1130"/>
      <c r="AN13" s="1131"/>
      <c r="AO13" s="265">
        <v>119529</v>
      </c>
      <c r="AP13" s="265">
        <v>2746</v>
      </c>
      <c r="AQ13" s="266">
        <v>3890</v>
      </c>
      <c r="AR13" s="267">
        <v>-29.4</v>
      </c>
    </row>
    <row r="14" spans="1:46" ht="13.5" customHeight="1" x14ac:dyDescent="0.2">
      <c r="A14" s="247"/>
      <c r="AK14" s="1129" t="s">
        <v>488</v>
      </c>
      <c r="AL14" s="1130"/>
      <c r="AM14" s="1130"/>
      <c r="AN14" s="1131"/>
      <c r="AO14" s="265">
        <v>38524</v>
      </c>
      <c r="AP14" s="265">
        <v>885</v>
      </c>
      <c r="AQ14" s="266">
        <v>1837</v>
      </c>
      <c r="AR14" s="267">
        <v>-51.8</v>
      </c>
    </row>
    <row r="15" spans="1:46" ht="13.5" customHeight="1" x14ac:dyDescent="0.2">
      <c r="A15" s="247"/>
      <c r="AK15" s="1132" t="s">
        <v>489</v>
      </c>
      <c r="AL15" s="1133"/>
      <c r="AM15" s="1133"/>
      <c r="AN15" s="1134"/>
      <c r="AO15" s="265">
        <v>-185890</v>
      </c>
      <c r="AP15" s="265">
        <v>-4270</v>
      </c>
      <c r="AQ15" s="266">
        <v>-6318</v>
      </c>
      <c r="AR15" s="267">
        <v>-32.4</v>
      </c>
    </row>
    <row r="16" spans="1:46" ht="13.2" x14ac:dyDescent="0.2">
      <c r="A16" s="247"/>
      <c r="AK16" s="1132" t="s">
        <v>177</v>
      </c>
      <c r="AL16" s="1133"/>
      <c r="AM16" s="1133"/>
      <c r="AN16" s="1134"/>
      <c r="AO16" s="265">
        <v>4282108</v>
      </c>
      <c r="AP16" s="265">
        <v>98362</v>
      </c>
      <c r="AQ16" s="266">
        <v>112262</v>
      </c>
      <c r="AR16" s="267">
        <v>-12.4</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7.51</v>
      </c>
      <c r="AP21" s="278">
        <v>9.26</v>
      </c>
      <c r="AQ21" s="279">
        <v>-1.75</v>
      </c>
      <c r="AS21" s="280"/>
      <c r="AT21" s="276"/>
    </row>
    <row r="22" spans="1:46" s="248" customFormat="1" ht="13.2" x14ac:dyDescent="0.2">
      <c r="A22" s="276"/>
      <c r="AK22" s="1135" t="s">
        <v>495</v>
      </c>
      <c r="AL22" s="1136"/>
      <c r="AM22" s="1136"/>
      <c r="AN22" s="1137"/>
      <c r="AO22" s="281">
        <v>97.6</v>
      </c>
      <c r="AP22" s="282">
        <v>97.3</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1211652</v>
      </c>
      <c r="AP32" s="291">
        <v>27832</v>
      </c>
      <c r="AQ32" s="292">
        <v>60713</v>
      </c>
      <c r="AR32" s="293">
        <v>-54.2</v>
      </c>
    </row>
    <row r="33" spans="1:46" ht="13.5" customHeight="1" x14ac:dyDescent="0.2">
      <c r="A33" s="247"/>
      <c r="AK33" s="1143" t="s">
        <v>500</v>
      </c>
      <c r="AL33" s="1144"/>
      <c r="AM33" s="1144"/>
      <c r="AN33" s="1145"/>
      <c r="AO33" s="291" t="s">
        <v>485</v>
      </c>
      <c r="AP33" s="291" t="s">
        <v>485</v>
      </c>
      <c r="AQ33" s="292" t="s">
        <v>485</v>
      </c>
      <c r="AR33" s="293" t="s">
        <v>485</v>
      </c>
    </row>
    <row r="34" spans="1:46" ht="27" customHeight="1" x14ac:dyDescent="0.2">
      <c r="A34" s="247"/>
      <c r="AK34" s="1143" t="s">
        <v>501</v>
      </c>
      <c r="AL34" s="1144"/>
      <c r="AM34" s="1144"/>
      <c r="AN34" s="1145"/>
      <c r="AO34" s="291" t="s">
        <v>485</v>
      </c>
      <c r="AP34" s="291" t="s">
        <v>485</v>
      </c>
      <c r="AQ34" s="292" t="s">
        <v>485</v>
      </c>
      <c r="AR34" s="293" t="s">
        <v>485</v>
      </c>
    </row>
    <row r="35" spans="1:46" ht="27" customHeight="1" x14ac:dyDescent="0.2">
      <c r="A35" s="247"/>
      <c r="AK35" s="1143" t="s">
        <v>502</v>
      </c>
      <c r="AL35" s="1144"/>
      <c r="AM35" s="1144"/>
      <c r="AN35" s="1145"/>
      <c r="AO35" s="291">
        <v>333165</v>
      </c>
      <c r="AP35" s="291">
        <v>7653</v>
      </c>
      <c r="AQ35" s="292">
        <v>14168</v>
      </c>
      <c r="AR35" s="293">
        <v>-46</v>
      </c>
    </row>
    <row r="36" spans="1:46" ht="27" customHeight="1" x14ac:dyDescent="0.2">
      <c r="A36" s="247"/>
      <c r="AK36" s="1143" t="s">
        <v>503</v>
      </c>
      <c r="AL36" s="1144"/>
      <c r="AM36" s="1144"/>
      <c r="AN36" s="1145"/>
      <c r="AO36" s="291">
        <v>40144</v>
      </c>
      <c r="AP36" s="291">
        <v>922</v>
      </c>
      <c r="AQ36" s="292">
        <v>2586</v>
      </c>
      <c r="AR36" s="293">
        <v>-64.3</v>
      </c>
    </row>
    <row r="37" spans="1:46" ht="13.5" customHeight="1" x14ac:dyDescent="0.2">
      <c r="A37" s="247"/>
      <c r="AK37" s="1143" t="s">
        <v>504</v>
      </c>
      <c r="AL37" s="1144"/>
      <c r="AM37" s="1144"/>
      <c r="AN37" s="1145"/>
      <c r="AO37" s="291" t="s">
        <v>485</v>
      </c>
      <c r="AP37" s="291" t="s">
        <v>485</v>
      </c>
      <c r="AQ37" s="292">
        <v>189</v>
      </c>
      <c r="AR37" s="293" t="s">
        <v>485</v>
      </c>
    </row>
    <row r="38" spans="1:46" ht="27" customHeight="1" x14ac:dyDescent="0.2">
      <c r="A38" s="247"/>
      <c r="AK38" s="1146" t="s">
        <v>505</v>
      </c>
      <c r="AL38" s="1147"/>
      <c r="AM38" s="1147"/>
      <c r="AN38" s="1148"/>
      <c r="AO38" s="294" t="s">
        <v>485</v>
      </c>
      <c r="AP38" s="294" t="s">
        <v>485</v>
      </c>
      <c r="AQ38" s="295">
        <v>8</v>
      </c>
      <c r="AR38" s="283" t="s">
        <v>485</v>
      </c>
      <c r="AS38" s="290"/>
    </row>
    <row r="39" spans="1:46" ht="13.2" x14ac:dyDescent="0.2">
      <c r="A39" s="247"/>
      <c r="AK39" s="1146" t="s">
        <v>506</v>
      </c>
      <c r="AL39" s="1147"/>
      <c r="AM39" s="1147"/>
      <c r="AN39" s="1148"/>
      <c r="AO39" s="291">
        <v>-18012</v>
      </c>
      <c r="AP39" s="291">
        <v>-414</v>
      </c>
      <c r="AQ39" s="292">
        <v>-5399</v>
      </c>
      <c r="AR39" s="293">
        <v>-92.3</v>
      </c>
      <c r="AS39" s="290"/>
    </row>
    <row r="40" spans="1:46" ht="27" customHeight="1" x14ac:dyDescent="0.2">
      <c r="A40" s="247"/>
      <c r="AK40" s="1143" t="s">
        <v>507</v>
      </c>
      <c r="AL40" s="1144"/>
      <c r="AM40" s="1144"/>
      <c r="AN40" s="1145"/>
      <c r="AO40" s="291">
        <v>-961712</v>
      </c>
      <c r="AP40" s="291">
        <v>-22091</v>
      </c>
      <c r="AQ40" s="292">
        <v>-49527</v>
      </c>
      <c r="AR40" s="293">
        <v>-55.4</v>
      </c>
      <c r="AS40" s="290"/>
    </row>
    <row r="41" spans="1:46" ht="13.2" x14ac:dyDescent="0.2">
      <c r="A41" s="247"/>
      <c r="AK41" s="1149" t="s">
        <v>287</v>
      </c>
      <c r="AL41" s="1150"/>
      <c r="AM41" s="1150"/>
      <c r="AN41" s="1151"/>
      <c r="AO41" s="291">
        <v>605237</v>
      </c>
      <c r="AP41" s="291">
        <v>13903</v>
      </c>
      <c r="AQ41" s="292">
        <v>22738</v>
      </c>
      <c r="AR41" s="293">
        <v>-38.9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1186215</v>
      </c>
      <c r="AN51" s="313">
        <v>26777</v>
      </c>
      <c r="AO51" s="314">
        <v>-77.3</v>
      </c>
      <c r="AP51" s="315">
        <v>76347</v>
      </c>
      <c r="AQ51" s="316">
        <v>2.4</v>
      </c>
      <c r="AR51" s="317">
        <v>-79.7</v>
      </c>
    </row>
    <row r="52" spans="1:44" ht="13.2" x14ac:dyDescent="0.2">
      <c r="A52" s="247"/>
      <c r="AK52" s="318"/>
      <c r="AL52" s="319" t="s">
        <v>517</v>
      </c>
      <c r="AM52" s="320">
        <v>809696</v>
      </c>
      <c r="AN52" s="321">
        <v>18278</v>
      </c>
      <c r="AO52" s="322">
        <v>-80.900000000000006</v>
      </c>
      <c r="AP52" s="323">
        <v>41762</v>
      </c>
      <c r="AQ52" s="324">
        <v>0.5</v>
      </c>
      <c r="AR52" s="325">
        <v>-81.400000000000006</v>
      </c>
    </row>
    <row r="53" spans="1:44" ht="13.2" x14ac:dyDescent="0.2">
      <c r="A53" s="247"/>
      <c r="AK53" s="303" t="s">
        <v>518</v>
      </c>
      <c r="AL53" s="304"/>
      <c r="AM53" s="312">
        <v>1652310</v>
      </c>
      <c r="AN53" s="313">
        <v>37501</v>
      </c>
      <c r="AO53" s="314">
        <v>40</v>
      </c>
      <c r="AP53" s="315">
        <v>71279</v>
      </c>
      <c r="AQ53" s="316">
        <v>-6.6</v>
      </c>
      <c r="AR53" s="317">
        <v>46.6</v>
      </c>
    </row>
    <row r="54" spans="1:44" ht="13.2" x14ac:dyDescent="0.2">
      <c r="A54" s="247"/>
      <c r="AK54" s="318"/>
      <c r="AL54" s="319" t="s">
        <v>517</v>
      </c>
      <c r="AM54" s="320">
        <v>1279678</v>
      </c>
      <c r="AN54" s="321">
        <v>29044</v>
      </c>
      <c r="AO54" s="322">
        <v>58.9</v>
      </c>
      <c r="AP54" s="323">
        <v>36731</v>
      </c>
      <c r="AQ54" s="324">
        <v>-12</v>
      </c>
      <c r="AR54" s="325">
        <v>70.900000000000006</v>
      </c>
    </row>
    <row r="55" spans="1:44" ht="13.2" x14ac:dyDescent="0.2">
      <c r="A55" s="247"/>
      <c r="AK55" s="303" t="s">
        <v>519</v>
      </c>
      <c r="AL55" s="304"/>
      <c r="AM55" s="312">
        <v>2259755</v>
      </c>
      <c r="AN55" s="313">
        <v>51521</v>
      </c>
      <c r="AO55" s="314">
        <v>37.4</v>
      </c>
      <c r="AP55" s="315">
        <v>74994</v>
      </c>
      <c r="AQ55" s="316">
        <v>5.2</v>
      </c>
      <c r="AR55" s="317">
        <v>32.200000000000003</v>
      </c>
    </row>
    <row r="56" spans="1:44" ht="13.2" x14ac:dyDescent="0.2">
      <c r="A56" s="247"/>
      <c r="AK56" s="318"/>
      <c r="AL56" s="319" t="s">
        <v>517</v>
      </c>
      <c r="AM56" s="320">
        <v>1120376</v>
      </c>
      <c r="AN56" s="321">
        <v>25544</v>
      </c>
      <c r="AO56" s="322">
        <v>-12.1</v>
      </c>
      <c r="AP56" s="323">
        <v>36188</v>
      </c>
      <c r="AQ56" s="324">
        <v>-1.5</v>
      </c>
      <c r="AR56" s="325">
        <v>-10.6</v>
      </c>
    </row>
    <row r="57" spans="1:44" ht="13.2" x14ac:dyDescent="0.2">
      <c r="A57" s="247"/>
      <c r="AK57" s="303" t="s">
        <v>520</v>
      </c>
      <c r="AL57" s="304"/>
      <c r="AM57" s="312">
        <v>1805347</v>
      </c>
      <c r="AN57" s="313">
        <v>41292</v>
      </c>
      <c r="AO57" s="314">
        <v>-19.899999999999999</v>
      </c>
      <c r="AP57" s="315">
        <v>71849</v>
      </c>
      <c r="AQ57" s="316">
        <v>-4.2</v>
      </c>
      <c r="AR57" s="317">
        <v>-15.7</v>
      </c>
    </row>
    <row r="58" spans="1:44" ht="13.2" x14ac:dyDescent="0.2">
      <c r="A58" s="247"/>
      <c r="AK58" s="318"/>
      <c r="AL58" s="319" t="s">
        <v>517</v>
      </c>
      <c r="AM58" s="320">
        <v>1020352</v>
      </c>
      <c r="AN58" s="321">
        <v>23337</v>
      </c>
      <c r="AO58" s="322">
        <v>-8.6</v>
      </c>
      <c r="AP58" s="323">
        <v>36144</v>
      </c>
      <c r="AQ58" s="324">
        <v>-0.1</v>
      </c>
      <c r="AR58" s="325">
        <v>-8.5</v>
      </c>
    </row>
    <row r="59" spans="1:44" ht="13.2" x14ac:dyDescent="0.2">
      <c r="A59" s="247"/>
      <c r="AK59" s="303" t="s">
        <v>521</v>
      </c>
      <c r="AL59" s="304"/>
      <c r="AM59" s="312">
        <v>1582300</v>
      </c>
      <c r="AN59" s="313">
        <v>36346</v>
      </c>
      <c r="AO59" s="314">
        <v>-12</v>
      </c>
      <c r="AP59" s="315">
        <v>82962</v>
      </c>
      <c r="AQ59" s="316">
        <v>15.5</v>
      </c>
      <c r="AR59" s="317">
        <v>-27.5</v>
      </c>
    </row>
    <row r="60" spans="1:44" ht="13.2" x14ac:dyDescent="0.2">
      <c r="A60" s="247"/>
      <c r="AK60" s="318"/>
      <c r="AL60" s="319" t="s">
        <v>517</v>
      </c>
      <c r="AM60" s="320">
        <v>737555</v>
      </c>
      <c r="AN60" s="321">
        <v>16942</v>
      </c>
      <c r="AO60" s="322">
        <v>-27.4</v>
      </c>
      <c r="AP60" s="323">
        <v>42835</v>
      </c>
      <c r="AQ60" s="324">
        <v>18.5</v>
      </c>
      <c r="AR60" s="325">
        <v>-45.9</v>
      </c>
    </row>
    <row r="61" spans="1:44" ht="13.2" x14ac:dyDescent="0.2">
      <c r="A61" s="247"/>
      <c r="AK61" s="303" t="s">
        <v>522</v>
      </c>
      <c r="AL61" s="326"/>
      <c r="AM61" s="312">
        <v>1697185</v>
      </c>
      <c r="AN61" s="313">
        <v>38687</v>
      </c>
      <c r="AO61" s="314">
        <v>-6.4</v>
      </c>
      <c r="AP61" s="315">
        <v>75486</v>
      </c>
      <c r="AQ61" s="327">
        <v>2.5</v>
      </c>
      <c r="AR61" s="317">
        <v>-8.9</v>
      </c>
    </row>
    <row r="62" spans="1:44" ht="13.2" x14ac:dyDescent="0.2">
      <c r="A62" s="247"/>
      <c r="AK62" s="318"/>
      <c r="AL62" s="319" t="s">
        <v>517</v>
      </c>
      <c r="AM62" s="320">
        <v>993531</v>
      </c>
      <c r="AN62" s="321">
        <v>22629</v>
      </c>
      <c r="AO62" s="322">
        <v>-14</v>
      </c>
      <c r="AP62" s="323">
        <v>38732</v>
      </c>
      <c r="AQ62" s="324">
        <v>1.1000000000000001</v>
      </c>
      <c r="AR62" s="325">
        <v>-15.1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C7V2pgfxnqCYPGGaX/2gRJp3WLCHuOZTxVxKB4GElp1Mlmx08OK5VN1/bOXY2a9NjcegzwoFohRtG+SfzqmObw==" saltValue="o0Mz3FovzP+PU9bvMytr5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0TUJC5+BtHUzh0dblFIge+F9mzPpmlvP0u+iIhvfJ06M4iIBH7Hqi7OQmQP1B9Dkz9xoqOzI54Nc56yjmiwLNg==" saltValue="Jwc9pDgDUOWRd7yEZOhf+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eEjNdZbXH1aDv6n2LqDlZ+t/7DjlG4GmZIrj8xAgfetozl20yPb8jnyfaSaG8xS8IJFkgVMg3UqBJgoCvYcafw==" saltValue="8OTKlzMZZlBwnhSCyRcII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11.55</v>
      </c>
      <c r="G47" s="12">
        <v>13.83</v>
      </c>
      <c r="H47" s="12">
        <v>16.27</v>
      </c>
      <c r="I47" s="12">
        <v>17.829999999999998</v>
      </c>
      <c r="J47" s="13">
        <v>14.45</v>
      </c>
    </row>
    <row r="48" spans="2:10" ht="57.75" customHeight="1" x14ac:dyDescent="0.2">
      <c r="B48" s="14"/>
      <c r="C48" s="1154" t="s">
        <v>4</v>
      </c>
      <c r="D48" s="1154"/>
      <c r="E48" s="1155"/>
      <c r="F48" s="15">
        <v>6.12</v>
      </c>
      <c r="G48" s="16">
        <v>7.03</v>
      </c>
      <c r="H48" s="16">
        <v>8.42</v>
      </c>
      <c r="I48" s="16">
        <v>5.54</v>
      </c>
      <c r="J48" s="17">
        <v>6.75</v>
      </c>
    </row>
    <row r="49" spans="2:10" ht="57.75" customHeight="1" thickBot="1" x14ac:dyDescent="0.25">
      <c r="B49" s="18"/>
      <c r="C49" s="1156" t="s">
        <v>5</v>
      </c>
      <c r="D49" s="1156"/>
      <c r="E49" s="1157"/>
      <c r="F49" s="19">
        <v>2.12</v>
      </c>
      <c r="G49" s="20">
        <v>4</v>
      </c>
      <c r="H49" s="20">
        <v>3.67</v>
      </c>
      <c r="I49" s="20" t="s">
        <v>529</v>
      </c>
      <c r="J49" s="21" t="s">
        <v>530</v>
      </c>
    </row>
    <row r="50" spans="2:10" ht="13.2" x14ac:dyDescent="0.2"/>
  </sheetData>
  <sheetProtection algorithmName="SHA-512" hashValue="HkplM5To4+GwpC8lKmXS3clFB84IHof7aS0noj91j/WnAleXwDnbdBJQwp8+65r+Ct9j+3hR0ZVDZNQWwsoNGw==" saltValue="5Gd9N6p8BmrG/yjp+3H32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531</v>
      </c>
      <c r="D34" s="1162"/>
      <c r="E34" s="1163"/>
      <c r="F34" s="32">
        <v>6.11</v>
      </c>
      <c r="G34" s="33">
        <v>7.02</v>
      </c>
      <c r="H34" s="33">
        <v>8.42</v>
      </c>
      <c r="I34" s="33">
        <v>5.54</v>
      </c>
      <c r="J34" s="34">
        <v>6.74</v>
      </c>
      <c r="K34" s="22"/>
      <c r="L34" s="22"/>
      <c r="M34" s="22"/>
      <c r="N34" s="22"/>
      <c r="O34" s="22"/>
      <c r="P34" s="22"/>
    </row>
    <row r="35" spans="1:16" ht="39" customHeight="1" x14ac:dyDescent="0.2">
      <c r="A35" s="22"/>
      <c r="B35" s="35"/>
      <c r="C35" s="1158" t="s">
        <v>532</v>
      </c>
      <c r="D35" s="1158"/>
      <c r="E35" s="1159"/>
      <c r="F35" s="36">
        <v>1.63</v>
      </c>
      <c r="G35" s="37">
        <v>1.66</v>
      </c>
      <c r="H35" s="37">
        <v>1.93</v>
      </c>
      <c r="I35" s="37">
        <v>2.2000000000000002</v>
      </c>
      <c r="J35" s="38">
        <v>2.6</v>
      </c>
      <c r="K35" s="22"/>
      <c r="L35" s="22"/>
      <c r="M35" s="22"/>
      <c r="N35" s="22"/>
      <c r="O35" s="22"/>
      <c r="P35" s="22"/>
    </row>
    <row r="36" spans="1:16" ht="39" customHeight="1" x14ac:dyDescent="0.2">
      <c r="A36" s="22"/>
      <c r="B36" s="35"/>
      <c r="C36" s="1158" t="s">
        <v>533</v>
      </c>
      <c r="D36" s="1158"/>
      <c r="E36" s="1159"/>
      <c r="F36" s="36">
        <v>0.89</v>
      </c>
      <c r="G36" s="37">
        <v>0.77</v>
      </c>
      <c r="H36" s="37">
        <v>0.76</v>
      </c>
      <c r="I36" s="37">
        <v>0.93</v>
      </c>
      <c r="J36" s="38">
        <v>1.2</v>
      </c>
      <c r="K36" s="22"/>
      <c r="L36" s="22"/>
      <c r="M36" s="22"/>
      <c r="N36" s="22"/>
      <c r="O36" s="22"/>
      <c r="P36" s="22"/>
    </row>
    <row r="37" spans="1:16" ht="39" customHeight="1" x14ac:dyDescent="0.2">
      <c r="A37" s="22"/>
      <c r="B37" s="35"/>
      <c r="C37" s="1158" t="s">
        <v>534</v>
      </c>
      <c r="D37" s="1158"/>
      <c r="E37" s="1159"/>
      <c r="F37" s="36">
        <v>1.03</v>
      </c>
      <c r="G37" s="37">
        <v>1.2</v>
      </c>
      <c r="H37" s="37">
        <v>0.39</v>
      </c>
      <c r="I37" s="37" t="s">
        <v>535</v>
      </c>
      <c r="J37" s="38">
        <v>0.49</v>
      </c>
      <c r="K37" s="22"/>
      <c r="L37" s="22"/>
      <c r="M37" s="22"/>
      <c r="N37" s="22"/>
      <c r="O37" s="22"/>
      <c r="P37" s="22"/>
    </row>
    <row r="38" spans="1:16" ht="39" customHeight="1" x14ac:dyDescent="0.2">
      <c r="A38" s="22"/>
      <c r="B38" s="35"/>
      <c r="C38" s="1158" t="s">
        <v>536</v>
      </c>
      <c r="D38" s="1158"/>
      <c r="E38" s="1159"/>
      <c r="F38" s="36">
        <v>0</v>
      </c>
      <c r="G38" s="37">
        <v>0.01</v>
      </c>
      <c r="H38" s="37">
        <v>0.03</v>
      </c>
      <c r="I38" s="37">
        <v>0.01</v>
      </c>
      <c r="J38" s="38">
        <v>0.02</v>
      </c>
      <c r="K38" s="22"/>
      <c r="L38" s="22"/>
      <c r="M38" s="22"/>
      <c r="N38" s="22"/>
      <c r="O38" s="22"/>
      <c r="P38" s="22"/>
    </row>
    <row r="39" spans="1:16" ht="39" customHeight="1" x14ac:dyDescent="0.2">
      <c r="A39" s="22"/>
      <c r="B39" s="35"/>
      <c r="C39" s="1158" t="s">
        <v>537</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539</v>
      </c>
      <c r="D43" s="1160"/>
      <c r="E43" s="1161"/>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1o9WS7em8L0fIWxV4hnPX9eCXHWaHBZY1C+QBLdIuTT2EJpQutOLP71tlDApnb7PtHGnzcwnrgzys3Rmy6Hsw==" saltValue="Q3uzLP4KNUV3448DY+lp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1076</v>
      </c>
      <c r="L45" s="58">
        <v>1048</v>
      </c>
      <c r="M45" s="58">
        <v>1157</v>
      </c>
      <c r="N45" s="58">
        <v>1211</v>
      </c>
      <c r="O45" s="59">
        <v>1212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357</v>
      </c>
      <c r="L48" s="62">
        <v>330</v>
      </c>
      <c r="M48" s="62">
        <v>336</v>
      </c>
      <c r="N48" s="62">
        <v>304</v>
      </c>
      <c r="O48" s="63">
        <v>333</v>
      </c>
      <c r="P48" s="46"/>
      <c r="Q48" s="46"/>
      <c r="R48" s="46"/>
      <c r="S48" s="46"/>
      <c r="T48" s="46"/>
      <c r="U48" s="46"/>
    </row>
    <row r="49" spans="1:21" ht="30.75" customHeight="1" x14ac:dyDescent="0.2">
      <c r="A49" s="46"/>
      <c r="B49" s="1166"/>
      <c r="C49" s="1167"/>
      <c r="D49" s="60"/>
      <c r="E49" s="1172" t="s">
        <v>14</v>
      </c>
      <c r="F49" s="1172"/>
      <c r="G49" s="1172"/>
      <c r="H49" s="1172"/>
      <c r="I49" s="1172"/>
      <c r="J49" s="1173"/>
      <c r="K49" s="61">
        <v>13</v>
      </c>
      <c r="L49" s="62">
        <v>20</v>
      </c>
      <c r="M49" s="62">
        <v>34</v>
      </c>
      <c r="N49" s="62">
        <v>33</v>
      </c>
      <c r="O49" s="63">
        <v>40</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485</v>
      </c>
      <c r="L50" s="62" t="s">
        <v>485</v>
      </c>
      <c r="M50" s="62" t="s">
        <v>485</v>
      </c>
      <c r="N50" s="62" t="s">
        <v>485</v>
      </c>
      <c r="O50" s="63" t="s">
        <v>485</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925</v>
      </c>
      <c r="L52" s="62">
        <v>931</v>
      </c>
      <c r="M52" s="62">
        <v>1006</v>
      </c>
      <c r="N52" s="62">
        <v>967</v>
      </c>
      <c r="O52" s="63">
        <v>980</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521</v>
      </c>
      <c r="L53" s="67">
        <v>467</v>
      </c>
      <c r="M53" s="67">
        <v>521</v>
      </c>
      <c r="N53" s="67">
        <v>581</v>
      </c>
      <c r="O53" s="68">
        <v>605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3HJjFFbTM+6fYoIYnAiymBMOu1IXGwoB2xMuchqlevnpK+EPa6kQcKMxqYUkshtI8sRc61xScegrnqhSXf8uQ==" saltValue="94DLR0Qqf4yrcKlRoymPy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14383</v>
      </c>
      <c r="J41" s="331">
        <v>15165</v>
      </c>
      <c r="K41" s="331">
        <v>15555</v>
      </c>
      <c r="L41" s="331">
        <v>15530</v>
      </c>
      <c r="M41" s="332">
        <v>15103</v>
      </c>
    </row>
    <row r="42" spans="2:13" ht="27.75" customHeight="1" x14ac:dyDescent="0.2">
      <c r="B42" s="1197"/>
      <c r="C42" s="1198"/>
      <c r="D42" s="104"/>
      <c r="E42" s="1203" t="s">
        <v>32</v>
      </c>
      <c r="F42" s="1203"/>
      <c r="G42" s="1203"/>
      <c r="H42" s="1204"/>
      <c r="I42" s="333" t="s">
        <v>485</v>
      </c>
      <c r="J42" s="334" t="s">
        <v>485</v>
      </c>
      <c r="K42" s="334" t="s">
        <v>485</v>
      </c>
      <c r="L42" s="334" t="s">
        <v>485</v>
      </c>
      <c r="M42" s="335" t="s">
        <v>485</v>
      </c>
    </row>
    <row r="43" spans="2:13" ht="27.75" customHeight="1" x14ac:dyDescent="0.2">
      <c r="B43" s="1197"/>
      <c r="C43" s="1198"/>
      <c r="D43" s="104"/>
      <c r="E43" s="1203" t="s">
        <v>33</v>
      </c>
      <c r="F43" s="1203"/>
      <c r="G43" s="1203"/>
      <c r="H43" s="1204"/>
      <c r="I43" s="333">
        <v>7548</v>
      </c>
      <c r="J43" s="334">
        <v>7361</v>
      </c>
      <c r="K43" s="334">
        <v>7140</v>
      </c>
      <c r="L43" s="334">
        <v>7218</v>
      </c>
      <c r="M43" s="335">
        <v>8027</v>
      </c>
    </row>
    <row r="44" spans="2:13" ht="27.75" customHeight="1" x14ac:dyDescent="0.2">
      <c r="B44" s="1197"/>
      <c r="C44" s="1198"/>
      <c r="D44" s="104"/>
      <c r="E44" s="1203" t="s">
        <v>34</v>
      </c>
      <c r="F44" s="1203"/>
      <c r="G44" s="1203"/>
      <c r="H44" s="1204"/>
      <c r="I44" s="333">
        <v>232</v>
      </c>
      <c r="J44" s="334">
        <v>278</v>
      </c>
      <c r="K44" s="334">
        <v>243</v>
      </c>
      <c r="L44" s="334">
        <v>697</v>
      </c>
      <c r="M44" s="335">
        <v>1634</v>
      </c>
    </row>
    <row r="45" spans="2:13" ht="27.75" customHeight="1" x14ac:dyDescent="0.2">
      <c r="B45" s="1197"/>
      <c r="C45" s="1198"/>
      <c r="D45" s="104"/>
      <c r="E45" s="1203" t="s">
        <v>35</v>
      </c>
      <c r="F45" s="1203"/>
      <c r="G45" s="1203"/>
      <c r="H45" s="1204"/>
      <c r="I45" s="333">
        <v>2189</v>
      </c>
      <c r="J45" s="334">
        <v>2177</v>
      </c>
      <c r="K45" s="334">
        <v>2209</v>
      </c>
      <c r="L45" s="334">
        <v>2152</v>
      </c>
      <c r="M45" s="335">
        <v>2138</v>
      </c>
    </row>
    <row r="46" spans="2:13" ht="27.75" customHeight="1" x14ac:dyDescent="0.2">
      <c r="B46" s="1197"/>
      <c r="C46" s="1198"/>
      <c r="D46" s="105"/>
      <c r="E46" s="1203" t="s">
        <v>36</v>
      </c>
      <c r="F46" s="1203"/>
      <c r="G46" s="1203"/>
      <c r="H46" s="1204"/>
      <c r="I46" s="333" t="s">
        <v>485</v>
      </c>
      <c r="J46" s="334" t="s">
        <v>485</v>
      </c>
      <c r="K46" s="334" t="s">
        <v>485</v>
      </c>
      <c r="L46" s="334" t="s">
        <v>485</v>
      </c>
      <c r="M46" s="335" t="s">
        <v>485</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t="s">
        <v>485</v>
      </c>
      <c r="J49" s="334" t="s">
        <v>485</v>
      </c>
      <c r="K49" s="334" t="s">
        <v>485</v>
      </c>
      <c r="L49" s="334" t="s">
        <v>485</v>
      </c>
      <c r="M49" s="335" t="s">
        <v>485</v>
      </c>
    </row>
    <row r="50" spans="2:13" ht="27.75" customHeight="1" x14ac:dyDescent="0.2">
      <c r="B50" s="1208" t="s">
        <v>40</v>
      </c>
      <c r="C50" s="1209"/>
      <c r="D50" s="107"/>
      <c r="E50" s="1203" t="s">
        <v>41</v>
      </c>
      <c r="F50" s="1203"/>
      <c r="G50" s="1203"/>
      <c r="H50" s="1204"/>
      <c r="I50" s="333">
        <v>1919</v>
      </c>
      <c r="J50" s="334">
        <v>2611</v>
      </c>
      <c r="K50" s="334">
        <v>3019</v>
      </c>
      <c r="L50" s="334">
        <v>3275</v>
      </c>
      <c r="M50" s="335">
        <v>2936</v>
      </c>
    </row>
    <row r="51" spans="2:13" ht="27.75" customHeight="1" x14ac:dyDescent="0.2">
      <c r="B51" s="1197"/>
      <c r="C51" s="1198"/>
      <c r="D51" s="104"/>
      <c r="E51" s="1203" t="s">
        <v>42</v>
      </c>
      <c r="F51" s="1203"/>
      <c r="G51" s="1203"/>
      <c r="H51" s="1204"/>
      <c r="I51" s="333" t="s">
        <v>485</v>
      </c>
      <c r="J51" s="334" t="s">
        <v>485</v>
      </c>
      <c r="K51" s="334" t="s">
        <v>485</v>
      </c>
      <c r="L51" s="334" t="s">
        <v>485</v>
      </c>
      <c r="M51" s="335" t="s">
        <v>485</v>
      </c>
    </row>
    <row r="52" spans="2:13" ht="27.75" customHeight="1" x14ac:dyDescent="0.2">
      <c r="B52" s="1199"/>
      <c r="C52" s="1200"/>
      <c r="D52" s="104"/>
      <c r="E52" s="1203" t="s">
        <v>43</v>
      </c>
      <c r="F52" s="1203"/>
      <c r="G52" s="1203"/>
      <c r="H52" s="1204"/>
      <c r="I52" s="333">
        <v>13174</v>
      </c>
      <c r="J52" s="334">
        <v>13587</v>
      </c>
      <c r="K52" s="334">
        <v>13228</v>
      </c>
      <c r="L52" s="334">
        <v>13541</v>
      </c>
      <c r="M52" s="335">
        <v>13705</v>
      </c>
    </row>
    <row r="53" spans="2:13" ht="27.75" customHeight="1" thickBot="1" x14ac:dyDescent="0.25">
      <c r="B53" s="1210" t="s">
        <v>19</v>
      </c>
      <c r="C53" s="1211"/>
      <c r="D53" s="108"/>
      <c r="E53" s="1212" t="s">
        <v>44</v>
      </c>
      <c r="F53" s="1212"/>
      <c r="G53" s="1212"/>
      <c r="H53" s="1213"/>
      <c r="I53" s="336">
        <v>9260</v>
      </c>
      <c r="J53" s="337">
        <v>8783</v>
      </c>
      <c r="K53" s="337">
        <v>8900</v>
      </c>
      <c r="L53" s="337">
        <v>8780</v>
      </c>
      <c r="M53" s="338">
        <v>10260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etG6twTFkFZZ/0Vmh2br5jo9C8MNUx2RveHXRBM8Ck/IGVRTXLcZ3HfJk3+UFsHxvKWxA1tnqk/05YDr8II1g==" saltValue="+XVJdTfevyrzpeCn5HYFt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1808</v>
      </c>
      <c r="G55" s="339">
        <v>2023</v>
      </c>
      <c r="H55" s="340">
        <v>1692</v>
      </c>
    </row>
    <row r="56" spans="2:8" ht="52.5" customHeight="1" x14ac:dyDescent="0.2">
      <c r="B56" s="120"/>
      <c r="C56" s="1224" t="s">
        <v>47</v>
      </c>
      <c r="D56" s="1224"/>
      <c r="E56" s="1225"/>
      <c r="F56" s="341">
        <v>391</v>
      </c>
      <c r="G56" s="341">
        <v>426</v>
      </c>
      <c r="H56" s="342">
        <v>448</v>
      </c>
    </row>
    <row r="57" spans="2:8" ht="53.25" customHeight="1" x14ac:dyDescent="0.2">
      <c r="B57" s="120"/>
      <c r="C57" s="1226" t="s">
        <v>48</v>
      </c>
      <c r="D57" s="1226"/>
      <c r="E57" s="1227"/>
      <c r="F57" s="343">
        <v>439</v>
      </c>
      <c r="G57" s="343">
        <v>459</v>
      </c>
      <c r="H57" s="344">
        <v>465</v>
      </c>
    </row>
    <row r="58" spans="2:8" ht="45.75" customHeight="1" x14ac:dyDescent="0.2">
      <c r="B58" s="121"/>
      <c r="C58" s="1214" t="s">
        <v>562</v>
      </c>
      <c r="D58" s="1215"/>
      <c r="E58" s="1216"/>
      <c r="F58" s="345">
        <v>428</v>
      </c>
      <c r="G58" s="345">
        <v>448</v>
      </c>
      <c r="H58" s="346">
        <v>448</v>
      </c>
    </row>
    <row r="59" spans="2:8" ht="45.75" customHeight="1" x14ac:dyDescent="0.2">
      <c r="B59" s="121"/>
      <c r="C59" s="1214" t="s">
        <v>563</v>
      </c>
      <c r="D59" s="1215"/>
      <c r="E59" s="1216"/>
      <c r="F59" s="345">
        <v>5</v>
      </c>
      <c r="G59" s="345">
        <v>10</v>
      </c>
      <c r="H59" s="346">
        <v>15</v>
      </c>
    </row>
    <row r="60" spans="2:8" ht="45.75" customHeight="1" x14ac:dyDescent="0.2">
      <c r="B60" s="121"/>
      <c r="C60" s="1214" t="s">
        <v>564</v>
      </c>
      <c r="D60" s="1215"/>
      <c r="E60" s="1216"/>
      <c r="F60" s="345">
        <v>5</v>
      </c>
      <c r="G60" s="345">
        <v>0</v>
      </c>
      <c r="H60" s="346">
        <v>1</v>
      </c>
    </row>
    <row r="61" spans="2:8" ht="45.75" customHeight="1" x14ac:dyDescent="0.2">
      <c r="B61" s="121"/>
      <c r="C61" s="1214" t="s">
        <v>565</v>
      </c>
      <c r="D61" s="1215"/>
      <c r="E61" s="1216"/>
      <c r="F61" s="345">
        <v>1</v>
      </c>
      <c r="G61" s="345">
        <v>1</v>
      </c>
      <c r="H61" s="346">
        <v>1</v>
      </c>
    </row>
    <row r="62" spans="2:8" ht="45.75" customHeight="1" thickBot="1" x14ac:dyDescent="0.25">
      <c r="B62" s="122"/>
      <c r="C62" s="1217"/>
      <c r="D62" s="1218"/>
      <c r="E62" s="1219"/>
      <c r="F62" s="347"/>
      <c r="G62" s="347"/>
      <c r="H62" s="348"/>
    </row>
    <row r="63" spans="2:8" ht="52.5" customHeight="1" thickBot="1" x14ac:dyDescent="0.25">
      <c r="B63" s="123"/>
      <c r="C63" s="1220" t="s">
        <v>49</v>
      </c>
      <c r="D63" s="1220"/>
      <c r="E63" s="1221"/>
      <c r="F63" s="349">
        <v>2638</v>
      </c>
      <c r="G63" s="349">
        <v>2908</v>
      </c>
      <c r="H63" s="350">
        <v>2605</v>
      </c>
    </row>
    <row r="64" spans="2:8" ht="13.2" x14ac:dyDescent="0.2"/>
  </sheetData>
  <sheetProtection algorithmName="SHA-512" hashValue="RlhLcCCGVsijG3TuYzCc9OS8Byi/SZNTnCY/4+2XUW4BUBsENR2yxn/JEPSJddU+n/KA4Dxhjv3cOWxyxxjLSw==" saltValue="+F6O8LJNktIDMnhSfpFl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568</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570</v>
      </c>
      <c r="AO51" s="1244"/>
      <c r="AP51" s="1244"/>
      <c r="AQ51" s="1244"/>
      <c r="AR51" s="1244"/>
      <c r="AS51" s="1244"/>
      <c r="AT51" s="1244"/>
      <c r="AU51" s="1244"/>
      <c r="AV51" s="1244"/>
      <c r="AW51" s="1244"/>
      <c r="AX51" s="1244"/>
      <c r="AY51" s="1244"/>
      <c r="AZ51" s="1244"/>
      <c r="BA51" s="1244"/>
      <c r="BB51" s="1244" t="s">
        <v>571</v>
      </c>
      <c r="BC51" s="1244"/>
      <c r="BD51" s="1244"/>
      <c r="BE51" s="1244"/>
      <c r="BF51" s="1244"/>
      <c r="BG51" s="1244"/>
      <c r="BH51" s="1244"/>
      <c r="BI51" s="1244"/>
      <c r="BJ51" s="1244"/>
      <c r="BK51" s="1244"/>
      <c r="BL51" s="1244"/>
      <c r="BM51" s="1244"/>
      <c r="BN51" s="1244"/>
      <c r="BO51" s="1244"/>
      <c r="BP51" s="1242">
        <v>94.8</v>
      </c>
      <c r="BQ51" s="1242"/>
      <c r="BR51" s="1242"/>
      <c r="BS51" s="1242"/>
      <c r="BT51" s="1242"/>
      <c r="BU51" s="1242"/>
      <c r="BV51" s="1242"/>
      <c r="BW51" s="1242"/>
      <c r="BX51" s="1242">
        <v>85.5</v>
      </c>
      <c r="BY51" s="1242"/>
      <c r="BZ51" s="1242"/>
      <c r="CA51" s="1242"/>
      <c r="CB51" s="1242"/>
      <c r="CC51" s="1242"/>
      <c r="CD51" s="1242"/>
      <c r="CE51" s="1242"/>
      <c r="CF51" s="1242">
        <v>88</v>
      </c>
      <c r="CG51" s="1242"/>
      <c r="CH51" s="1242"/>
      <c r="CI51" s="1242"/>
      <c r="CJ51" s="1242"/>
      <c r="CK51" s="1242"/>
      <c r="CL51" s="1242"/>
      <c r="CM51" s="1242"/>
      <c r="CN51" s="1242">
        <v>84.6</v>
      </c>
      <c r="CO51" s="1242"/>
      <c r="CP51" s="1242"/>
      <c r="CQ51" s="1242"/>
      <c r="CR51" s="1242"/>
      <c r="CS51" s="1242"/>
      <c r="CT51" s="1242"/>
      <c r="CU51" s="1242"/>
      <c r="CV51" s="1242">
        <v>95.4</v>
      </c>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572</v>
      </c>
      <c r="BC53" s="1244"/>
      <c r="BD53" s="1244"/>
      <c r="BE53" s="1244"/>
      <c r="BF53" s="1244"/>
      <c r="BG53" s="1244"/>
      <c r="BH53" s="1244"/>
      <c r="BI53" s="1244"/>
      <c r="BJ53" s="1244"/>
      <c r="BK53" s="1244"/>
      <c r="BL53" s="1244"/>
      <c r="BM53" s="1244"/>
      <c r="BN53" s="1244"/>
      <c r="BO53" s="1244"/>
      <c r="BP53" s="1242">
        <v>63.2</v>
      </c>
      <c r="BQ53" s="1242"/>
      <c r="BR53" s="1242"/>
      <c r="BS53" s="1242"/>
      <c r="BT53" s="1242"/>
      <c r="BU53" s="1242"/>
      <c r="BV53" s="1242"/>
      <c r="BW53" s="1242"/>
      <c r="BX53" s="1242">
        <v>64.2</v>
      </c>
      <c r="BY53" s="1242"/>
      <c r="BZ53" s="1242"/>
      <c r="CA53" s="1242"/>
      <c r="CB53" s="1242"/>
      <c r="CC53" s="1242"/>
      <c r="CD53" s="1242"/>
      <c r="CE53" s="1242"/>
      <c r="CF53" s="1242">
        <v>65.400000000000006</v>
      </c>
      <c r="CG53" s="1242"/>
      <c r="CH53" s="1242"/>
      <c r="CI53" s="1242"/>
      <c r="CJ53" s="1242"/>
      <c r="CK53" s="1242"/>
      <c r="CL53" s="1242"/>
      <c r="CM53" s="1242"/>
      <c r="CN53" s="1242">
        <v>67.400000000000006</v>
      </c>
      <c r="CO53" s="1242"/>
      <c r="CP53" s="1242"/>
      <c r="CQ53" s="1242"/>
      <c r="CR53" s="1242"/>
      <c r="CS53" s="1242"/>
      <c r="CT53" s="1242"/>
      <c r="CU53" s="1242"/>
      <c r="CV53" s="1242">
        <v>68.900000000000006</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573</v>
      </c>
      <c r="AO55" s="1241"/>
      <c r="AP55" s="1241"/>
      <c r="AQ55" s="1241"/>
      <c r="AR55" s="1241"/>
      <c r="AS55" s="1241"/>
      <c r="AT55" s="1241"/>
      <c r="AU55" s="1241"/>
      <c r="AV55" s="1241"/>
      <c r="AW55" s="1241"/>
      <c r="AX55" s="1241"/>
      <c r="AY55" s="1241"/>
      <c r="AZ55" s="1241"/>
      <c r="BA55" s="1241"/>
      <c r="BB55" s="1244" t="s">
        <v>571</v>
      </c>
      <c r="BC55" s="1244"/>
      <c r="BD55" s="1244"/>
      <c r="BE55" s="1244"/>
      <c r="BF55" s="1244"/>
      <c r="BG55" s="1244"/>
      <c r="BH55" s="1244"/>
      <c r="BI55" s="1244"/>
      <c r="BJ55" s="1244"/>
      <c r="BK55" s="1244"/>
      <c r="BL55" s="1244"/>
      <c r="BM55" s="1244"/>
      <c r="BN55" s="1244"/>
      <c r="BO55" s="1244"/>
      <c r="BP55" s="1242">
        <v>37.299999999999997</v>
      </c>
      <c r="BQ55" s="1242"/>
      <c r="BR55" s="1242"/>
      <c r="BS55" s="1242"/>
      <c r="BT55" s="1242"/>
      <c r="BU55" s="1242"/>
      <c r="BV55" s="1242"/>
      <c r="BW55" s="1242"/>
      <c r="BX55" s="1242">
        <v>23</v>
      </c>
      <c r="BY55" s="1242"/>
      <c r="BZ55" s="1242"/>
      <c r="CA55" s="1242"/>
      <c r="CB55" s="1242"/>
      <c r="CC55" s="1242"/>
      <c r="CD55" s="1242"/>
      <c r="CE55" s="1242"/>
      <c r="CF55" s="1242">
        <v>15.9</v>
      </c>
      <c r="CG55" s="1242"/>
      <c r="CH55" s="1242"/>
      <c r="CI55" s="1242"/>
      <c r="CJ55" s="1242"/>
      <c r="CK55" s="1242"/>
      <c r="CL55" s="1242"/>
      <c r="CM55" s="1242"/>
      <c r="CN55" s="1242">
        <v>13</v>
      </c>
      <c r="CO55" s="1242"/>
      <c r="CP55" s="1242"/>
      <c r="CQ55" s="1242"/>
      <c r="CR55" s="1242"/>
      <c r="CS55" s="1242"/>
      <c r="CT55" s="1242"/>
      <c r="CU55" s="1242"/>
      <c r="CV55" s="1242">
        <v>12.6</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572</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62.8</v>
      </c>
      <c r="BY57" s="1242"/>
      <c r="BZ57" s="1242"/>
      <c r="CA57" s="1242"/>
      <c r="CB57" s="1242"/>
      <c r="CC57" s="1242"/>
      <c r="CD57" s="1242"/>
      <c r="CE57" s="1242"/>
      <c r="CF57" s="1242">
        <v>64</v>
      </c>
      <c r="CG57" s="1242"/>
      <c r="CH57" s="1242"/>
      <c r="CI57" s="1242"/>
      <c r="CJ57" s="1242"/>
      <c r="CK57" s="1242"/>
      <c r="CL57" s="1242"/>
      <c r="CM57" s="1242"/>
      <c r="CN57" s="1242">
        <v>64.7</v>
      </c>
      <c r="CO57" s="1242"/>
      <c r="CP57" s="1242"/>
      <c r="CQ57" s="1242"/>
      <c r="CR57" s="1242"/>
      <c r="CS57" s="1242"/>
      <c r="CT57" s="1242"/>
      <c r="CU57" s="1242"/>
      <c r="CV57" s="1242">
        <v>65.8</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575</v>
      </c>
      <c r="AO65" s="1248"/>
      <c r="AP65" s="1248"/>
      <c r="AQ65" s="1248"/>
      <c r="AR65" s="1248"/>
      <c r="AS65" s="1248"/>
      <c r="AT65" s="1248"/>
      <c r="AU65" s="1248"/>
      <c r="AV65" s="1248"/>
      <c r="AW65" s="1248"/>
      <c r="AX65" s="1248"/>
      <c r="AY65" s="1248"/>
      <c r="AZ65" s="1248"/>
      <c r="BA65" s="1248"/>
      <c r="BB65" s="1248"/>
      <c r="BC65" s="1248"/>
      <c r="BD65" s="1248"/>
      <c r="BE65" s="1248"/>
      <c r="BF65" s="1248"/>
      <c r="BG65" s="1248"/>
      <c r="BH65" s="1248"/>
      <c r="BI65" s="1248"/>
      <c r="BJ65" s="1248"/>
      <c r="BK65" s="1248"/>
      <c r="BL65" s="1248"/>
      <c r="BM65" s="1248"/>
      <c r="BN65" s="1248"/>
      <c r="BO65" s="1248"/>
      <c r="BP65" s="1248"/>
      <c r="BQ65" s="1248"/>
      <c r="BR65" s="1248"/>
      <c r="BS65" s="1248"/>
      <c r="BT65" s="1248"/>
      <c r="BU65" s="1248"/>
      <c r="BV65" s="1248"/>
      <c r="BW65" s="1248"/>
      <c r="BX65" s="1248"/>
      <c r="BY65" s="1248"/>
      <c r="BZ65" s="1248"/>
      <c r="CA65" s="1248"/>
      <c r="CB65" s="1248"/>
      <c r="CC65" s="1248"/>
      <c r="CD65" s="1248"/>
      <c r="CE65" s="1248"/>
      <c r="CF65" s="1248"/>
      <c r="CG65" s="1248"/>
      <c r="CH65" s="1248"/>
      <c r="CI65" s="1248"/>
      <c r="CJ65" s="1248"/>
      <c r="CK65" s="1248"/>
      <c r="CL65" s="1248"/>
      <c r="CM65" s="1248"/>
      <c r="CN65" s="1248"/>
      <c r="CO65" s="1248"/>
      <c r="CP65" s="1248"/>
      <c r="CQ65" s="1248"/>
      <c r="CR65" s="1248"/>
      <c r="CS65" s="1248"/>
      <c r="CT65" s="1248"/>
      <c r="CU65" s="1248"/>
      <c r="CV65" s="1248"/>
      <c r="CW65" s="1248"/>
      <c r="CX65" s="1248"/>
      <c r="CY65" s="1248"/>
      <c r="CZ65" s="1248"/>
      <c r="DA65" s="1248"/>
      <c r="DB65" s="1248"/>
      <c r="DC65" s="1249"/>
    </row>
    <row r="66" spans="2:107" ht="13.2" x14ac:dyDescent="0.2">
      <c r="B66" s="247"/>
      <c r="AN66" s="1250"/>
      <c r="AO66" s="1251"/>
      <c r="AP66" s="1251"/>
      <c r="AQ66" s="1251"/>
      <c r="AR66" s="1251"/>
      <c r="AS66" s="1251"/>
      <c r="AT66" s="1251"/>
      <c r="AU66" s="1251"/>
      <c r="AV66" s="1251"/>
      <c r="AW66" s="1251"/>
      <c r="AX66" s="1251"/>
      <c r="AY66" s="1251"/>
      <c r="AZ66" s="1251"/>
      <c r="BA66" s="1251"/>
      <c r="BB66" s="1251"/>
      <c r="BC66" s="1251"/>
      <c r="BD66" s="1251"/>
      <c r="BE66" s="1251"/>
      <c r="BF66" s="1251"/>
      <c r="BG66" s="1251"/>
      <c r="BH66" s="1251"/>
      <c r="BI66" s="1251"/>
      <c r="BJ66" s="1251"/>
      <c r="BK66" s="1251"/>
      <c r="BL66" s="1251"/>
      <c r="BM66" s="1251"/>
      <c r="BN66" s="1251"/>
      <c r="BO66" s="1251"/>
      <c r="BP66" s="1251"/>
      <c r="BQ66" s="1251"/>
      <c r="BR66" s="1251"/>
      <c r="BS66" s="1251"/>
      <c r="BT66" s="1251"/>
      <c r="BU66" s="1251"/>
      <c r="BV66" s="1251"/>
      <c r="BW66" s="1251"/>
      <c r="BX66" s="1251"/>
      <c r="BY66" s="1251"/>
      <c r="BZ66" s="1251"/>
      <c r="CA66" s="1251"/>
      <c r="CB66" s="1251"/>
      <c r="CC66" s="1251"/>
      <c r="CD66" s="1251"/>
      <c r="CE66" s="1251"/>
      <c r="CF66" s="1251"/>
      <c r="CG66" s="1251"/>
      <c r="CH66" s="1251"/>
      <c r="CI66" s="1251"/>
      <c r="CJ66" s="1251"/>
      <c r="CK66" s="1251"/>
      <c r="CL66" s="1251"/>
      <c r="CM66" s="1251"/>
      <c r="CN66" s="1251"/>
      <c r="CO66" s="1251"/>
      <c r="CP66" s="1251"/>
      <c r="CQ66" s="1251"/>
      <c r="CR66" s="1251"/>
      <c r="CS66" s="1251"/>
      <c r="CT66" s="1251"/>
      <c r="CU66" s="1251"/>
      <c r="CV66" s="1251"/>
      <c r="CW66" s="1251"/>
      <c r="CX66" s="1251"/>
      <c r="CY66" s="1251"/>
      <c r="CZ66" s="1251"/>
      <c r="DA66" s="1251"/>
      <c r="DB66" s="1251"/>
      <c r="DC66" s="1252"/>
    </row>
    <row r="67" spans="2:107" ht="13.2" x14ac:dyDescent="0.2">
      <c r="B67" s="247"/>
      <c r="AN67" s="1250"/>
      <c r="AO67" s="1251"/>
      <c r="AP67" s="1251"/>
      <c r="AQ67" s="1251"/>
      <c r="AR67" s="1251"/>
      <c r="AS67" s="1251"/>
      <c r="AT67" s="1251"/>
      <c r="AU67" s="1251"/>
      <c r="AV67" s="1251"/>
      <c r="AW67" s="1251"/>
      <c r="AX67" s="1251"/>
      <c r="AY67" s="1251"/>
      <c r="AZ67" s="1251"/>
      <c r="BA67" s="1251"/>
      <c r="BB67" s="1251"/>
      <c r="BC67" s="1251"/>
      <c r="BD67" s="1251"/>
      <c r="BE67" s="1251"/>
      <c r="BF67" s="1251"/>
      <c r="BG67" s="1251"/>
      <c r="BH67" s="1251"/>
      <c r="BI67" s="1251"/>
      <c r="BJ67" s="1251"/>
      <c r="BK67" s="1251"/>
      <c r="BL67" s="1251"/>
      <c r="BM67" s="1251"/>
      <c r="BN67" s="1251"/>
      <c r="BO67" s="1251"/>
      <c r="BP67" s="1251"/>
      <c r="BQ67" s="1251"/>
      <c r="BR67" s="1251"/>
      <c r="BS67" s="1251"/>
      <c r="BT67" s="1251"/>
      <c r="BU67" s="1251"/>
      <c r="BV67" s="1251"/>
      <c r="BW67" s="1251"/>
      <c r="BX67" s="1251"/>
      <c r="BY67" s="1251"/>
      <c r="BZ67" s="1251"/>
      <c r="CA67" s="1251"/>
      <c r="CB67" s="1251"/>
      <c r="CC67" s="1251"/>
      <c r="CD67" s="1251"/>
      <c r="CE67" s="1251"/>
      <c r="CF67" s="1251"/>
      <c r="CG67" s="1251"/>
      <c r="CH67" s="1251"/>
      <c r="CI67" s="1251"/>
      <c r="CJ67" s="1251"/>
      <c r="CK67" s="1251"/>
      <c r="CL67" s="1251"/>
      <c r="CM67" s="1251"/>
      <c r="CN67" s="1251"/>
      <c r="CO67" s="1251"/>
      <c r="CP67" s="1251"/>
      <c r="CQ67" s="1251"/>
      <c r="CR67" s="1251"/>
      <c r="CS67" s="1251"/>
      <c r="CT67" s="1251"/>
      <c r="CU67" s="1251"/>
      <c r="CV67" s="1251"/>
      <c r="CW67" s="1251"/>
      <c r="CX67" s="1251"/>
      <c r="CY67" s="1251"/>
      <c r="CZ67" s="1251"/>
      <c r="DA67" s="1251"/>
      <c r="DB67" s="1251"/>
      <c r="DC67" s="1252"/>
    </row>
    <row r="68" spans="2:107" ht="13.2" x14ac:dyDescent="0.2">
      <c r="B68" s="247"/>
      <c r="AN68" s="1250"/>
      <c r="AO68" s="1251"/>
      <c r="AP68" s="1251"/>
      <c r="AQ68" s="1251"/>
      <c r="AR68" s="1251"/>
      <c r="AS68" s="1251"/>
      <c r="AT68" s="1251"/>
      <c r="AU68" s="1251"/>
      <c r="AV68" s="1251"/>
      <c r="AW68" s="1251"/>
      <c r="AX68" s="1251"/>
      <c r="AY68" s="1251"/>
      <c r="AZ68" s="1251"/>
      <c r="BA68" s="1251"/>
      <c r="BB68" s="1251"/>
      <c r="BC68" s="1251"/>
      <c r="BD68" s="1251"/>
      <c r="BE68" s="1251"/>
      <c r="BF68" s="1251"/>
      <c r="BG68" s="1251"/>
      <c r="BH68" s="1251"/>
      <c r="BI68" s="1251"/>
      <c r="BJ68" s="1251"/>
      <c r="BK68" s="1251"/>
      <c r="BL68" s="1251"/>
      <c r="BM68" s="1251"/>
      <c r="BN68" s="1251"/>
      <c r="BO68" s="1251"/>
      <c r="BP68" s="1251"/>
      <c r="BQ68" s="1251"/>
      <c r="BR68" s="1251"/>
      <c r="BS68" s="1251"/>
      <c r="BT68" s="1251"/>
      <c r="BU68" s="1251"/>
      <c r="BV68" s="1251"/>
      <c r="BW68" s="1251"/>
      <c r="BX68" s="1251"/>
      <c r="BY68" s="1251"/>
      <c r="BZ68" s="1251"/>
      <c r="CA68" s="1251"/>
      <c r="CB68" s="1251"/>
      <c r="CC68" s="1251"/>
      <c r="CD68" s="1251"/>
      <c r="CE68" s="1251"/>
      <c r="CF68" s="1251"/>
      <c r="CG68" s="1251"/>
      <c r="CH68" s="1251"/>
      <c r="CI68" s="1251"/>
      <c r="CJ68" s="1251"/>
      <c r="CK68" s="1251"/>
      <c r="CL68" s="1251"/>
      <c r="CM68" s="1251"/>
      <c r="CN68" s="1251"/>
      <c r="CO68" s="1251"/>
      <c r="CP68" s="1251"/>
      <c r="CQ68" s="1251"/>
      <c r="CR68" s="1251"/>
      <c r="CS68" s="1251"/>
      <c r="CT68" s="1251"/>
      <c r="CU68" s="1251"/>
      <c r="CV68" s="1251"/>
      <c r="CW68" s="1251"/>
      <c r="CX68" s="1251"/>
      <c r="CY68" s="1251"/>
      <c r="CZ68" s="1251"/>
      <c r="DA68" s="1251"/>
      <c r="DB68" s="1251"/>
      <c r="DC68" s="1252"/>
    </row>
    <row r="69" spans="2:107" ht="13.2" x14ac:dyDescent="0.2">
      <c r="B69" s="247"/>
      <c r="AN69" s="1253"/>
      <c r="AO69" s="1254"/>
      <c r="AP69" s="1254"/>
      <c r="AQ69" s="1254"/>
      <c r="AR69" s="1254"/>
      <c r="AS69" s="1254"/>
      <c r="AT69" s="1254"/>
      <c r="AU69" s="1254"/>
      <c r="AV69" s="1254"/>
      <c r="AW69" s="1254"/>
      <c r="AX69" s="1254"/>
      <c r="AY69" s="1254"/>
      <c r="AZ69" s="1254"/>
      <c r="BA69" s="1254"/>
      <c r="BB69" s="1254"/>
      <c r="BC69" s="1254"/>
      <c r="BD69" s="1254"/>
      <c r="BE69" s="1254"/>
      <c r="BF69" s="1254"/>
      <c r="BG69" s="1254"/>
      <c r="BH69" s="1254"/>
      <c r="BI69" s="1254"/>
      <c r="BJ69" s="1254"/>
      <c r="BK69" s="1254"/>
      <c r="BL69" s="1254"/>
      <c r="BM69" s="1254"/>
      <c r="BN69" s="1254"/>
      <c r="BO69" s="1254"/>
      <c r="BP69" s="1254"/>
      <c r="BQ69" s="1254"/>
      <c r="BR69" s="1254"/>
      <c r="BS69" s="1254"/>
      <c r="BT69" s="1254"/>
      <c r="BU69" s="1254"/>
      <c r="BV69" s="1254"/>
      <c r="BW69" s="1254"/>
      <c r="BX69" s="1254"/>
      <c r="BY69" s="1254"/>
      <c r="BZ69" s="1254"/>
      <c r="CA69" s="1254"/>
      <c r="CB69" s="1254"/>
      <c r="CC69" s="1254"/>
      <c r="CD69" s="1254"/>
      <c r="CE69" s="1254"/>
      <c r="CF69" s="1254"/>
      <c r="CG69" s="1254"/>
      <c r="CH69" s="1254"/>
      <c r="CI69" s="1254"/>
      <c r="CJ69" s="1254"/>
      <c r="CK69" s="1254"/>
      <c r="CL69" s="1254"/>
      <c r="CM69" s="1254"/>
      <c r="CN69" s="1254"/>
      <c r="CO69" s="1254"/>
      <c r="CP69" s="1254"/>
      <c r="CQ69" s="1254"/>
      <c r="CR69" s="1254"/>
      <c r="CS69" s="1254"/>
      <c r="CT69" s="1254"/>
      <c r="CU69" s="1254"/>
      <c r="CV69" s="1254"/>
      <c r="CW69" s="1254"/>
      <c r="CX69" s="1254"/>
      <c r="CY69" s="1254"/>
      <c r="CZ69" s="1254"/>
      <c r="DA69" s="1254"/>
      <c r="DB69" s="1254"/>
      <c r="DC69" s="125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2" x14ac:dyDescent="0.2">
      <c r="B73" s="247"/>
      <c r="G73" s="1247"/>
      <c r="H73" s="1247"/>
      <c r="I73" s="1247"/>
      <c r="J73" s="1247"/>
      <c r="K73" s="1256"/>
      <c r="L73" s="1256"/>
      <c r="M73" s="1256"/>
      <c r="N73" s="1256"/>
      <c r="AM73" s="359"/>
      <c r="AN73" s="1244" t="s">
        <v>570</v>
      </c>
      <c r="AO73" s="1244"/>
      <c r="AP73" s="1244"/>
      <c r="AQ73" s="1244"/>
      <c r="AR73" s="1244"/>
      <c r="AS73" s="1244"/>
      <c r="AT73" s="1244"/>
      <c r="AU73" s="1244"/>
      <c r="AV73" s="1244"/>
      <c r="AW73" s="1244"/>
      <c r="AX73" s="1244"/>
      <c r="AY73" s="1244"/>
      <c r="AZ73" s="1244"/>
      <c r="BA73" s="1244"/>
      <c r="BB73" s="1244" t="s">
        <v>571</v>
      </c>
      <c r="BC73" s="1244"/>
      <c r="BD73" s="1244"/>
      <c r="BE73" s="1244"/>
      <c r="BF73" s="1244"/>
      <c r="BG73" s="1244"/>
      <c r="BH73" s="1244"/>
      <c r="BI73" s="1244"/>
      <c r="BJ73" s="1244"/>
      <c r="BK73" s="1244"/>
      <c r="BL73" s="1244"/>
      <c r="BM73" s="1244"/>
      <c r="BN73" s="1244"/>
      <c r="BO73" s="1244"/>
      <c r="BP73" s="1242">
        <v>94.8</v>
      </c>
      <c r="BQ73" s="1242"/>
      <c r="BR73" s="1242"/>
      <c r="BS73" s="1242"/>
      <c r="BT73" s="1242"/>
      <c r="BU73" s="1242"/>
      <c r="BV73" s="1242"/>
      <c r="BW73" s="1242"/>
      <c r="BX73" s="1242">
        <v>85.5</v>
      </c>
      <c r="BY73" s="1242"/>
      <c r="BZ73" s="1242"/>
      <c r="CA73" s="1242"/>
      <c r="CB73" s="1242"/>
      <c r="CC73" s="1242"/>
      <c r="CD73" s="1242"/>
      <c r="CE73" s="1242"/>
      <c r="CF73" s="1242">
        <v>88</v>
      </c>
      <c r="CG73" s="1242"/>
      <c r="CH73" s="1242"/>
      <c r="CI73" s="1242"/>
      <c r="CJ73" s="1242"/>
      <c r="CK73" s="1242"/>
      <c r="CL73" s="1242"/>
      <c r="CM73" s="1242"/>
      <c r="CN73" s="1242">
        <v>84.6</v>
      </c>
      <c r="CO73" s="1242"/>
      <c r="CP73" s="1242"/>
      <c r="CQ73" s="1242"/>
      <c r="CR73" s="1242"/>
      <c r="CS73" s="1242"/>
      <c r="CT73" s="1242"/>
      <c r="CU73" s="1242"/>
      <c r="CV73" s="1242">
        <v>95.4</v>
      </c>
      <c r="CW73" s="1242"/>
      <c r="CX73" s="1242"/>
      <c r="CY73" s="1242"/>
      <c r="CZ73" s="1242"/>
      <c r="DA73" s="1242"/>
      <c r="DB73" s="1242"/>
      <c r="DC73" s="1242"/>
    </row>
    <row r="74" spans="2:107" ht="13.2" x14ac:dyDescent="0.2">
      <c r="B74" s="247"/>
      <c r="G74" s="1247"/>
      <c r="H74" s="1247"/>
      <c r="I74" s="1247"/>
      <c r="J74" s="1247"/>
      <c r="K74" s="1256"/>
      <c r="L74" s="1256"/>
      <c r="M74" s="1256"/>
      <c r="N74" s="1256"/>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576</v>
      </c>
      <c r="BC75" s="1244"/>
      <c r="BD75" s="1244"/>
      <c r="BE75" s="1244"/>
      <c r="BF75" s="1244"/>
      <c r="BG75" s="1244"/>
      <c r="BH75" s="1244"/>
      <c r="BI75" s="1244"/>
      <c r="BJ75" s="1244"/>
      <c r="BK75" s="1244"/>
      <c r="BL75" s="1244"/>
      <c r="BM75" s="1244"/>
      <c r="BN75" s="1244"/>
      <c r="BO75" s="1244"/>
      <c r="BP75" s="1242">
        <v>5.4</v>
      </c>
      <c r="BQ75" s="1242"/>
      <c r="BR75" s="1242"/>
      <c r="BS75" s="1242"/>
      <c r="BT75" s="1242"/>
      <c r="BU75" s="1242"/>
      <c r="BV75" s="1242"/>
      <c r="BW75" s="1242"/>
      <c r="BX75" s="1242">
        <v>5.0999999999999996</v>
      </c>
      <c r="BY75" s="1242"/>
      <c r="BZ75" s="1242"/>
      <c r="CA75" s="1242"/>
      <c r="CB75" s="1242"/>
      <c r="CC75" s="1242"/>
      <c r="CD75" s="1242"/>
      <c r="CE75" s="1242"/>
      <c r="CF75" s="1242">
        <v>5</v>
      </c>
      <c r="CG75" s="1242"/>
      <c r="CH75" s="1242"/>
      <c r="CI75" s="1242"/>
      <c r="CJ75" s="1242"/>
      <c r="CK75" s="1242"/>
      <c r="CL75" s="1242"/>
      <c r="CM75" s="1242"/>
      <c r="CN75" s="1242">
        <v>5</v>
      </c>
      <c r="CO75" s="1242"/>
      <c r="CP75" s="1242"/>
      <c r="CQ75" s="1242"/>
      <c r="CR75" s="1242"/>
      <c r="CS75" s="1242"/>
      <c r="CT75" s="1242"/>
      <c r="CU75" s="1242"/>
      <c r="CV75" s="1242">
        <v>5.4</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56"/>
      <c r="L77" s="1256"/>
      <c r="M77" s="1256"/>
      <c r="N77" s="1256"/>
      <c r="AN77" s="1241" t="s">
        <v>573</v>
      </c>
      <c r="AO77" s="1241"/>
      <c r="AP77" s="1241"/>
      <c r="AQ77" s="1241"/>
      <c r="AR77" s="1241"/>
      <c r="AS77" s="1241"/>
      <c r="AT77" s="1241"/>
      <c r="AU77" s="1241"/>
      <c r="AV77" s="1241"/>
      <c r="AW77" s="1241"/>
      <c r="AX77" s="1241"/>
      <c r="AY77" s="1241"/>
      <c r="AZ77" s="1241"/>
      <c r="BA77" s="1241"/>
      <c r="BB77" s="1244" t="s">
        <v>571</v>
      </c>
      <c r="BC77" s="1244"/>
      <c r="BD77" s="1244"/>
      <c r="BE77" s="1244"/>
      <c r="BF77" s="1244"/>
      <c r="BG77" s="1244"/>
      <c r="BH77" s="1244"/>
      <c r="BI77" s="1244"/>
      <c r="BJ77" s="1244"/>
      <c r="BK77" s="1244"/>
      <c r="BL77" s="1244"/>
      <c r="BM77" s="1244"/>
      <c r="BN77" s="1244"/>
      <c r="BO77" s="1244"/>
      <c r="BP77" s="1242">
        <v>37.299999999999997</v>
      </c>
      <c r="BQ77" s="1242"/>
      <c r="BR77" s="1242"/>
      <c r="BS77" s="1242"/>
      <c r="BT77" s="1242"/>
      <c r="BU77" s="1242"/>
      <c r="BV77" s="1242"/>
      <c r="BW77" s="1242"/>
      <c r="BX77" s="1242">
        <v>23</v>
      </c>
      <c r="BY77" s="1242"/>
      <c r="BZ77" s="1242"/>
      <c r="CA77" s="1242"/>
      <c r="CB77" s="1242"/>
      <c r="CC77" s="1242"/>
      <c r="CD77" s="1242"/>
      <c r="CE77" s="1242"/>
      <c r="CF77" s="1242">
        <v>15.9</v>
      </c>
      <c r="CG77" s="1242"/>
      <c r="CH77" s="1242"/>
      <c r="CI77" s="1242"/>
      <c r="CJ77" s="1242"/>
      <c r="CK77" s="1242"/>
      <c r="CL77" s="1242"/>
      <c r="CM77" s="1242"/>
      <c r="CN77" s="1242">
        <v>13</v>
      </c>
      <c r="CO77" s="1242"/>
      <c r="CP77" s="1242"/>
      <c r="CQ77" s="1242"/>
      <c r="CR77" s="1242"/>
      <c r="CS77" s="1242"/>
      <c r="CT77" s="1242"/>
      <c r="CU77" s="1242"/>
      <c r="CV77" s="1242">
        <v>12.6</v>
      </c>
      <c r="CW77" s="1242"/>
      <c r="CX77" s="1242"/>
      <c r="CY77" s="1242"/>
      <c r="CZ77" s="1242"/>
      <c r="DA77" s="1242"/>
      <c r="DB77" s="1242"/>
      <c r="DC77" s="1242"/>
    </row>
    <row r="78" spans="2:107" ht="13.2" x14ac:dyDescent="0.2">
      <c r="B78" s="247"/>
      <c r="G78" s="1237"/>
      <c r="H78" s="1237"/>
      <c r="I78" s="1237"/>
      <c r="J78" s="1237"/>
      <c r="K78" s="1256"/>
      <c r="L78" s="1256"/>
      <c r="M78" s="1256"/>
      <c r="N78" s="1256"/>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57"/>
      <c r="L79" s="1257"/>
      <c r="M79" s="1257"/>
      <c r="N79" s="1257"/>
      <c r="AN79" s="1241"/>
      <c r="AO79" s="1241"/>
      <c r="AP79" s="1241"/>
      <c r="AQ79" s="1241"/>
      <c r="AR79" s="1241"/>
      <c r="AS79" s="1241"/>
      <c r="AT79" s="1241"/>
      <c r="AU79" s="1241"/>
      <c r="AV79" s="1241"/>
      <c r="AW79" s="1241"/>
      <c r="AX79" s="1241"/>
      <c r="AY79" s="1241"/>
      <c r="AZ79" s="1241"/>
      <c r="BA79" s="1241"/>
      <c r="BB79" s="1244" t="s">
        <v>576</v>
      </c>
      <c r="BC79" s="1244"/>
      <c r="BD79" s="1244"/>
      <c r="BE79" s="1244"/>
      <c r="BF79" s="1244"/>
      <c r="BG79" s="1244"/>
      <c r="BH79" s="1244"/>
      <c r="BI79" s="1244"/>
      <c r="BJ79" s="1244"/>
      <c r="BK79" s="1244"/>
      <c r="BL79" s="1244"/>
      <c r="BM79" s="1244"/>
      <c r="BN79" s="1244"/>
      <c r="BO79" s="1244"/>
      <c r="BP79" s="1242">
        <v>8.6</v>
      </c>
      <c r="BQ79" s="1242"/>
      <c r="BR79" s="1242"/>
      <c r="BS79" s="1242"/>
      <c r="BT79" s="1242"/>
      <c r="BU79" s="1242"/>
      <c r="BV79" s="1242"/>
      <c r="BW79" s="1242"/>
      <c r="BX79" s="1242">
        <v>8.1999999999999993</v>
      </c>
      <c r="BY79" s="1242"/>
      <c r="BZ79" s="1242"/>
      <c r="CA79" s="1242"/>
      <c r="CB79" s="1242"/>
      <c r="CC79" s="1242"/>
      <c r="CD79" s="1242"/>
      <c r="CE79" s="1242"/>
      <c r="CF79" s="1242">
        <v>8</v>
      </c>
      <c r="CG79" s="1242"/>
      <c r="CH79" s="1242"/>
      <c r="CI79" s="1242"/>
      <c r="CJ79" s="1242"/>
      <c r="CK79" s="1242"/>
      <c r="CL79" s="1242"/>
      <c r="CM79" s="1242"/>
      <c r="CN79" s="1242">
        <v>8.1999999999999993</v>
      </c>
      <c r="CO79" s="1242"/>
      <c r="CP79" s="1242"/>
      <c r="CQ79" s="1242"/>
      <c r="CR79" s="1242"/>
      <c r="CS79" s="1242"/>
      <c r="CT79" s="1242"/>
      <c r="CU79" s="1242"/>
      <c r="CV79" s="1242">
        <v>8.1999999999999993</v>
      </c>
      <c r="CW79" s="1242"/>
      <c r="CX79" s="1242"/>
      <c r="CY79" s="1242"/>
      <c r="CZ79" s="1242"/>
      <c r="DA79" s="1242"/>
      <c r="DB79" s="1242"/>
      <c r="DC79" s="1242"/>
    </row>
    <row r="80" spans="2:107" ht="13.2" x14ac:dyDescent="0.2">
      <c r="B80" s="247"/>
      <c r="G80" s="1237"/>
      <c r="H80" s="1237"/>
      <c r="I80" s="1246"/>
      <c r="J80" s="1246"/>
      <c r="K80" s="1257"/>
      <c r="L80" s="1257"/>
      <c r="M80" s="1257"/>
      <c r="N80" s="1257"/>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nD7XPXFII8RboBim4zmGHrb6wroncdJGZqy0RX08D4kZijm48o3cvFsYoF1HrKQ6163y7CIsnIbHpULFVgyw==" saltValue="+zfVce/jwbKwk/c+Vi5vE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fN6Ji1PF1MeAwl31972vqr2XWbhLVFG6zUlrEJXxq6mGCSXSAa41uyYxayn+YtI664w/jmG16jmJfMTYYKDZxA==" saltValue="wS23GnTYT7gikZiTRWDR7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DbaKXzcbqPWHVInpZ9EVqRBX8jWhqAT+/JxiBmMHtTuBVTf1IQ3Q0rHTJx/K4zOi3rdq8ohwQJIU4Rzeam3/2w==" saltValue="bqA7bjr4lHt80wknm9+Vz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26777</v>
      </c>
      <c r="E3" s="142"/>
      <c r="F3" s="143">
        <v>76347</v>
      </c>
      <c r="G3" s="144"/>
      <c r="H3" s="145"/>
    </row>
    <row r="4" spans="1:8" x14ac:dyDescent="0.2">
      <c r="A4" s="146"/>
      <c r="B4" s="147"/>
      <c r="C4" s="148"/>
      <c r="D4" s="149">
        <v>18278</v>
      </c>
      <c r="E4" s="150"/>
      <c r="F4" s="151">
        <v>41762</v>
      </c>
      <c r="G4" s="152"/>
      <c r="H4" s="153"/>
    </row>
    <row r="5" spans="1:8" x14ac:dyDescent="0.2">
      <c r="A5" s="134" t="s">
        <v>518</v>
      </c>
      <c r="B5" s="139"/>
      <c r="C5" s="140"/>
      <c r="D5" s="141">
        <v>37501</v>
      </c>
      <c r="E5" s="142"/>
      <c r="F5" s="143">
        <v>71279</v>
      </c>
      <c r="G5" s="144"/>
      <c r="H5" s="145"/>
    </row>
    <row r="6" spans="1:8" x14ac:dyDescent="0.2">
      <c r="A6" s="146"/>
      <c r="B6" s="147"/>
      <c r="C6" s="148"/>
      <c r="D6" s="149">
        <v>29044</v>
      </c>
      <c r="E6" s="150"/>
      <c r="F6" s="151">
        <v>36731</v>
      </c>
      <c r="G6" s="152"/>
      <c r="H6" s="153"/>
    </row>
    <row r="7" spans="1:8" x14ac:dyDescent="0.2">
      <c r="A7" s="134" t="s">
        <v>519</v>
      </c>
      <c r="B7" s="139"/>
      <c r="C7" s="140"/>
      <c r="D7" s="141">
        <v>51521</v>
      </c>
      <c r="E7" s="142"/>
      <c r="F7" s="143">
        <v>74994</v>
      </c>
      <c r="G7" s="144"/>
      <c r="H7" s="145"/>
    </row>
    <row r="8" spans="1:8" x14ac:dyDescent="0.2">
      <c r="A8" s="146"/>
      <c r="B8" s="147"/>
      <c r="C8" s="148"/>
      <c r="D8" s="149">
        <v>25544</v>
      </c>
      <c r="E8" s="150"/>
      <c r="F8" s="151">
        <v>36188</v>
      </c>
      <c r="G8" s="152"/>
      <c r="H8" s="153"/>
    </row>
    <row r="9" spans="1:8" x14ac:dyDescent="0.2">
      <c r="A9" s="134" t="s">
        <v>520</v>
      </c>
      <c r="B9" s="139"/>
      <c r="C9" s="140"/>
      <c r="D9" s="141">
        <v>41292</v>
      </c>
      <c r="E9" s="142"/>
      <c r="F9" s="143">
        <v>71849</v>
      </c>
      <c r="G9" s="144"/>
      <c r="H9" s="145"/>
    </row>
    <row r="10" spans="1:8" x14ac:dyDescent="0.2">
      <c r="A10" s="146"/>
      <c r="B10" s="147"/>
      <c r="C10" s="148"/>
      <c r="D10" s="149">
        <v>23337</v>
      </c>
      <c r="E10" s="150"/>
      <c r="F10" s="151">
        <v>36144</v>
      </c>
      <c r="G10" s="152"/>
      <c r="H10" s="153"/>
    </row>
    <row r="11" spans="1:8" x14ac:dyDescent="0.2">
      <c r="A11" s="134" t="s">
        <v>521</v>
      </c>
      <c r="B11" s="139"/>
      <c r="C11" s="140"/>
      <c r="D11" s="141">
        <v>36346</v>
      </c>
      <c r="E11" s="142"/>
      <c r="F11" s="143">
        <v>82962</v>
      </c>
      <c r="G11" s="144"/>
      <c r="H11" s="145"/>
    </row>
    <row r="12" spans="1:8" x14ac:dyDescent="0.2">
      <c r="A12" s="146"/>
      <c r="B12" s="147"/>
      <c r="C12" s="154"/>
      <c r="D12" s="149">
        <v>16942</v>
      </c>
      <c r="E12" s="150"/>
      <c r="F12" s="151">
        <v>42835</v>
      </c>
      <c r="G12" s="152"/>
      <c r="H12" s="153"/>
    </row>
    <row r="13" spans="1:8" x14ac:dyDescent="0.2">
      <c r="A13" s="134"/>
      <c r="B13" s="139"/>
      <c r="C13" s="140"/>
      <c r="D13" s="141">
        <v>38687</v>
      </c>
      <c r="E13" s="142"/>
      <c r="F13" s="143">
        <v>75486</v>
      </c>
      <c r="G13" s="155"/>
      <c r="H13" s="145"/>
    </row>
    <row r="14" spans="1:8" x14ac:dyDescent="0.2">
      <c r="A14" s="146"/>
      <c r="B14" s="147"/>
      <c r="C14" s="148"/>
      <c r="D14" s="149">
        <v>22629</v>
      </c>
      <c r="E14" s="150"/>
      <c r="F14" s="151">
        <v>38732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6.12</v>
      </c>
      <c r="C19" s="156">
        <f>ROUND(VALUE(SUBSTITUTE(実質収支比率等に係る経年分析!G$48,"▲","-")),2)</f>
        <v>7.03</v>
      </c>
      <c r="D19" s="156">
        <f>ROUND(VALUE(SUBSTITUTE(実質収支比率等に係る経年分析!H$48,"▲","-")),2)</f>
        <v>8.42</v>
      </c>
      <c r="E19" s="156">
        <f>ROUND(VALUE(SUBSTITUTE(実質収支比率等に係る経年分析!I$48,"▲","-")),2)</f>
        <v>5.54</v>
      </c>
      <c r="F19" s="156">
        <f>ROUND(VALUE(SUBSTITUTE(実質収支比率等に係る経年分析!J$48,"▲","-")),2)</f>
        <v>6.75</v>
      </c>
    </row>
    <row r="20" spans="1:11" x14ac:dyDescent="0.2">
      <c r="A20" s="156" t="s">
        <v>53</v>
      </c>
      <c r="B20" s="156">
        <f>ROUND(VALUE(SUBSTITUTE(実質収支比率等に係る経年分析!F$47,"▲","-")),2)</f>
        <v>11.55</v>
      </c>
      <c r="C20" s="156">
        <f>ROUND(VALUE(SUBSTITUTE(実質収支比率等に係る経年分析!G$47,"▲","-")),2)</f>
        <v>13.83</v>
      </c>
      <c r="D20" s="156">
        <f>ROUND(VALUE(SUBSTITUTE(実質収支比率等に係る経年分析!H$47,"▲","-")),2)</f>
        <v>16.27</v>
      </c>
      <c r="E20" s="156">
        <f>ROUND(VALUE(SUBSTITUTE(実質収支比率等に係る経年分析!I$47,"▲","-")),2)</f>
        <v>17.829999999999998</v>
      </c>
      <c r="F20" s="156">
        <f>ROUND(VALUE(SUBSTITUTE(実質収支比率等に係る経年分析!J$47,"▲","-")),2)</f>
        <v>14.45</v>
      </c>
    </row>
    <row r="21" spans="1:11" x14ac:dyDescent="0.2">
      <c r="A21" s="156" t="s">
        <v>54</v>
      </c>
      <c r="B21" s="156">
        <f>IF(ISNUMBER(VALUE(SUBSTITUTE(実質収支比率等に係る経年分析!F$49,"▲","-"))),ROUND(VALUE(SUBSTITUTE(実質収支比率等に係る経年分析!F$49,"▲","-")),2),NA())</f>
        <v>2.12</v>
      </c>
      <c r="C21" s="156">
        <f>IF(ISNUMBER(VALUE(SUBSTITUTE(実質収支比率等に係る経年分析!G$49,"▲","-"))),ROUND(VALUE(SUBSTITUTE(実質収支比率等に係る経年分析!G$49,"▲","-")),2),NA())</f>
        <v>4</v>
      </c>
      <c r="D21" s="156">
        <f>IF(ISNUMBER(VALUE(SUBSTITUTE(実質収支比率等に係る経年分析!H$49,"▲","-"))),ROUND(VALUE(SUBSTITUTE(実質収支比率等に係る経年分析!H$49,"▲","-")),2),NA())</f>
        <v>3.67</v>
      </c>
      <c r="E21" s="156">
        <f>IF(ISNUMBER(VALUE(SUBSTITUTE(実質収支比率等に係る経年分析!I$49,"▲","-"))),ROUND(VALUE(SUBSTITUTE(実質収支比率等に係る経年分析!I$49,"▲","-")),2),NA())</f>
        <v>-0.81</v>
      </c>
      <c r="F21" s="156">
        <f>IF(ISNUMBER(VALUE(SUBSTITUTE(実質収支比率等に係る経年分析!J$49,"▲","-"))),ROUND(VALUE(SUBSTITUTE(実質収支比率等に係る経年分析!J$49,"▲","-")),2),NA())</f>
        <v>-1.44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土地取得特別会計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0.39</v>
      </c>
      <c r="H33" s="157">
        <f>IF(ROUND(VALUE(SUBSTITUTE(連結実質赤字比率に係る赤字・黒字の構成分析!I$37,"▲", "-")), 2) &lt; 0, ABS(ROUND(VALUE(SUBSTITUTE(連結実質赤字比率に係る赤字・黒字の構成分析!I$37,"▲", "-")), 2)), NA())</f>
        <v>0.11</v>
      </c>
      <c r="I33" s="157" t="e">
        <f>IF(ROUND(VALUE(SUBSTITUTE(連結実質赤字比率に係る赤字・黒字の構成分析!I$37,"▲", "-")), 2) &gt;= 0, ABS(ROUND(VALUE(SUBSTITUTE(連結実質赤字比率に係る赤字・黒字の構成分析!I$37,"▲", "-")), 2)), NA())</f>
        <v>#N/A</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0.49</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1.63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1.93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2.2000000000000002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6.11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8.42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5.54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6.74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925</v>
      </c>
      <c r="E42" s="158"/>
      <c r="F42" s="158"/>
      <c r="G42" s="158">
        <f>'実質公債費比率（分子）の構造'!L$52</f>
        <v>931</v>
      </c>
      <c r="H42" s="158"/>
      <c r="I42" s="158"/>
      <c r="J42" s="158">
        <f>'実質公債費比率（分子）の構造'!M$52</f>
        <v>1006</v>
      </c>
      <c r="K42" s="158"/>
      <c r="L42" s="158"/>
      <c r="M42" s="158">
        <f>'実質公債費比率（分子）の構造'!N$52</f>
        <v>967</v>
      </c>
      <c r="N42" s="158"/>
      <c r="O42" s="158"/>
      <c r="P42" s="158">
        <f>'実質公債費比率（分子）の構造'!O$52</f>
        <v>980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13</v>
      </c>
      <c r="C45" s="158"/>
      <c r="D45" s="158"/>
      <c r="E45" s="158">
        <f>'実質公債費比率（分子）の構造'!L$49</f>
        <v>20</v>
      </c>
      <c r="F45" s="158"/>
      <c r="G45" s="158"/>
      <c r="H45" s="158">
        <f>'実質公債費比率（分子）の構造'!M$49</f>
        <v>34</v>
      </c>
      <c r="I45" s="158"/>
      <c r="J45" s="158"/>
      <c r="K45" s="158">
        <f>'実質公債費比率（分子）の構造'!N$49</f>
        <v>33</v>
      </c>
      <c r="L45" s="158"/>
      <c r="M45" s="158"/>
      <c r="N45" s="158">
        <f>'実質公債費比率（分子）の構造'!O$49</f>
        <v>40</v>
      </c>
      <c r="O45" s="158"/>
      <c r="P45" s="158"/>
    </row>
    <row r="46" spans="1:16" x14ac:dyDescent="0.2">
      <c r="A46" s="158" t="s">
        <v>64</v>
      </c>
      <c r="B46" s="158">
        <f>'実質公債費比率（分子）の構造'!K$48</f>
        <v>357</v>
      </c>
      <c r="C46" s="158"/>
      <c r="D46" s="158"/>
      <c r="E46" s="158">
        <f>'実質公債費比率（分子）の構造'!L$48</f>
        <v>330</v>
      </c>
      <c r="F46" s="158"/>
      <c r="G46" s="158"/>
      <c r="H46" s="158">
        <f>'実質公債費比率（分子）の構造'!M$48</f>
        <v>336</v>
      </c>
      <c r="I46" s="158"/>
      <c r="J46" s="158"/>
      <c r="K46" s="158">
        <f>'実質公債費比率（分子）の構造'!N$48</f>
        <v>304</v>
      </c>
      <c r="L46" s="158"/>
      <c r="M46" s="158"/>
      <c r="N46" s="158">
        <f>'実質公債費比率（分子）の構造'!O$48</f>
        <v>333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1076</v>
      </c>
      <c r="C49" s="158"/>
      <c r="D49" s="158"/>
      <c r="E49" s="158">
        <f>'実質公債費比率（分子）の構造'!L$45</f>
        <v>1048</v>
      </c>
      <c r="F49" s="158"/>
      <c r="G49" s="158"/>
      <c r="H49" s="158">
        <f>'実質公債費比率（分子）の構造'!M$45</f>
        <v>1157</v>
      </c>
      <c r="I49" s="158"/>
      <c r="J49" s="158"/>
      <c r="K49" s="158">
        <f>'実質公債費比率（分子）の構造'!N$45</f>
        <v>1211</v>
      </c>
      <c r="L49" s="158"/>
      <c r="M49" s="158"/>
      <c r="N49" s="158">
        <f>'実質公債費比率（分子）の構造'!O$45</f>
        <v>1212</v>
      </c>
      <c r="O49" s="158"/>
      <c r="P49" s="158"/>
    </row>
    <row r="50" spans="1:16" x14ac:dyDescent="0.2">
      <c r="A50" s="158" t="s">
        <v>67</v>
      </c>
      <c r="B50" s="158" t="e">
        <f>NA()</f>
        <v>#N/A</v>
      </c>
      <c r="C50" s="158">
        <f>IF(ISNUMBER('実質公債費比率（分子）の構造'!K$53),'実質公債費比率（分子）の構造'!K$53,NA())</f>
        <v>521</v>
      </c>
      <c r="D50" s="158" t="e">
        <f>NA()</f>
        <v>#N/A</v>
      </c>
      <c r="E50" s="158" t="e">
        <f>NA()</f>
        <v>#N/A</v>
      </c>
      <c r="F50" s="158">
        <f>IF(ISNUMBER('実質公債費比率（分子）の構造'!L$53),'実質公債費比率（分子）の構造'!L$53,NA())</f>
        <v>467</v>
      </c>
      <c r="G50" s="158" t="e">
        <f>NA()</f>
        <v>#N/A</v>
      </c>
      <c r="H50" s="158" t="e">
        <f>NA()</f>
        <v>#N/A</v>
      </c>
      <c r="I50" s="158">
        <f>IF(ISNUMBER('実質公債費比率（分子）の構造'!M$53),'実質公債費比率（分子）の構造'!M$53,NA())</f>
        <v>521</v>
      </c>
      <c r="J50" s="158" t="e">
        <f>NA()</f>
        <v>#N/A</v>
      </c>
      <c r="K50" s="158" t="e">
        <f>NA()</f>
        <v>#N/A</v>
      </c>
      <c r="L50" s="158">
        <f>IF(ISNUMBER('実質公債費比率（分子）の構造'!N$53),'実質公債費比率（分子）の構造'!N$53,NA())</f>
        <v>581</v>
      </c>
      <c r="M50" s="158" t="e">
        <f>NA()</f>
        <v>#N/A</v>
      </c>
      <c r="N50" s="158" t="e">
        <f>NA()</f>
        <v>#N/A</v>
      </c>
      <c r="O50" s="158">
        <f>IF(ISNUMBER('実質公債費比率（分子）の構造'!O$53),'実質公債費比率（分子）の構造'!O$53,NA())</f>
        <v>605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13174</v>
      </c>
      <c r="E56" s="157"/>
      <c r="F56" s="157"/>
      <c r="G56" s="157">
        <f>'将来負担比率（分子）の構造'!J$52</f>
        <v>13587</v>
      </c>
      <c r="H56" s="157"/>
      <c r="I56" s="157"/>
      <c r="J56" s="157">
        <f>'将来負担比率（分子）の構造'!K$52</f>
        <v>13228</v>
      </c>
      <c r="K56" s="157"/>
      <c r="L56" s="157"/>
      <c r="M56" s="157">
        <f>'将来負担比率（分子）の構造'!L$52</f>
        <v>13541</v>
      </c>
      <c r="N56" s="157"/>
      <c r="O56" s="157"/>
      <c r="P56" s="157">
        <f>'将来負担比率（分子）の構造'!M$52</f>
        <v>13705</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1919</v>
      </c>
      <c r="E58" s="157"/>
      <c r="F58" s="157"/>
      <c r="G58" s="157">
        <f>'将来負担比率（分子）の構造'!J$50</f>
        <v>2611</v>
      </c>
      <c r="H58" s="157"/>
      <c r="I58" s="157"/>
      <c r="J58" s="157">
        <f>'将来負担比率（分子）の構造'!K$50</f>
        <v>3019</v>
      </c>
      <c r="K58" s="157"/>
      <c r="L58" s="157"/>
      <c r="M58" s="157">
        <f>'将来負担比率（分子）の構造'!L$50</f>
        <v>3275</v>
      </c>
      <c r="N58" s="157"/>
      <c r="O58" s="157"/>
      <c r="P58" s="157">
        <f>'将来負担比率（分子）の構造'!M$50</f>
        <v>2936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2189</v>
      </c>
      <c r="C62" s="157"/>
      <c r="D62" s="157"/>
      <c r="E62" s="157">
        <f>'将来負担比率（分子）の構造'!J$45</f>
        <v>2177</v>
      </c>
      <c r="F62" s="157"/>
      <c r="G62" s="157"/>
      <c r="H62" s="157">
        <f>'将来負担比率（分子）の構造'!K$45</f>
        <v>2209</v>
      </c>
      <c r="I62" s="157"/>
      <c r="J62" s="157"/>
      <c r="K62" s="157">
        <f>'将来負担比率（分子）の構造'!L$45</f>
        <v>2152</v>
      </c>
      <c r="L62" s="157"/>
      <c r="M62" s="157"/>
      <c r="N62" s="157">
        <f>'将来負担比率（分子）の構造'!M$45</f>
        <v>2138</v>
      </c>
      <c r="O62" s="157"/>
      <c r="P62" s="157"/>
    </row>
    <row r="63" spans="1:16" x14ac:dyDescent="0.2">
      <c r="A63" s="157" t="s">
        <v>34</v>
      </c>
      <c r="B63" s="157">
        <f>'将来負担比率（分子）の構造'!I$44</f>
        <v>232</v>
      </c>
      <c r="C63" s="157"/>
      <c r="D63" s="157"/>
      <c r="E63" s="157">
        <f>'将来負担比率（分子）の構造'!J$44</f>
        <v>278</v>
      </c>
      <c r="F63" s="157"/>
      <c r="G63" s="157"/>
      <c r="H63" s="157">
        <f>'将来負担比率（分子）の構造'!K$44</f>
        <v>243</v>
      </c>
      <c r="I63" s="157"/>
      <c r="J63" s="157"/>
      <c r="K63" s="157">
        <f>'将来負担比率（分子）の構造'!L$44</f>
        <v>697</v>
      </c>
      <c r="L63" s="157"/>
      <c r="M63" s="157"/>
      <c r="N63" s="157">
        <f>'将来負担比率（分子）の構造'!M$44</f>
        <v>1634</v>
      </c>
      <c r="O63" s="157"/>
      <c r="P63" s="157"/>
    </row>
    <row r="64" spans="1:16" x14ac:dyDescent="0.2">
      <c r="A64" s="157" t="s">
        <v>33</v>
      </c>
      <c r="B64" s="157">
        <f>'将来負担比率（分子）の構造'!I$43</f>
        <v>7548</v>
      </c>
      <c r="C64" s="157"/>
      <c r="D64" s="157"/>
      <c r="E64" s="157">
        <f>'将来負担比率（分子）の構造'!J$43</f>
        <v>7361</v>
      </c>
      <c r="F64" s="157"/>
      <c r="G64" s="157"/>
      <c r="H64" s="157">
        <f>'将来負担比率（分子）の構造'!K$43</f>
        <v>7140</v>
      </c>
      <c r="I64" s="157"/>
      <c r="J64" s="157"/>
      <c r="K64" s="157">
        <f>'将来負担比率（分子）の構造'!L$43</f>
        <v>7218</v>
      </c>
      <c r="L64" s="157"/>
      <c r="M64" s="157"/>
      <c r="N64" s="157">
        <f>'将来負担比率（分子）の構造'!M$43</f>
        <v>8027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14383</v>
      </c>
      <c r="C66" s="157"/>
      <c r="D66" s="157"/>
      <c r="E66" s="157">
        <f>'将来負担比率（分子）の構造'!J$41</f>
        <v>15165</v>
      </c>
      <c r="F66" s="157"/>
      <c r="G66" s="157"/>
      <c r="H66" s="157">
        <f>'将来負担比率（分子）の構造'!K$41</f>
        <v>15555</v>
      </c>
      <c r="I66" s="157"/>
      <c r="J66" s="157"/>
      <c r="K66" s="157">
        <f>'将来負担比率（分子）の構造'!L$41</f>
        <v>15530</v>
      </c>
      <c r="L66" s="157"/>
      <c r="M66" s="157"/>
      <c r="N66" s="157">
        <f>'将来負担比率（分子）の構造'!M$41</f>
        <v>15103</v>
      </c>
      <c r="O66" s="157"/>
      <c r="P66" s="157"/>
    </row>
    <row r="67" spans="1:16" x14ac:dyDescent="0.2">
      <c r="A67" s="157" t="s">
        <v>71</v>
      </c>
      <c r="B67" s="157" t="e">
        <f>NA()</f>
        <v>#N/A</v>
      </c>
      <c r="C67" s="157">
        <f>IF(ISNUMBER('将来負担比率（分子）の構造'!I$53), IF('将来負担比率（分子）の構造'!I$53 &lt; 0, 0, '将来負担比率（分子）の構造'!I$53), NA())</f>
        <v>9260</v>
      </c>
      <c r="D67" s="157" t="e">
        <f>NA()</f>
        <v>#N/A</v>
      </c>
      <c r="E67" s="157" t="e">
        <f>NA()</f>
        <v>#N/A</v>
      </c>
      <c r="F67" s="157">
        <f>IF(ISNUMBER('将来負担比率（分子）の構造'!J$53), IF('将来負担比率（分子）の構造'!J$53 &lt; 0, 0, '将来負担比率（分子）の構造'!J$53), NA())</f>
        <v>8783</v>
      </c>
      <c r="G67" s="157" t="e">
        <f>NA()</f>
        <v>#N/A</v>
      </c>
      <c r="H67" s="157" t="e">
        <f>NA()</f>
        <v>#N/A</v>
      </c>
      <c r="I67" s="157">
        <f>IF(ISNUMBER('将来負担比率（分子）の構造'!K$53), IF('将来負担比率（分子）の構造'!K$53 &lt; 0, 0, '将来負担比率（分子）の構造'!K$53), NA())</f>
        <v>8900</v>
      </c>
      <c r="J67" s="157" t="e">
        <f>NA()</f>
        <v>#N/A</v>
      </c>
      <c r="K67" s="157" t="e">
        <f>NA()</f>
        <v>#N/A</v>
      </c>
      <c r="L67" s="157">
        <f>IF(ISNUMBER('将来負担比率（分子）の構造'!L$53), IF('将来負担比率（分子）の構造'!L$53 &lt; 0, 0, '将来負担比率（分子）の構造'!L$53), NA())</f>
        <v>8780</v>
      </c>
      <c r="M67" s="157" t="e">
        <f>NA()</f>
        <v>#N/A</v>
      </c>
      <c r="N67" s="157" t="e">
        <f>NA()</f>
        <v>#N/A</v>
      </c>
      <c r="O67" s="157">
        <f>IF(ISNUMBER('将来負担比率（分子）の構造'!M$53), IF('将来負担比率（分子）の構造'!M$53 &lt; 0, 0, '将来負担比率（分子）の構造'!M$53), NA())</f>
        <v>10260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1808</v>
      </c>
      <c r="C72" s="161">
        <f>基金残高に係る経年分析!G55</f>
        <v>2023</v>
      </c>
      <c r="D72" s="161">
        <f>基金残高に係る経年分析!H55</f>
        <v>1692</v>
      </c>
    </row>
    <row r="73" spans="1:16" x14ac:dyDescent="0.2">
      <c r="A73" s="160" t="s">
        <v>74</v>
      </c>
      <c r="B73" s="161">
        <f>基金残高に係る経年分析!F56</f>
        <v>391</v>
      </c>
      <c r="C73" s="161">
        <f>基金残高に係る経年分析!G56</f>
        <v>426</v>
      </c>
      <c r="D73" s="161">
        <f>基金残高に係る経年分析!H56</f>
        <v>448</v>
      </c>
    </row>
    <row r="74" spans="1:16" x14ac:dyDescent="0.2">
      <c r="A74" s="160" t="s">
        <v>75</v>
      </c>
      <c r="B74" s="161">
        <f>基金残高に係る経年分析!F57</f>
        <v>439</v>
      </c>
      <c r="C74" s="161">
        <f>基金残高に係る経年分析!G57</f>
        <v>459</v>
      </c>
      <c r="D74" s="161">
        <f>基金残高に係る経年分析!H57</f>
        <v>465</v>
      </c>
    </row>
  </sheetData>
  <sheetProtection algorithmName="SHA-512" hashValue="M3wk4J6gG0oseFplbvo3y1gESwEdm0EjE7GusoFJiqoGLsQUYID/NGb9jz/COFAdXtYRnYhO2O0oSZct3FFKRA==" saltValue="cb6Vat3GOgGwJvaMWnVAC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2026-03-09T09:47:14Z</cp:lastPrinted>
  <dcterms:created xsi:type="dcterms:W3CDTF">2026-02-23T07:12:47Z</dcterms:created>
  <dcterms:modified xsi:type="dcterms:W3CDTF">2026-09-24T00:21:32Z</dcterms:modified>
  <cp:category/>
</cp:coreProperties>
</file>